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l01\31020000\旧FileSVからの移行データ\財務経営課\01経営企画担当\03 水道等統計及び事業年報に関すること\05_経営比較分析表\2017（Ｈ29）年度\02 回答\"/>
    </mc:Choice>
  </mc:AlternateContent>
  <workbookProtection workbookAlgorithmName="SHA-512" workbookHashValue="cGdZv6KkjeeLPUSo78gUg98DjPDMbhjxY8Qf/6lCiuB2PCzR/r+3mqvBxiGX0wyyfBl0tntUzskqISQXDaxtwQ==" workbookSaltValue="sNm6QFI+BZdZqZNvjh01bg=="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<sst xmlns="http://schemas.openxmlformats.org/spreadsheetml/2006/main" count="232" uniqueCount="120">
  <si>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</si>
  <si>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</si>
  <si>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</si>
  <si>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</si>
  <si>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</si>
  <si>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</si>
  <si>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</si>
  <si>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</si>
  <si>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</si>
  <si>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</si>
  <si>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</si>
  <si>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</si>
  <si>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</si>
  <si>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</si>
  <si>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</si>
  <si>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</si>
  <si>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</si>
  <si>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</si>
  <si>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</si>
  <si>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</si>
  <si>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</si>
  <si>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</si>
  <si>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</si>
  <si>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</si>
  <si>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</si>
  <si>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</si>
  <si>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</si>
  <si>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</si>
  <si>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</si>
  <si>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</si>
  <si>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</si>
  <si>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</si>
  <si>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</si>
  <si>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</si>
  <si>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</si>
  <si>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</si>
  <si>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</si>
  <si>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</si>
  <si>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</si>
  <si>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</si>
  <si>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</si>
  <si>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</si>
  <si>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</si>
  <si>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</si>
  <si>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</si>
  <si>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</si>
  <si>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</si>
  <si>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</si>
  <si>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</si>
  <si>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</si>
  <si>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</si>
  <si>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</si>
  <si>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</si>
  <si>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</si>
  <si>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</si>
  <si>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</si>
  <si>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</si>
  <si>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</si>
  <si>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</si>
  <si>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</si>
  <si>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</si>
  <si>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</si>
  <si>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</si>
  <si>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</si>
  <si>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</si>
  <si>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</si>
  <si>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</si>
  <si>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</si>
  <si>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</si>
  <si>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</si>
  <si>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</si>
  <si>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</si>
  <si>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</si>
  <si>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</si>
  <si>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</si>
  <si>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</si>
  <si>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</si>
  <si>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</si>
  <si>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</si>
  <si>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</si>
  <si>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</si>
  <si>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</si>
  <si>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</si>
  <si>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</si>
  <si>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</si>
  <si>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</si>
  <si>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</si>
  <si>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</si>
  <si>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</si>
  <si>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</si>
  <si>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</si>
  <si>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</si>
  <si>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</si>
  <si>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</si>
  <si>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</si>
  <si>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</si>
  <si>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</si>
  <si>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</si>
  <si>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</si>
  <si>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</si>
  <si>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</si>
  <si>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</si>
  <si>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</si>
  <si>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</si>
  <si>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</si>
  <si>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福山市</t>
  </si>
  <si>
    <t>法適用</t>
  </si>
  <si>
    <t>水道事業</t>
  </si>
  <si>
    <t>末端給水事業</t>
  </si>
  <si>
    <t>A1</t>
  </si>
  <si>
    <t>自治体職員 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</si>
  <si>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</si>
  <si>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</si>
  <si>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</si>
  <si>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</si>
  <si>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</si>
  <si>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</si>
  <si>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水道事業を取り巻く経営環境は，先行き不透明な景気動向や節水機器の普及に加え，今後の人口減少の要因などから，水需要の低迷により収益が減少すると予測しています。一方で，老朽化した施設の更新・耐震化に対する投資が増大するなど，大変厳しい状況が続くものと見込んでいます。
　このような状況の中，「福山市上下水道事業中長期ビジョン（経営戦略）」や「前期実施計画」に基づき，経営資源を最大限に活用し，中長期的な視点に立った計画的・効率的な施設整備や持続可能な経営基盤を確立する中で，より一層の経営健全化に努めているところです。　
　水道は，市民生活や社会経済活動に欠くことの出来ないライフラインです。これからも，安心・安全な水を安定的に供給するため，将来にわたって持続可能な事業経営を行い，市民に信頼される水道事業を目指していきます。</t>
    <phoneticPr fontId="4"/>
  </si>
  <si>
    <r>
      <t>「①有形固定資産減価償却率」
　資産の老朽化度合いを表す指標</t>
    </r>
    <r>
      <rPr>
        <sz val="9"/>
        <rFont val="ＭＳ ゴシック"/>
        <family val="3"/>
        <charset val="128"/>
      </rPr>
      <t>の1つ</t>
    </r>
    <r>
      <rPr>
        <sz val="9"/>
        <color theme="1"/>
        <rFont val="ＭＳ ゴシック"/>
        <family val="3"/>
        <charset val="128"/>
      </rPr>
      <t>で，類似団体平均等と比べて低い水準にありますが，多くの資産で老朽化が進んでいます。
「②管路経年化率」
　1970年代に集中して整備した水道管路が更新時期を迎えていることから，上昇し続けてしており，管路の老朽化が著しくなっています。
「③管路更新率」
　管路の更新状況を表す指標ですが，1％程度と低い状況にあるのは，多くの事業費を必要とする基幹管路や重要管路の更新・耐震化を優先的に実施しているためです。
　・基幹管路…地震等の被災時に断水の範囲が広く，
      　 　   市民生活に与える影響が大きい管路
　・重要管路…災害時に重要な拠点となる施設
　　　　　　　（病院・避難場所等）までの管路
　・一般管路…上記以外の管路（総延長の約８割）</t>
    </r>
    <phoneticPr fontId="4"/>
  </si>
  <si>
    <r>
      <t>「①経常収支比率，②累積欠損金比率，⑤料金回収率」
　①，⑤は100％</t>
    </r>
    <r>
      <rPr>
        <sz val="9"/>
        <rFont val="ＭＳ ゴシック"/>
        <family val="3"/>
        <charset val="128"/>
      </rPr>
      <t>を超え</t>
    </r>
    <r>
      <rPr>
        <sz val="9"/>
        <color theme="1"/>
        <rFont val="ＭＳ ゴシック"/>
        <family val="3"/>
        <charset val="128"/>
      </rPr>
      <t>,②は0％と，単年度の事業経営に必要な費用は水道料金等の経常的な収益で賄えています。
「③流動比率」
　近年は微増しているものの，類似団体平均等と比べてかなり低い水準となっており，十分な資金残高（内部留保資金）を確保できていない状況を示しています。これは，企業債の発行を抑制しつつ自己資金による更新投資を行っていること，また水道料金収入が伸びていないことによるものです。
「④企業債残高対給水収益比率」
　近年は減少に転じているものの，類似団体平均等と比べて非常に高い水準です。このため，企業債を財源とする今後の更新投資を抑制・平準化するとともに，新たな企業債の発行額</t>
    </r>
    <r>
      <rPr>
        <sz val="9"/>
        <rFont val="ＭＳ ゴシック"/>
        <family val="3"/>
        <charset val="128"/>
      </rPr>
      <t>を</t>
    </r>
    <r>
      <rPr>
        <sz val="9"/>
        <color theme="1"/>
        <rFont val="ＭＳ ゴシック"/>
        <family val="3"/>
        <charset val="128"/>
      </rPr>
      <t>当年度の元金償還額の範囲内とするなど，企業債残高の削減に努めています。
「</t>
    </r>
    <r>
      <rPr>
        <sz val="9"/>
        <rFont val="ＭＳ ゴシック"/>
        <family val="3"/>
        <charset val="128"/>
      </rPr>
      <t>⑥給水原価」
　「主力浄水場の運転管理・維持管理等業務の包括委託」を実施するなど，</t>
    </r>
    <r>
      <rPr>
        <sz val="9"/>
        <color theme="1"/>
        <rFont val="ＭＳ ゴシック"/>
        <family val="3"/>
        <charset val="128"/>
      </rPr>
      <t>業務の効率化と経費の節減に取り組んだことにより，前年度より減少しています。
「⑦施設利用率」　
　施設利用率の微減については，給水人口の減少や節水機器の普及などの要因により使用水量が減少したことによるものです。今後もこの減少傾向は続くものと見込んでいます。
「⑧有収率」
　計画的な配水管の布設替や漏水対策の取組により，有収率は年々向上しており，類似団体平均等と比べて高い水準にあります。</t>
    </r>
    <rPh sb="36" eb="37">
      <t>コ</t>
    </rPh>
    <rPh sb="110" eb="111">
      <t>トウ</t>
    </rPh>
    <rPh sb="208" eb="209">
      <t>ノ</t>
    </rPh>
    <rPh sb="350" eb="352">
      <t>サクゲン</t>
    </rPh>
    <rPh sb="372" eb="374">
      <t>シュリョク</t>
    </rPh>
    <rPh sb="391" eb="393">
      <t>ホウカツ</t>
    </rPh>
    <rPh sb="393" eb="395">
      <t>イタク</t>
    </rPh>
    <rPh sb="397" eb="399">
      <t>ジッシ</t>
    </rPh>
    <rPh sb="510" eb="512">
      <t>コンゴ</t>
    </rPh>
    <rPh sb="515" eb="517">
      <t>ゲンショウ</t>
    </rPh>
    <rPh sb="517" eb="519">
      <t>ケイコウ</t>
    </rPh>
    <rPh sb="520" eb="521">
      <t>ツヅ</t>
    </rPh>
    <rPh sb="525" eb="527">
      <t>ミコ</t>
    </rPh>
    <rPh sb="560" eb="562">
      <t>トリクミ</t>
    </rPh>
    <rPh sb="566" eb="567">
      <t>ユウ</t>
    </rPh>
    <rPh sb="567" eb="568">
      <t>オサ</t>
    </rPh>
    <rPh sb="568" eb="569">
      <t>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</si>
</sst>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1.42</c:v>
                </c:pt>
                <c:pt idx="1">
                  <c:v>0.84</c:v>
                </c:pt>
                <c:pt idx="2">
                  <c:v>0.99</c:v>
                </c:pt>
                <c:pt idx="3">
                  <c:v>0.96</c:v>
                </c:pt>
                <c:pt idx="4">
                  <c:v>1.01</c:v>
                </c:pt>
              </c:numCache>
            </c:numRef>
          </c:val>
          <c:extLst>
            <c:ext xmlns:c16="http://schemas.microsoft.com/office/drawing/2014/chart" uri="{C3380CC4-5D6E-409C-BE32-E72D297353CC}">
              <c16:uniqueId val="{00000000-0041-4A13-AFE5-C1E1C8CB605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0.76</c:v>
                </c:pt>
                <c:pt idx="1">
                  <c:v>0.69</c:v>
                </c:pt>
                <c:pt idx="2">
                  <c:v>0.74</c:v>
                </c:pt>
                <c:pt idx="3">
                  <c:v>0.73</c:v>
                </c:pt>
                <c:pt idx="4">
                  <c:v>0.74</c:v>
                </c:pt>
              </c:numCache>
            </c:numRef>
          </c:val>
          <c:smooth val="0"/>
          <c:extLst>
            <c:ext xmlns:c16="http://schemas.microsoft.com/office/drawing/2014/chart" uri="{C3380CC4-5D6E-409C-BE32-E72D297353CC}">
              <c16:uniqueId val="{00000001-0041-4A13-AFE5-C1E1C8CB605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68.349999999999994</c:v>
                </c:pt>
                <c:pt idx="1">
                  <c:v>66.430000000000007</c:v>
                </c:pt>
                <c:pt idx="2">
                  <c:v>66.819999999999993</c:v>
                </c:pt>
                <c:pt idx="3">
                  <c:v>67.069999999999993</c:v>
                </c:pt>
                <c:pt idx="4">
                  <c:v>67.06</c:v>
                </c:pt>
              </c:numCache>
            </c:numRef>
          </c:val>
          <c:extLst>
            <c:ext xmlns:c16="http://schemas.microsoft.com/office/drawing/2014/chart" uri="{C3380CC4-5D6E-409C-BE32-E72D297353CC}">
              <c16:uniqueId val="{00000000-BEA3-4107-BD5D-91997C411AB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63.91</c:v>
                </c:pt>
                <c:pt idx="1">
                  <c:v>63.25</c:v>
                </c:pt>
                <c:pt idx="2">
                  <c:v>63.03</c:v>
                </c:pt>
                <c:pt idx="3">
                  <c:v>63.18</c:v>
                </c:pt>
                <c:pt idx="4">
                  <c:v>63.54</c:v>
                </c:pt>
              </c:numCache>
            </c:numRef>
          </c:val>
          <c:smooth val="0"/>
          <c:extLst>
            <c:ext xmlns:c16="http://schemas.microsoft.com/office/drawing/2014/chart" uri="{C3380CC4-5D6E-409C-BE32-E72D297353CC}">
              <c16:uniqueId val="{00000001-BEA3-4107-BD5D-91997C411AB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92.31</c:v>
                </c:pt>
                <c:pt idx="1">
                  <c:v>92.87</c:v>
                </c:pt>
                <c:pt idx="2">
                  <c:v>92.56</c:v>
                </c:pt>
                <c:pt idx="3">
                  <c:v>93.26</c:v>
                </c:pt>
                <c:pt idx="4">
                  <c:v>93.65</c:v>
                </c:pt>
              </c:numCache>
            </c:numRef>
          </c:val>
          <c:extLst>
            <c:ext xmlns:c16="http://schemas.microsoft.com/office/drawing/2014/chart" uri="{C3380CC4-5D6E-409C-BE32-E72D297353CC}">
              <c16:uniqueId val="{00000000-8B54-446F-86A5-48A9AB1BF75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91.45</c:v>
                </c:pt>
                <c:pt idx="1">
                  <c:v>91.07</c:v>
                </c:pt>
                <c:pt idx="2">
                  <c:v>91.21</c:v>
                </c:pt>
                <c:pt idx="3">
                  <c:v>91.6</c:v>
                </c:pt>
                <c:pt idx="4">
                  <c:v>91.48</c:v>
                </c:pt>
              </c:numCache>
            </c:numRef>
          </c:val>
          <c:smooth val="0"/>
          <c:extLst>
            <c:ext xmlns:c16="http://schemas.microsoft.com/office/drawing/2014/chart" uri="{C3380CC4-5D6E-409C-BE32-E72D297353CC}">
              <c16:uniqueId val="{00000001-8B54-446F-86A5-48A9AB1BF75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108.05</c:v>
                </c:pt>
                <c:pt idx="1">
                  <c:v>112.66</c:v>
                </c:pt>
                <c:pt idx="2">
                  <c:v>117.36</c:v>
                </c:pt>
                <c:pt idx="3">
                  <c:v>124.62</c:v>
                </c:pt>
                <c:pt idx="4">
                  <c:v>125.57</c:v>
                </c:pt>
              </c:numCache>
            </c:numRef>
          </c:val>
          <c:extLst>
            <c:ext xmlns:c16="http://schemas.microsoft.com/office/drawing/2014/chart" uri="{C3380CC4-5D6E-409C-BE32-E72D297353CC}">
              <c16:uniqueId val="{00000000-559D-424B-B79D-BE26ED6AEFE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108.98</c:v>
                </c:pt>
                <c:pt idx="1">
                  <c:v>114.44</c:v>
                </c:pt>
                <c:pt idx="2">
                  <c:v>115.21</c:v>
                </c:pt>
                <c:pt idx="3">
                  <c:v>117.25</c:v>
                </c:pt>
                <c:pt idx="4">
                  <c:v>116.77</c:v>
                </c:pt>
              </c:numCache>
            </c:numRef>
          </c:val>
          <c:smooth val="0"/>
          <c:extLst>
            <c:ext xmlns:c16="http://schemas.microsoft.com/office/drawing/2014/chart" uri="{C3380CC4-5D6E-409C-BE32-E72D297353CC}">
              <c16:uniqueId val="{00000001-559D-424B-B79D-BE26ED6AEFE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45.33</c:v>
                </c:pt>
                <c:pt idx="1">
                  <c:v>46.69</c:v>
                </c:pt>
                <c:pt idx="2">
                  <c:v>45.25</c:v>
                </c:pt>
                <c:pt idx="3">
                  <c:v>46.12</c:v>
                </c:pt>
                <c:pt idx="4">
                  <c:v>46.4</c:v>
                </c:pt>
              </c:numCache>
            </c:numRef>
          </c:val>
          <c:extLst>
            <c:ext xmlns:c16="http://schemas.microsoft.com/office/drawing/2014/chart" uri="{C3380CC4-5D6E-409C-BE32-E72D297353CC}">
              <c16:uniqueId val="{00000000-A5AB-4E4C-A90B-D4C05C33038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45.38</c:v>
                </c:pt>
                <c:pt idx="1">
                  <c:v>47.7</c:v>
                </c:pt>
                <c:pt idx="2">
                  <c:v>48.41</c:v>
                </c:pt>
                <c:pt idx="3">
                  <c:v>49.1</c:v>
                </c:pt>
                <c:pt idx="4">
                  <c:v>49.66</c:v>
                </c:pt>
              </c:numCache>
            </c:numRef>
          </c:val>
          <c:smooth val="0"/>
          <c:extLst>
            <c:ext xmlns:c16="http://schemas.microsoft.com/office/drawing/2014/chart" uri="{C3380CC4-5D6E-409C-BE32-E72D297353CC}">
              <c16:uniqueId val="{00000001-A5AB-4E4C-A90B-D4C05C33038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14.9</c:v>
                </c:pt>
                <c:pt idx="1">
                  <c:v>17.579999999999998</c:v>
                </c:pt>
                <c:pt idx="2">
                  <c:v>20.48</c:v>
                </c:pt>
                <c:pt idx="3">
                  <c:v>22.83</c:v>
                </c:pt>
                <c:pt idx="4">
                  <c:v>25.99</c:v>
                </c:pt>
              </c:numCache>
            </c:numRef>
          </c:val>
          <c:extLst>
            <c:ext xmlns:c16="http://schemas.microsoft.com/office/drawing/2014/chart" uri="{C3380CC4-5D6E-409C-BE32-E72D297353CC}">
              <c16:uniqueId val="{00000000-EC1E-4AA3-978D-40FC218619F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13.33</c:v>
                </c:pt>
                <c:pt idx="1">
                  <c:v>14.54</c:v>
                </c:pt>
                <c:pt idx="2">
                  <c:v>16.16</c:v>
                </c:pt>
                <c:pt idx="3">
                  <c:v>17.420000000000002</c:v>
                </c:pt>
                <c:pt idx="4">
                  <c:v>18.940000000000001</c:v>
                </c:pt>
              </c:numCache>
            </c:numRef>
          </c:val>
          <c:smooth val="0"/>
          <c:extLst>
            <c:ext xmlns:c16="http://schemas.microsoft.com/office/drawing/2014/chart" uri="{C3380CC4-5D6E-409C-BE32-E72D297353CC}">
              <c16:uniqueId val="{00000001-EC1E-4AA3-978D-40FC218619F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E7D-425A-801D-312DAD195AD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0.34</c:v>
                </c:pt>
                <c:pt idx="1">
                  <c:v>0</c:v>
                </c:pt>
                <c:pt idx="2" formatCode="#,##0.00;&quot;△&quot;#,##0.00;&quot;-&quot;">
                  <c:v>0.71</c:v>
                </c:pt>
                <c:pt idx="3">
                  <c:v>0</c:v>
                </c:pt>
                <c:pt idx="4">
                  <c:v>0</c:v>
                </c:pt>
              </c:numCache>
            </c:numRef>
          </c:val>
          <c:smooth val="0"/>
          <c:extLst>
            <c:ext xmlns:c16="http://schemas.microsoft.com/office/drawing/2014/chart" uri="{C3380CC4-5D6E-409C-BE32-E72D297353CC}">
              <c16:uniqueId val="{00000001-2E7D-425A-801D-312DAD195AD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265.02</c:v>
                </c:pt>
                <c:pt idx="1">
                  <c:v>116.29</c:v>
                </c:pt>
                <c:pt idx="2">
                  <c:v>118.03</c:v>
                </c:pt>
                <c:pt idx="3">
                  <c:v>132.68</c:v>
                </c:pt>
                <c:pt idx="4">
                  <c:v>134.66</c:v>
                </c:pt>
              </c:numCache>
            </c:numRef>
          </c:val>
          <c:extLst>
            <c:ext xmlns:c16="http://schemas.microsoft.com/office/drawing/2014/chart" uri="{C3380CC4-5D6E-409C-BE32-E72D297353CC}">
              <c16:uniqueId val="{00000000-F186-4417-ABF7-CC117DB087F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473.46</c:v>
                </c:pt>
                <c:pt idx="1">
                  <c:v>240.81</c:v>
                </c:pt>
                <c:pt idx="2">
                  <c:v>241.71</c:v>
                </c:pt>
                <c:pt idx="3">
                  <c:v>249.08</c:v>
                </c:pt>
                <c:pt idx="4">
                  <c:v>254.05</c:v>
                </c:pt>
              </c:numCache>
            </c:numRef>
          </c:val>
          <c:smooth val="0"/>
          <c:extLst>
            <c:ext xmlns:c16="http://schemas.microsoft.com/office/drawing/2014/chart" uri="{C3380CC4-5D6E-409C-BE32-E72D297353CC}">
              <c16:uniqueId val="{00000001-F186-4417-ABF7-CC117DB087F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543.14</c:v>
                </c:pt>
                <c:pt idx="1">
                  <c:v>557.85</c:v>
                </c:pt>
                <c:pt idx="2">
                  <c:v>552.6</c:v>
                </c:pt>
                <c:pt idx="3">
                  <c:v>533.12</c:v>
                </c:pt>
                <c:pt idx="4">
                  <c:v>514.44000000000005</c:v>
                </c:pt>
              </c:numCache>
            </c:numRef>
          </c:val>
          <c:extLst>
            <c:ext xmlns:c16="http://schemas.microsoft.com/office/drawing/2014/chart" uri="{C3380CC4-5D6E-409C-BE32-E72D297353CC}">
              <c16:uniqueId val="{00000000-09DA-4F3A-9A2B-E6D8C20F5EB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285.77</c:v>
                </c:pt>
                <c:pt idx="1">
                  <c:v>283.10000000000002</c:v>
                </c:pt>
                <c:pt idx="2">
                  <c:v>274.14</c:v>
                </c:pt>
                <c:pt idx="3">
                  <c:v>266.66000000000003</c:v>
                </c:pt>
                <c:pt idx="4">
                  <c:v>258.63</c:v>
                </c:pt>
              </c:numCache>
            </c:numRef>
          </c:val>
          <c:smooth val="0"/>
          <c:extLst>
            <c:ext xmlns:c16="http://schemas.microsoft.com/office/drawing/2014/chart" uri="{C3380CC4-5D6E-409C-BE32-E72D297353CC}">
              <c16:uniqueId val="{00000001-09DA-4F3A-9A2B-E6D8C20F5EB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100.2</c:v>
                </c:pt>
                <c:pt idx="1">
                  <c:v>105.85</c:v>
                </c:pt>
                <c:pt idx="2">
                  <c:v>112.6</c:v>
                </c:pt>
                <c:pt idx="3">
                  <c:v>118.71</c:v>
                </c:pt>
                <c:pt idx="4">
                  <c:v>119.87</c:v>
                </c:pt>
              </c:numCache>
            </c:numRef>
          </c:val>
          <c:extLst>
            <c:ext xmlns:c16="http://schemas.microsoft.com/office/drawing/2014/chart" uri="{C3380CC4-5D6E-409C-BE32-E72D297353CC}">
              <c16:uniqueId val="{00000000-6C8F-4130-9E0E-4068E6950CC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100.77</c:v>
                </c:pt>
                <c:pt idx="1">
                  <c:v>107.74</c:v>
                </c:pt>
                <c:pt idx="2">
                  <c:v>108.81</c:v>
                </c:pt>
                <c:pt idx="3">
                  <c:v>110.87</c:v>
                </c:pt>
                <c:pt idx="4">
                  <c:v>110.3</c:v>
                </c:pt>
              </c:numCache>
            </c:numRef>
          </c:val>
          <c:smooth val="0"/>
          <c:extLst>
            <c:ext xmlns:c16="http://schemas.microsoft.com/office/drawing/2014/chart" uri="{C3380CC4-5D6E-409C-BE32-E72D297353CC}">
              <c16:uniqueId val="{00000001-6C8F-4130-9E0E-4068E6950CC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160.34</c:v>
                </c:pt>
                <c:pt idx="1">
                  <c:v>150.41</c:v>
                </c:pt>
                <c:pt idx="2">
                  <c:v>140.37</c:v>
                </c:pt>
                <c:pt idx="3">
                  <c:v>133.24</c:v>
                </c:pt>
                <c:pt idx="4">
                  <c:v>132.16999999999999</c:v>
                </c:pt>
              </c:numCache>
            </c:numRef>
          </c:val>
          <c:extLst>
            <c:ext xmlns:c16="http://schemas.microsoft.com/office/drawing/2014/chart" uri="{C3380CC4-5D6E-409C-BE32-E72D297353CC}">
              <c16:uniqueId val="{00000000-743A-4A09-9C7C-8714E53D248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165.74</c:v>
                </c:pt>
                <c:pt idx="1">
                  <c:v>154.33000000000001</c:v>
                </c:pt>
                <c:pt idx="2">
                  <c:v>152.94999999999999</c:v>
                </c:pt>
                <c:pt idx="3">
                  <c:v>150.54</c:v>
                </c:pt>
                <c:pt idx="4">
                  <c:v>151.85</c:v>
                </c:pt>
              </c:numCache>
            </c:numRef>
          </c:val>
          <c:smooth val="0"/>
          <c:extLst>
            <c:ext xmlns:c16="http://schemas.microsoft.com/office/drawing/2014/chart" uri="{C3380CC4-5D6E-409C-BE32-E72D297353CC}">
              <c16:uniqueId val="{00000001-743A-4A09-9C7C-8714E53D248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広島県　福山市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A1</v>
      </c>
      <c r="X8" s="82"/>
      <c r="Y8" s="82"/>
      <c r="Z8" s="82"/>
      <c r="AA8" s="82"/>
      <c r="AB8" s="82"/>
      <c r="AC8" s="82"/>
      <c r="AD8" s="82" t="str">
        <f>データ!$M$6</f>
        <v>自治体職員 民間企業出身</v>
      </c>
      <c r="AE8" s="82"/>
      <c r="AF8" s="82"/>
      <c r="AG8" s="82"/>
      <c r="AH8" s="82"/>
      <c r="AI8" s="82"/>
      <c r="AJ8" s="82"/>
      <c r="AK8" s="4"/>
      <c r="AL8" s="70">
        <f>データ!$R$6</f>
        <v>470786</v>
      </c>
      <c r="AM8" s="70"/>
      <c r="AN8" s="70"/>
      <c r="AO8" s="70"/>
      <c r="AP8" s="70"/>
      <c r="AQ8" s="70"/>
      <c r="AR8" s="70"/>
      <c r="AS8" s="70"/>
      <c r="AT8" s="66">
        <f>データ!$S$6</f>
        <v>518.14</v>
      </c>
      <c r="AU8" s="67"/>
      <c r="AV8" s="67"/>
      <c r="AW8" s="67"/>
      <c r="AX8" s="67"/>
      <c r="AY8" s="67"/>
      <c r="AZ8" s="67"/>
      <c r="BA8" s="67"/>
      <c r="BB8" s="69">
        <f>データ!$T$6</f>
        <v>908.61</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55.28</v>
      </c>
      <c r="J10" s="67"/>
      <c r="K10" s="67"/>
      <c r="L10" s="67"/>
      <c r="M10" s="67"/>
      <c r="N10" s="67"/>
      <c r="O10" s="68"/>
      <c r="P10" s="69">
        <f>データ!$P$6</f>
        <v>95.66</v>
      </c>
      <c r="Q10" s="69"/>
      <c r="R10" s="69"/>
      <c r="S10" s="69"/>
      <c r="T10" s="69"/>
      <c r="U10" s="69"/>
      <c r="V10" s="69"/>
      <c r="W10" s="70">
        <f>データ!$Q$6</f>
        <v>2710</v>
      </c>
      <c r="X10" s="70"/>
      <c r="Y10" s="70"/>
      <c r="Z10" s="70"/>
      <c r="AA10" s="70"/>
      <c r="AB10" s="70"/>
      <c r="AC10" s="70"/>
      <c r="AD10" s="2"/>
      <c r="AE10" s="2"/>
      <c r="AF10" s="2"/>
      <c r="AG10" s="2"/>
      <c r="AH10" s="4"/>
      <c r="AI10" s="4"/>
      <c r="AJ10" s="4"/>
      <c r="AK10" s="4"/>
      <c r="AL10" s="70">
        <f>データ!$U$6</f>
        <v>448648</v>
      </c>
      <c r="AM10" s="70"/>
      <c r="AN10" s="70"/>
      <c r="AO10" s="70"/>
      <c r="AP10" s="70"/>
      <c r="AQ10" s="70"/>
      <c r="AR10" s="70"/>
      <c r="AS10" s="70"/>
      <c r="AT10" s="66">
        <f>データ!$V$6</f>
        <v>283.51</v>
      </c>
      <c r="AU10" s="67"/>
      <c r="AV10" s="67"/>
      <c r="AW10" s="67"/>
      <c r="AX10" s="67"/>
      <c r="AY10" s="67"/>
      <c r="AZ10" s="67"/>
      <c r="BA10" s="67"/>
      <c r="BB10" s="69">
        <f>データ!$W$6</f>
        <v>1582.48</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119</v>
      </c>
      <c r="BM16" s="50"/>
      <c r="BN16" s="50"/>
      <c r="BO16" s="50"/>
      <c r="BP16" s="50"/>
      <c r="BQ16" s="50"/>
      <c r="BR16" s="50"/>
      <c r="BS16" s="50"/>
      <c r="BT16" s="50"/>
      <c r="BU16" s="50"/>
      <c r="BV16" s="50"/>
      <c r="BW16" s="50"/>
      <c r="BX16" s="50"/>
      <c r="BY16" s="50"/>
      <c r="BZ16" s="5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2">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2">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118</v>
      </c>
      <c r="BM47" s="50"/>
      <c r="BN47" s="50"/>
      <c r="BO47" s="50"/>
      <c r="BP47" s="50"/>
      <c r="BQ47" s="50"/>
      <c r="BR47" s="50"/>
      <c r="BS47" s="50"/>
      <c r="BT47" s="50"/>
      <c r="BU47" s="50"/>
      <c r="BV47" s="50"/>
      <c r="BW47" s="50"/>
      <c r="BX47" s="50"/>
      <c r="BY47" s="50"/>
      <c r="BZ47" s="5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2">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2">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2">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117</v>
      </c>
      <c r="BM66" s="50"/>
      <c r="BN66" s="50"/>
      <c r="BO66" s="50"/>
      <c r="BP66" s="50"/>
      <c r="BQ66" s="50"/>
      <c r="BR66" s="50"/>
      <c r="BS66" s="50"/>
      <c r="BT66" s="50"/>
      <c r="BU66" s="50"/>
      <c r="BV66" s="50"/>
      <c r="BW66" s="50"/>
      <c r="BX66" s="50"/>
      <c r="BY66" s="50"/>
      <c r="BZ66" s="5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2">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2">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wP0DyS5lpfK5K5mXADSzIXFEPrnUZVwGFWd9ShCBC7eTQNT9xzSE857UvXq6u+XszjvCr3Lnt7xxAr2YRNbo1g==" saltValue="S7wF40/0I+LsA+fJOkQgJ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342076</v>
      </c>
      <c r="D6" s="33">
        <f t="shared" si="3"/>
        <v>46</v>
      </c>
      <c r="E6" s="33">
        <f t="shared" si="3"/>
        <v>1</v>
      </c>
      <c r="F6" s="33">
        <f t="shared" si="3"/>
        <v>0</v>
      </c>
      <c r="G6" s="33">
        <f t="shared" si="3"/>
        <v>1</v>
      </c>
      <c r="H6" s="33" t="str">
        <f t="shared" si="3"/>
        <v>広島県　福山市</v>
      </c>
      <c r="I6" s="33" t="str">
        <f t="shared" si="3"/>
        <v>法適用</v>
      </c>
      <c r="J6" s="33" t="str">
        <f t="shared" si="3"/>
        <v>水道事業</v>
      </c>
      <c r="K6" s="33" t="str">
        <f t="shared" si="3"/>
        <v>末端給水事業</v>
      </c>
      <c r="L6" s="33" t="str">
        <f t="shared" si="3"/>
        <v>A1</v>
      </c>
      <c r="M6" s="33" t="str">
        <f t="shared" si="3"/>
        <v>自治体職員 民間企業出身</v>
      </c>
      <c r="N6" s="34" t="str">
        <f t="shared" si="3"/>
        <v>-</v>
      </c>
      <c r="O6" s="34">
        <f t="shared" si="3"/>
        <v>55.28</v>
      </c>
      <c r="P6" s="34">
        <f t="shared" si="3"/>
        <v>95.66</v>
      </c>
      <c r="Q6" s="34">
        <f t="shared" si="3"/>
        <v>2710</v>
      </c>
      <c r="R6" s="34">
        <f t="shared" si="3"/>
        <v>470786</v>
      </c>
      <c r="S6" s="34">
        <f t="shared" si="3"/>
        <v>518.14</v>
      </c>
      <c r="T6" s="34">
        <f t="shared" si="3"/>
        <v>908.61</v>
      </c>
      <c r="U6" s="34">
        <f t="shared" si="3"/>
        <v>448648</v>
      </c>
      <c r="V6" s="34">
        <f t="shared" si="3"/>
        <v>283.51</v>
      </c>
      <c r="W6" s="34">
        <f t="shared" si="3"/>
        <v>1582.48</v>
      </c>
      <c r="X6" s="35">
        <f>IF(X7="",NA(),X7)</f>
        <v>108.05</v>
      </c>
      <c r="Y6" s="35">
        <f t="shared" ref="Y6:AG6" si="4">IF(Y7="",NA(),Y7)</f>
        <v>112.66</v>
      </c>
      <c r="Z6" s="35">
        <f t="shared" si="4"/>
        <v>117.36</v>
      </c>
      <c r="AA6" s="35">
        <f t="shared" si="4"/>
        <v>124.62</v>
      </c>
      <c r="AB6" s="35">
        <f t="shared" si="4"/>
        <v>125.57</v>
      </c>
      <c r="AC6" s="35">
        <f t="shared" si="4"/>
        <v>108.98</v>
      </c>
      <c r="AD6" s="35">
        <f t="shared" si="4"/>
        <v>114.44</v>
      </c>
      <c r="AE6" s="35">
        <f t="shared" si="4"/>
        <v>115.21</v>
      </c>
      <c r="AF6" s="35">
        <f t="shared" si="4"/>
        <v>117.25</v>
      </c>
      <c r="AG6" s="35">
        <f t="shared" si="4"/>
        <v>116.77</v>
      </c>
      <c r="AH6" s="34" t="str">
        <f>IF(AH7="","",IF(AH7="-","【-】","【"&amp;SUBSTITUTE(TEXT(AH7,"#,##0.00"),"-","△")&amp;"】"))</f>
        <v>【113.39】</v>
      </c>
      <c r="AI6" s="34">
        <f>IF(AI7="",NA(),AI7)</f>
        <v>0</v>
      </c>
      <c r="AJ6" s="34">
        <f t="shared" ref="AJ6:AR6" si="5">IF(AJ7="",NA(),AJ7)</f>
        <v>0</v>
      </c>
      <c r="AK6" s="34">
        <f t="shared" si="5"/>
        <v>0</v>
      </c>
      <c r="AL6" s="34">
        <f t="shared" si="5"/>
        <v>0</v>
      </c>
      <c r="AM6" s="34">
        <f t="shared" si="5"/>
        <v>0</v>
      </c>
      <c r="AN6" s="35">
        <f t="shared" si="5"/>
        <v>0.34</v>
      </c>
      <c r="AO6" s="34">
        <f t="shared" si="5"/>
        <v>0</v>
      </c>
      <c r="AP6" s="35">
        <f t="shared" si="5"/>
        <v>0.71</v>
      </c>
      <c r="AQ6" s="34">
        <f t="shared" si="5"/>
        <v>0</v>
      </c>
      <c r="AR6" s="34">
        <f t="shared" si="5"/>
        <v>0</v>
      </c>
      <c r="AS6" s="34" t="str">
        <f>IF(AS7="","",IF(AS7="-","【-】","【"&amp;SUBSTITUTE(TEXT(AS7,"#,##0.00"),"-","△")&amp;"】"))</f>
        <v>【0.85】</v>
      </c>
      <c r="AT6" s="35">
        <f>IF(AT7="",NA(),AT7)</f>
        <v>265.02</v>
      </c>
      <c r="AU6" s="35">
        <f t="shared" ref="AU6:BC6" si="6">IF(AU7="",NA(),AU7)</f>
        <v>116.29</v>
      </c>
      <c r="AV6" s="35">
        <f t="shared" si="6"/>
        <v>118.03</v>
      </c>
      <c r="AW6" s="35">
        <f t="shared" si="6"/>
        <v>132.68</v>
      </c>
      <c r="AX6" s="35">
        <f t="shared" si="6"/>
        <v>134.66</v>
      </c>
      <c r="AY6" s="35">
        <f t="shared" si="6"/>
        <v>473.46</v>
      </c>
      <c r="AZ6" s="35">
        <f t="shared" si="6"/>
        <v>240.81</v>
      </c>
      <c r="BA6" s="35">
        <f t="shared" si="6"/>
        <v>241.71</v>
      </c>
      <c r="BB6" s="35">
        <f t="shared" si="6"/>
        <v>249.08</v>
      </c>
      <c r="BC6" s="35">
        <f t="shared" si="6"/>
        <v>254.05</v>
      </c>
      <c r="BD6" s="34" t="str">
        <f>IF(BD7="","",IF(BD7="-","【-】","【"&amp;SUBSTITUTE(TEXT(BD7,"#,##0.00"),"-","△")&amp;"】"))</f>
        <v>【264.34】</v>
      </c>
      <c r="BE6" s="35">
        <f>IF(BE7="",NA(),BE7)</f>
        <v>543.14</v>
      </c>
      <c r="BF6" s="35">
        <f t="shared" ref="BF6:BN6" si="7">IF(BF7="",NA(),BF7)</f>
        <v>557.85</v>
      </c>
      <c r="BG6" s="35">
        <f t="shared" si="7"/>
        <v>552.6</v>
      </c>
      <c r="BH6" s="35">
        <f t="shared" si="7"/>
        <v>533.12</v>
      </c>
      <c r="BI6" s="35">
        <f t="shared" si="7"/>
        <v>514.44000000000005</v>
      </c>
      <c r="BJ6" s="35">
        <f t="shared" si="7"/>
        <v>285.77</v>
      </c>
      <c r="BK6" s="35">
        <f t="shared" si="7"/>
        <v>283.10000000000002</v>
      </c>
      <c r="BL6" s="35">
        <f t="shared" si="7"/>
        <v>274.14</v>
      </c>
      <c r="BM6" s="35">
        <f t="shared" si="7"/>
        <v>266.66000000000003</v>
      </c>
      <c r="BN6" s="35">
        <f t="shared" si="7"/>
        <v>258.63</v>
      </c>
      <c r="BO6" s="34" t="str">
        <f>IF(BO7="","",IF(BO7="-","【-】","【"&amp;SUBSTITUTE(TEXT(BO7,"#,##0.00"),"-","△")&amp;"】"))</f>
        <v>【274.27】</v>
      </c>
      <c r="BP6" s="35">
        <f>IF(BP7="",NA(),BP7)</f>
        <v>100.2</v>
      </c>
      <c r="BQ6" s="35">
        <f t="shared" ref="BQ6:BY6" si="8">IF(BQ7="",NA(),BQ7)</f>
        <v>105.85</v>
      </c>
      <c r="BR6" s="35">
        <f t="shared" si="8"/>
        <v>112.6</v>
      </c>
      <c r="BS6" s="35">
        <f t="shared" si="8"/>
        <v>118.71</v>
      </c>
      <c r="BT6" s="35">
        <f t="shared" si="8"/>
        <v>119.87</v>
      </c>
      <c r="BU6" s="35">
        <f t="shared" si="8"/>
        <v>100.77</v>
      </c>
      <c r="BV6" s="35">
        <f t="shared" si="8"/>
        <v>107.74</v>
      </c>
      <c r="BW6" s="35">
        <f t="shared" si="8"/>
        <v>108.81</v>
      </c>
      <c r="BX6" s="35">
        <f t="shared" si="8"/>
        <v>110.87</v>
      </c>
      <c r="BY6" s="35">
        <f t="shared" si="8"/>
        <v>110.3</v>
      </c>
      <c r="BZ6" s="34" t="str">
        <f>IF(BZ7="","",IF(BZ7="-","【-】","【"&amp;SUBSTITUTE(TEXT(BZ7,"#,##0.00"),"-","△")&amp;"】"))</f>
        <v>【104.36】</v>
      </c>
      <c r="CA6" s="35">
        <f>IF(CA7="",NA(),CA7)</f>
        <v>160.34</v>
      </c>
      <c r="CB6" s="35">
        <f t="shared" ref="CB6:CJ6" si="9">IF(CB7="",NA(),CB7)</f>
        <v>150.41</v>
      </c>
      <c r="CC6" s="35">
        <f t="shared" si="9"/>
        <v>140.37</v>
      </c>
      <c r="CD6" s="35">
        <f t="shared" si="9"/>
        <v>133.24</v>
      </c>
      <c r="CE6" s="35">
        <f t="shared" si="9"/>
        <v>132.16999999999999</v>
      </c>
      <c r="CF6" s="35">
        <f t="shared" si="9"/>
        <v>165.74</v>
      </c>
      <c r="CG6" s="35">
        <f t="shared" si="9"/>
        <v>154.33000000000001</v>
      </c>
      <c r="CH6" s="35">
        <f t="shared" si="9"/>
        <v>152.94999999999999</v>
      </c>
      <c r="CI6" s="35">
        <f t="shared" si="9"/>
        <v>150.54</v>
      </c>
      <c r="CJ6" s="35">
        <f t="shared" si="9"/>
        <v>151.85</v>
      </c>
      <c r="CK6" s="34" t="str">
        <f>IF(CK7="","",IF(CK7="-","【-】","【"&amp;SUBSTITUTE(TEXT(CK7,"#,##0.00"),"-","△")&amp;"】"))</f>
        <v>【165.71】</v>
      </c>
      <c r="CL6" s="35">
        <f>IF(CL7="",NA(),CL7)</f>
        <v>68.349999999999994</v>
      </c>
      <c r="CM6" s="35">
        <f t="shared" ref="CM6:CU6" si="10">IF(CM7="",NA(),CM7)</f>
        <v>66.430000000000007</v>
      </c>
      <c r="CN6" s="35">
        <f t="shared" si="10"/>
        <v>66.819999999999993</v>
      </c>
      <c r="CO6" s="35">
        <f t="shared" si="10"/>
        <v>67.069999999999993</v>
      </c>
      <c r="CP6" s="35">
        <f t="shared" si="10"/>
        <v>67.06</v>
      </c>
      <c r="CQ6" s="35">
        <f t="shared" si="10"/>
        <v>63.91</v>
      </c>
      <c r="CR6" s="35">
        <f t="shared" si="10"/>
        <v>63.25</v>
      </c>
      <c r="CS6" s="35">
        <f t="shared" si="10"/>
        <v>63.03</v>
      </c>
      <c r="CT6" s="35">
        <f t="shared" si="10"/>
        <v>63.18</v>
      </c>
      <c r="CU6" s="35">
        <f t="shared" si="10"/>
        <v>63.54</v>
      </c>
      <c r="CV6" s="34" t="str">
        <f>IF(CV7="","",IF(CV7="-","【-】","【"&amp;SUBSTITUTE(TEXT(CV7,"#,##0.00"),"-","△")&amp;"】"))</f>
        <v>【60.41】</v>
      </c>
      <c r="CW6" s="35">
        <f>IF(CW7="",NA(),CW7)</f>
        <v>92.31</v>
      </c>
      <c r="CX6" s="35">
        <f t="shared" ref="CX6:DF6" si="11">IF(CX7="",NA(),CX7)</f>
        <v>92.87</v>
      </c>
      <c r="CY6" s="35">
        <f t="shared" si="11"/>
        <v>92.56</v>
      </c>
      <c r="CZ6" s="35">
        <f t="shared" si="11"/>
        <v>93.26</v>
      </c>
      <c r="DA6" s="35">
        <f t="shared" si="11"/>
        <v>93.65</v>
      </c>
      <c r="DB6" s="35">
        <f t="shared" si="11"/>
        <v>91.45</v>
      </c>
      <c r="DC6" s="35">
        <f t="shared" si="11"/>
        <v>91.07</v>
      </c>
      <c r="DD6" s="35">
        <f t="shared" si="11"/>
        <v>91.21</v>
      </c>
      <c r="DE6" s="35">
        <f t="shared" si="11"/>
        <v>91.6</v>
      </c>
      <c r="DF6" s="35">
        <f t="shared" si="11"/>
        <v>91.48</v>
      </c>
      <c r="DG6" s="34" t="str">
        <f>IF(DG7="","",IF(DG7="-","【-】","【"&amp;SUBSTITUTE(TEXT(DG7,"#,##0.00"),"-","△")&amp;"】"))</f>
        <v>【89.93】</v>
      </c>
      <c r="DH6" s="35">
        <f>IF(DH7="",NA(),DH7)</f>
        <v>45.33</v>
      </c>
      <c r="DI6" s="35">
        <f t="shared" ref="DI6:DQ6" si="12">IF(DI7="",NA(),DI7)</f>
        <v>46.69</v>
      </c>
      <c r="DJ6" s="35">
        <f t="shared" si="12"/>
        <v>45.25</v>
      </c>
      <c r="DK6" s="35">
        <f t="shared" si="12"/>
        <v>46.12</v>
      </c>
      <c r="DL6" s="35">
        <f t="shared" si="12"/>
        <v>46.4</v>
      </c>
      <c r="DM6" s="35">
        <f t="shared" si="12"/>
        <v>45.38</v>
      </c>
      <c r="DN6" s="35">
        <f t="shared" si="12"/>
        <v>47.7</v>
      </c>
      <c r="DO6" s="35">
        <f t="shared" si="12"/>
        <v>48.41</v>
      </c>
      <c r="DP6" s="35">
        <f t="shared" si="12"/>
        <v>49.1</v>
      </c>
      <c r="DQ6" s="35">
        <f t="shared" si="12"/>
        <v>49.66</v>
      </c>
      <c r="DR6" s="34" t="str">
        <f>IF(DR7="","",IF(DR7="-","【-】","【"&amp;SUBSTITUTE(TEXT(DR7,"#,##0.00"),"-","△")&amp;"】"))</f>
        <v>【48.12】</v>
      </c>
      <c r="DS6" s="35">
        <f>IF(DS7="",NA(),DS7)</f>
        <v>14.9</v>
      </c>
      <c r="DT6" s="35">
        <f t="shared" ref="DT6:EB6" si="13">IF(DT7="",NA(),DT7)</f>
        <v>17.579999999999998</v>
      </c>
      <c r="DU6" s="35">
        <f t="shared" si="13"/>
        <v>20.48</v>
      </c>
      <c r="DV6" s="35">
        <f t="shared" si="13"/>
        <v>22.83</v>
      </c>
      <c r="DW6" s="35">
        <f t="shared" si="13"/>
        <v>25.99</v>
      </c>
      <c r="DX6" s="35">
        <f t="shared" si="13"/>
        <v>13.33</v>
      </c>
      <c r="DY6" s="35">
        <f t="shared" si="13"/>
        <v>14.54</v>
      </c>
      <c r="DZ6" s="35">
        <f t="shared" si="13"/>
        <v>16.16</v>
      </c>
      <c r="EA6" s="35">
        <f t="shared" si="13"/>
        <v>17.420000000000002</v>
      </c>
      <c r="EB6" s="35">
        <f t="shared" si="13"/>
        <v>18.940000000000001</v>
      </c>
      <c r="EC6" s="34" t="str">
        <f>IF(EC7="","",IF(EC7="-","【-】","【"&amp;SUBSTITUTE(TEXT(EC7,"#,##0.00"),"-","△")&amp;"】"))</f>
        <v>【15.89】</v>
      </c>
      <c r="ED6" s="35">
        <f>IF(ED7="",NA(),ED7)</f>
        <v>1.42</v>
      </c>
      <c r="EE6" s="35">
        <f t="shared" ref="EE6:EM6" si="14">IF(EE7="",NA(),EE7)</f>
        <v>0.84</v>
      </c>
      <c r="EF6" s="35">
        <f t="shared" si="14"/>
        <v>0.99</v>
      </c>
      <c r="EG6" s="35">
        <f t="shared" si="14"/>
        <v>0.96</v>
      </c>
      <c r="EH6" s="35">
        <f t="shared" si="14"/>
        <v>1.01</v>
      </c>
      <c r="EI6" s="35">
        <f t="shared" si="14"/>
        <v>0.76</v>
      </c>
      <c r="EJ6" s="35">
        <f t="shared" si="14"/>
        <v>0.69</v>
      </c>
      <c r="EK6" s="35">
        <f t="shared" si="14"/>
        <v>0.74</v>
      </c>
      <c r="EL6" s="35">
        <f t="shared" si="14"/>
        <v>0.73</v>
      </c>
      <c r="EM6" s="35">
        <f t="shared" si="14"/>
        <v>0.74</v>
      </c>
      <c r="EN6" s="34" t="str">
        <f>IF(EN7="","",IF(EN7="-","【-】","【"&amp;SUBSTITUTE(TEXT(EN7,"#,##0.00"),"-","△")&amp;"】"))</f>
        <v>【0.69】</v>
      </c>
    </row>
    <row r="7" spans="1:144" s="36" customFormat="1" x14ac:dyDescent="0.2">
      <c r="A7" s="28"/>
      <c r="B7" s="37">
        <v>2017</v>
      </c>
      <c r="C7" s="37">
        <v>342076</v>
      </c>
      <c r="D7" s="37">
        <v>46</v>
      </c>
      <c r="E7" s="37">
        <v>1</v>
      </c>
      <c r="F7" s="37">
        <v>0</v>
      </c>
      <c r="G7" s="37">
        <v>1</v>
      </c>
      <c r="H7" s="37" t="s">
        <v>105</v>
      </c>
      <c r="I7" s="37" t="s">
        <v>106</v>
      </c>
      <c r="J7" s="37" t="s">
        <v>107</v>
      </c>
      <c r="K7" s="37" t="s">
        <v>108</v>
      </c>
      <c r="L7" s="37" t="s">
        <v>109</v>
      </c>
      <c r="M7" s="37" t="s">
        <v>110</v>
      </c>
      <c r="N7" s="38" t="s">
        <v>111</v>
      </c>
      <c r="O7" s="38">
        <v>55.28</v>
      </c>
      <c r="P7" s="38">
        <v>95.66</v>
      </c>
      <c r="Q7" s="38">
        <v>2710</v>
      </c>
      <c r="R7" s="38">
        <v>470786</v>
      </c>
      <c r="S7" s="38">
        <v>518.14</v>
      </c>
      <c r="T7" s="38">
        <v>908.61</v>
      </c>
      <c r="U7" s="38">
        <v>448648</v>
      </c>
      <c r="V7" s="38">
        <v>283.51</v>
      </c>
      <c r="W7" s="38">
        <v>1582.48</v>
      </c>
      <c r="X7" s="38">
        <v>108.05</v>
      </c>
      <c r="Y7" s="38">
        <v>112.66</v>
      </c>
      <c r="Z7" s="38">
        <v>117.36</v>
      </c>
      <c r="AA7" s="38">
        <v>124.62</v>
      </c>
      <c r="AB7" s="38">
        <v>125.57</v>
      </c>
      <c r="AC7" s="38">
        <v>108.98</v>
      </c>
      <c r="AD7" s="38">
        <v>114.44</v>
      </c>
      <c r="AE7" s="38">
        <v>115.21</v>
      </c>
      <c r="AF7" s="38">
        <v>117.25</v>
      </c>
      <c r="AG7" s="38">
        <v>116.77</v>
      </c>
      <c r="AH7" s="38">
        <v>113.39</v>
      </c>
      <c r="AI7" s="38">
        <v>0</v>
      </c>
      <c r="AJ7" s="38">
        <v>0</v>
      </c>
      <c r="AK7" s="38">
        <v>0</v>
      </c>
      <c r="AL7" s="38">
        <v>0</v>
      </c>
      <c r="AM7" s="38">
        <v>0</v>
      </c>
      <c r="AN7" s="38">
        <v>0.34</v>
      </c>
      <c r="AO7" s="38">
        <v>0</v>
      </c>
      <c r="AP7" s="38">
        <v>0.71</v>
      </c>
      <c r="AQ7" s="38">
        <v>0</v>
      </c>
      <c r="AR7" s="38">
        <v>0</v>
      </c>
      <c r="AS7" s="38">
        <v>0.85</v>
      </c>
      <c r="AT7" s="38">
        <v>265.02</v>
      </c>
      <c r="AU7" s="38">
        <v>116.29</v>
      </c>
      <c r="AV7" s="38">
        <v>118.03</v>
      </c>
      <c r="AW7" s="38">
        <v>132.68</v>
      </c>
      <c r="AX7" s="38">
        <v>134.66</v>
      </c>
      <c r="AY7" s="38">
        <v>473.46</v>
      </c>
      <c r="AZ7" s="38">
        <v>240.81</v>
      </c>
      <c r="BA7" s="38">
        <v>241.71</v>
      </c>
      <c r="BB7" s="38">
        <v>249.08</v>
      </c>
      <c r="BC7" s="38">
        <v>254.05</v>
      </c>
      <c r="BD7" s="38">
        <v>264.33999999999997</v>
      </c>
      <c r="BE7" s="38">
        <v>543.14</v>
      </c>
      <c r="BF7" s="38">
        <v>557.85</v>
      </c>
      <c r="BG7" s="38">
        <v>552.6</v>
      </c>
      <c r="BH7" s="38">
        <v>533.12</v>
      </c>
      <c r="BI7" s="38">
        <v>514.44000000000005</v>
      </c>
      <c r="BJ7" s="38">
        <v>285.77</v>
      </c>
      <c r="BK7" s="38">
        <v>283.10000000000002</v>
      </c>
      <c r="BL7" s="38">
        <v>274.14</v>
      </c>
      <c r="BM7" s="38">
        <v>266.66000000000003</v>
      </c>
      <c r="BN7" s="38">
        <v>258.63</v>
      </c>
      <c r="BO7" s="38">
        <v>274.27</v>
      </c>
      <c r="BP7" s="38">
        <v>100.2</v>
      </c>
      <c r="BQ7" s="38">
        <v>105.85</v>
      </c>
      <c r="BR7" s="38">
        <v>112.6</v>
      </c>
      <c r="BS7" s="38">
        <v>118.71</v>
      </c>
      <c r="BT7" s="38">
        <v>119.87</v>
      </c>
      <c r="BU7" s="38">
        <v>100.77</v>
      </c>
      <c r="BV7" s="38">
        <v>107.74</v>
      </c>
      <c r="BW7" s="38">
        <v>108.81</v>
      </c>
      <c r="BX7" s="38">
        <v>110.87</v>
      </c>
      <c r="BY7" s="38">
        <v>110.3</v>
      </c>
      <c r="BZ7" s="38">
        <v>104.36</v>
      </c>
      <c r="CA7" s="38">
        <v>160.34</v>
      </c>
      <c r="CB7" s="38">
        <v>150.41</v>
      </c>
      <c r="CC7" s="38">
        <v>140.37</v>
      </c>
      <c r="CD7" s="38">
        <v>133.24</v>
      </c>
      <c r="CE7" s="38">
        <v>132.16999999999999</v>
      </c>
      <c r="CF7" s="38">
        <v>165.74</v>
      </c>
      <c r="CG7" s="38">
        <v>154.33000000000001</v>
      </c>
      <c r="CH7" s="38">
        <v>152.94999999999999</v>
      </c>
      <c r="CI7" s="38">
        <v>150.54</v>
      </c>
      <c r="CJ7" s="38">
        <v>151.85</v>
      </c>
      <c r="CK7" s="38">
        <v>165.71</v>
      </c>
      <c r="CL7" s="38">
        <v>68.349999999999994</v>
      </c>
      <c r="CM7" s="38">
        <v>66.430000000000007</v>
      </c>
      <c r="CN7" s="38">
        <v>66.819999999999993</v>
      </c>
      <c r="CO7" s="38">
        <v>67.069999999999993</v>
      </c>
      <c r="CP7" s="38">
        <v>67.06</v>
      </c>
      <c r="CQ7" s="38">
        <v>63.91</v>
      </c>
      <c r="CR7" s="38">
        <v>63.25</v>
      </c>
      <c r="CS7" s="38">
        <v>63.03</v>
      </c>
      <c r="CT7" s="38">
        <v>63.18</v>
      </c>
      <c r="CU7" s="38">
        <v>63.54</v>
      </c>
      <c r="CV7" s="38">
        <v>60.41</v>
      </c>
      <c r="CW7" s="38">
        <v>92.31</v>
      </c>
      <c r="CX7" s="38">
        <v>92.87</v>
      </c>
      <c r="CY7" s="38">
        <v>92.56</v>
      </c>
      <c r="CZ7" s="38">
        <v>93.26</v>
      </c>
      <c r="DA7" s="38">
        <v>93.65</v>
      </c>
      <c r="DB7" s="38">
        <v>91.45</v>
      </c>
      <c r="DC7" s="38">
        <v>91.07</v>
      </c>
      <c r="DD7" s="38">
        <v>91.21</v>
      </c>
      <c r="DE7" s="38">
        <v>91.6</v>
      </c>
      <c r="DF7" s="38">
        <v>91.48</v>
      </c>
      <c r="DG7" s="38">
        <v>89.93</v>
      </c>
      <c r="DH7" s="38">
        <v>45.33</v>
      </c>
      <c r="DI7" s="38">
        <v>46.69</v>
      </c>
      <c r="DJ7" s="38">
        <v>45.25</v>
      </c>
      <c r="DK7" s="38">
        <v>46.12</v>
      </c>
      <c r="DL7" s="38">
        <v>46.4</v>
      </c>
      <c r="DM7" s="38">
        <v>45.38</v>
      </c>
      <c r="DN7" s="38">
        <v>47.7</v>
      </c>
      <c r="DO7" s="38">
        <v>48.41</v>
      </c>
      <c r="DP7" s="38">
        <v>49.1</v>
      </c>
      <c r="DQ7" s="38">
        <v>49.66</v>
      </c>
      <c r="DR7" s="38">
        <v>48.12</v>
      </c>
      <c r="DS7" s="38">
        <v>14.9</v>
      </c>
      <c r="DT7" s="38">
        <v>17.579999999999998</v>
      </c>
      <c r="DU7" s="38">
        <v>20.48</v>
      </c>
      <c r="DV7" s="38">
        <v>22.83</v>
      </c>
      <c r="DW7" s="38">
        <v>25.99</v>
      </c>
      <c r="DX7" s="38">
        <v>13.33</v>
      </c>
      <c r="DY7" s="38">
        <v>14.54</v>
      </c>
      <c r="DZ7" s="38">
        <v>16.16</v>
      </c>
      <c r="EA7" s="38">
        <v>17.420000000000002</v>
      </c>
      <c r="EB7" s="38">
        <v>18.940000000000001</v>
      </c>
      <c r="EC7" s="38">
        <v>15.89</v>
      </c>
      <c r="ED7" s="38">
        <v>1.42</v>
      </c>
      <c r="EE7" s="38">
        <v>0.84</v>
      </c>
      <c r="EF7" s="38">
        <v>0.99</v>
      </c>
      <c r="EG7" s="38">
        <v>0.96</v>
      </c>
      <c r="EH7" s="38">
        <v>1.01</v>
      </c>
      <c r="EI7" s="38">
        <v>0.76</v>
      </c>
      <c r="EJ7" s="38">
        <v>0.69</v>
      </c>
      <c r="EK7" s="38">
        <v>0.74</v>
      </c>
      <c r="EL7" s="38">
        <v>0.73</v>
      </c>
      <c r="EM7" s="38">
        <v>0.74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近藤　康彦</cp:lastModifiedBy>
  <cp:lastPrinted>2019-01-25T08:54:11Z</cp:lastPrinted>
  <dcterms:created xsi:type="dcterms:W3CDTF">2018-12-03T08:36:20Z</dcterms:created>
  <dcterms:modified xsi:type="dcterms:W3CDTF">2019-01-28T08:02:17Z</dcterms:modified>
  <cp:category/>
</cp:coreProperties>
</file>