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
    </mc:Choice>
  </mc:AlternateContent>
  <workbookProtection workbookAlgorithmName="SHA-512" workbookHashValue="4O57wCI4Tor9zs0VrdFVa9jdeRkNDYXQtOMTYGY+IxJiwGU5/lks4x0qBz7hsIc8UM/rO5qUiV+bEzlHbhlgqA==" workbookSaltValue="/uw0GGkOvGyDVmWCla7bfQ==" workbookSpinCount="100000" lockStructure="1"/>
  <bookViews>
    <workbookView xWindow="-15" yWindow="-15" windowWidth="10245" windowHeight="841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<sst xmlns="http://schemas.openxmlformats.org/spreadsheetml/2006/main" count="232" uniqueCount="119">
  <si>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</si>
  <si>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</si>
  <si>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</si>
  <si>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</si>
  <si>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</si>
  <si>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</si>
  <si>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</si>
  <si>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</si>
  <si>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</si>
  <si>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</si>
  <si>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</si>
  <si>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</si>
  <si>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</si>
  <si>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</si>
  <si>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</si>
  <si>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</si>
  <si>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</si>
  <si>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</si>
  <si>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</si>
  <si>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</si>
  <si>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</si>
  <si>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</si>
  <si>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</si>
  <si>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</si>
  <si>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</si>
  <si>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</si>
  <si>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</si>
  <si>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</si>
  <si>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</si>
  <si>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</si>
  <si>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</si>
  <si>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</si>
  <si>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</si>
  <si>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</si>
  <si>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</si>
  <si>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</si>
  <si>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</si>
  <si>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</si>
  <si>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</si>
  <si>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</si>
  <si>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</si>
  <si>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</si>
  <si>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</si>
  <si>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</si>
  <si>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</si>
  <si>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</si>
  <si>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</si>
  <si>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</si>
  <si>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</si>
  <si>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</si>
  <si>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</si>
  <si>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</si>
  <si>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</si>
  <si>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</si>
  <si>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</si>
  <si>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</si>
  <si>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</si>
  <si>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</si>
  <si>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</si>
  <si>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</si>
  <si>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</si>
  <si>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</si>
  <si>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</si>
  <si>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</si>
  <si>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</si>
  <si>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</si>
  <si>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</si>
  <si>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</si>
  <si>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</si>
  <si>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</si>
  <si>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</si>
  <si>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</si>
  <si>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</si>
  <si>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</si>
  <si>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</si>
  <si>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</si>
  <si>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</si>
  <si>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</si>
  <si>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</si>
  <si>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</si>
  <si>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</si>
  <si>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</si>
  <si>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</si>
  <si>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</si>
  <si>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</si>
  <si>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</si>
  <si>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</si>
  <si>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</si>
  <si>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</si>
  <si>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</si>
  <si>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</si>
  <si>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</si>
  <si>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</si>
  <si>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</si>
  <si>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</si>
  <si>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</si>
  <si>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</si>
  <si>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</si>
  <si>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</si>
  <si>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</si>
  <si>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</si>
  <si>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</si>
  <si>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</si>
  <si>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</si>
  <si>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大竹市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</si>
  <si>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</si>
  <si>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</si>
  <si>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</si>
  <si>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</si>
  <si>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</si>
  <si>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</si>
  <si>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</si>
  <si>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</si>
  <si>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</si>
  <si>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</si>
  <si>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</si>
  <si>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の水道水は，全体水量の約８割を自己水源系統の広島県と山口県の県境を流れる一級河川小瀬川の良質な伏流水を安定的に取水しています。取水した水は，緩速ろ過により浄化し送配水しており，今日まで安全で安い給水原価での給水が可能な状況を維持しています。
　経営的には，累積欠損，流動比率及び企業債残高対給水収益比率の数値に問題ないことから，適正であるように伺えます。
　しかしながら，給水人口の減少などに伴い，使用水量が減少する傾向が続いており，計画的に料金体系の見直しを行う必要があります。
　また，有収率が全国的に見ても低いのは，老朽化による漏水が主な原因と考えられ，計画的に施設更新を進めるとともに，施設更新に係る適正な投資計画及び財政計画の検討が必要です。</t>
    <rPh sb="47" eb="49">
      <t>リョウシツ</t>
    </rPh>
    <rPh sb="54" eb="56">
      <t>アンテイ</t>
    </rPh>
    <rPh sb="56" eb="57">
      <t>テキ</t>
    </rPh>
    <rPh sb="92" eb="93">
      <t>ニチ</t>
    </rPh>
    <rPh sb="115" eb="117">
      <t>イジ</t>
    </rPh>
    <rPh sb="199" eb="200">
      <t>トモナ</t>
    </rPh>
    <rPh sb="211" eb="213">
      <t>ケイコウ</t>
    </rPh>
    <rPh sb="214" eb="215">
      <t>ツヅ</t>
    </rPh>
    <rPh sb="233" eb="234">
      <t>オコナ</t>
    </rPh>
    <rPh sb="273" eb="274">
      <t>オモ</t>
    </rPh>
    <rPh sb="275" eb="277">
      <t>ゲンイン</t>
    </rPh>
    <rPh sb="292" eb="293">
      <t>スス</t>
    </rPh>
    <phoneticPr fontId="7"/>
  </si>
  <si>
    <t>　減価償却率及び管路経年化率からも見られるように，管路の老朽化対策が重要な課題です。計画的な管路の更新が必要ですが，小規模事業体であるがゆえに，少ない人員での対応が余儀なくされているため，飛躍的な進捗を求めることは難しい状況です。今後，計画的な更新を進めていくためには，対応できる組織体制の整備や財源の確保が必要です。</t>
    <rPh sb="82" eb="84">
      <t>ヨギ</t>
    </rPh>
    <rPh sb="94" eb="97">
      <t>ヒヤクテキ</t>
    </rPh>
    <rPh sb="101" eb="102">
      <t>モト</t>
    </rPh>
    <rPh sb="110" eb="112">
      <t>ジョウキョウ</t>
    </rPh>
    <rPh sb="125" eb="126">
      <t>スス</t>
    </rPh>
    <phoneticPr fontId="7"/>
  </si>
  <si>
    <t>　本市としては，上記の課題解決に向けて，適正な投資計画及び財政計画を再検討していきます。
　さらに，それを実施するための組織の見直し，適正な人員配置などを検討するとともに，計画的に管路更新できるよう，料金改定についても計画的な見直しに努めていきます。</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</si>
</sst>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0.34</c:v>
                </c:pt>
                <c:pt idx="1">
                  <c:v>0.11</c:v>
                </c:pt>
                <c:pt idx="2">
                  <c:v>0.2</c:v>
                </c:pt>
                <c:pt idx="3">
                  <c:v>0.19</c:v>
                </c:pt>
                <c:pt idx="4">
                  <c:v>0.25</c:v>
                </c:pt>
              </c:numCache>
            </c:numRef>
          </c:val>
          <c:extLst xmlns:c16r2="http://schemas.microsoft.com/office/drawing/2015/06/chart">
            <c:ext xmlns:c16="http://schemas.microsoft.com/office/drawing/2014/chart" uri="{C3380CC4-5D6E-409C-BE32-E72D297353CC}">
              <c16:uniqueId val="{00000000-5E15-4BBF-AE53-2D7B69E668B5}"/>
            </c:ext>
          </c:extLst>
        </c:ser>
        <c:dLbls>
          <c:showLegendKey val="0"/>
          <c:showVal val="0"/>
          <c:showCatName val="0"/>
          <c:showSerName val="0"/>
          <c:showPercent val="0"/>
          <c:showBubbleSize val="0"/>
        </c:dLbls>
        <c:gapWidth val="150"/>
        <c:axId val="182219432"/>
        <c:axId val="182219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0.66</c:v>
                </c:pt>
                <c:pt idx="2">
                  <c:v>0.99</c:v>
                </c:pt>
                <c:pt idx="3">
                  <c:v>0.71</c:v>
                </c:pt>
                <c:pt idx="4">
                  <c:v>0.54</c:v>
                </c:pt>
              </c:numCache>
            </c:numRef>
          </c:val>
          <c:smooth val="0"/>
          <c:extLst xmlns:c16r2="http://schemas.microsoft.com/office/drawing/2015/06/chart">
            <c:ext xmlns:c16="http://schemas.microsoft.com/office/drawing/2014/chart" uri="{C3380CC4-5D6E-409C-BE32-E72D297353CC}">
              <c16:uniqueId val="{00000001-5E15-4BBF-AE53-2D7B69E668B5}"/>
            </c:ext>
          </c:extLst>
        </c:ser>
        <c:dLbls>
          <c:showLegendKey val="0"/>
          <c:showVal val="0"/>
          <c:showCatName val="0"/>
          <c:showSerName val="0"/>
          <c:showPercent val="0"/>
          <c:showBubbleSize val="0"/>
        </c:dLbls>
        <c:marker val="1"/>
        <c:smooth val="0"/>
        <c:axId val="182219432"/>
        <c:axId val="182219816"/>
      </c:lineChart>
      <c:dateAx>
        <c:axId val="182219432"/>
        <c:scaling>
          <c:orientation val="minMax"/>
        </c:scaling>
        <c:delete val="1"/>
        <c:axPos val="b"/>
        <c:numFmt formatCode="ge" sourceLinked="1"/>
        <c:majorTickMark val="none"/>
        <c:minorTickMark val="none"/>
        <c:tickLblPos val="none"/>
        <c:crossAx val="182219816"/>
        <c:crosses val="autoZero"/>
        <c:auto val="1"/>
        <c:lblOffset val="100"/>
        <c:baseTimeUnit val="years"/>
      </c:dateAx>
      <c:valAx>
        <c:axId val="182219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2219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57.84</c:v>
                </c:pt>
                <c:pt idx="1">
                  <c:v>56.56</c:v>
                </c:pt>
                <c:pt idx="2">
                  <c:v>56.67</c:v>
                </c:pt>
                <c:pt idx="3">
                  <c:v>58.35</c:v>
                </c:pt>
                <c:pt idx="4">
                  <c:v>55.18</c:v>
                </c:pt>
              </c:numCache>
            </c:numRef>
          </c:val>
          <c:extLst xmlns:c16r2="http://schemas.microsoft.com/office/drawing/2015/06/chart">
            <c:ext xmlns:c16="http://schemas.microsoft.com/office/drawing/2014/chart" uri="{C3380CC4-5D6E-409C-BE32-E72D297353CC}">
              <c16:uniqueId val="{00000000-499A-4E87-B425-8292D382F446}"/>
            </c:ext>
          </c:extLst>
        </c:ser>
        <c:dLbls>
          <c:showLegendKey val="0"/>
          <c:showVal val="0"/>
          <c:showCatName val="0"/>
          <c:showSerName val="0"/>
          <c:showPercent val="0"/>
          <c:showBubbleSize val="0"/>
        </c:dLbls>
        <c:gapWidth val="150"/>
        <c:axId val="182646080"/>
        <c:axId val="182646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55.64</c:v>
                </c:pt>
                <c:pt idx="1">
                  <c:v>55.13</c:v>
                </c:pt>
                <c:pt idx="2">
                  <c:v>54.77</c:v>
                </c:pt>
                <c:pt idx="3">
                  <c:v>54.92</c:v>
                </c:pt>
                <c:pt idx="4">
                  <c:v>55.63</c:v>
                </c:pt>
              </c:numCache>
            </c:numRef>
          </c:val>
          <c:smooth val="0"/>
          <c:extLst xmlns:c16r2="http://schemas.microsoft.com/office/drawing/2015/06/chart">
            <c:ext xmlns:c16="http://schemas.microsoft.com/office/drawing/2014/chart" uri="{C3380CC4-5D6E-409C-BE32-E72D297353CC}">
              <c16:uniqueId val="{00000001-499A-4E87-B425-8292D382F446}"/>
            </c:ext>
          </c:extLst>
        </c:ser>
        <c:dLbls>
          <c:showLegendKey val="0"/>
          <c:showVal val="0"/>
          <c:showCatName val="0"/>
          <c:showSerName val="0"/>
          <c:showPercent val="0"/>
          <c:showBubbleSize val="0"/>
        </c:dLbls>
        <c:marker val="1"/>
        <c:smooth val="0"/>
        <c:axId val="182646080"/>
        <c:axId val="182646472"/>
      </c:lineChart>
      <c:dateAx>
        <c:axId val="182646080"/>
        <c:scaling>
          <c:orientation val="minMax"/>
        </c:scaling>
        <c:delete val="1"/>
        <c:axPos val="b"/>
        <c:numFmt formatCode="ge" sourceLinked="1"/>
        <c:majorTickMark val="none"/>
        <c:minorTickMark val="none"/>
        <c:tickLblPos val="none"/>
        <c:crossAx val="182646472"/>
        <c:crosses val="autoZero"/>
        <c:auto val="1"/>
        <c:lblOffset val="100"/>
        <c:baseTimeUnit val="years"/>
      </c:dateAx>
      <c:valAx>
        <c:axId val="182646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2646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79.86</c:v>
                </c:pt>
                <c:pt idx="1">
                  <c:v>79.72</c:v>
                </c:pt>
                <c:pt idx="2">
                  <c:v>79.37</c:v>
                </c:pt>
                <c:pt idx="3">
                  <c:v>77.540000000000006</c:v>
                </c:pt>
                <c:pt idx="4">
                  <c:v>81.55</c:v>
                </c:pt>
              </c:numCache>
            </c:numRef>
          </c:val>
          <c:extLst xmlns:c16r2="http://schemas.microsoft.com/office/drawing/2015/06/chart">
            <c:ext xmlns:c16="http://schemas.microsoft.com/office/drawing/2014/chart" uri="{C3380CC4-5D6E-409C-BE32-E72D297353CC}">
              <c16:uniqueId val="{00000000-DF02-41C8-9DB0-FC778323BBE9}"/>
            </c:ext>
          </c:extLst>
        </c:ser>
        <c:dLbls>
          <c:showLegendKey val="0"/>
          <c:showVal val="0"/>
          <c:showCatName val="0"/>
          <c:showSerName val="0"/>
          <c:showPercent val="0"/>
          <c:showBubbleSize val="0"/>
        </c:dLbls>
        <c:gapWidth val="150"/>
        <c:axId val="182804760"/>
        <c:axId val="182805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83.09</c:v>
                </c:pt>
                <c:pt idx="1">
                  <c:v>83</c:v>
                </c:pt>
                <c:pt idx="2">
                  <c:v>82.89</c:v>
                </c:pt>
                <c:pt idx="3">
                  <c:v>82.66</c:v>
                </c:pt>
                <c:pt idx="4">
                  <c:v>82.04</c:v>
                </c:pt>
              </c:numCache>
            </c:numRef>
          </c:val>
          <c:smooth val="0"/>
          <c:extLst xmlns:c16r2="http://schemas.microsoft.com/office/drawing/2015/06/chart">
            <c:ext xmlns:c16="http://schemas.microsoft.com/office/drawing/2014/chart" uri="{C3380CC4-5D6E-409C-BE32-E72D297353CC}">
              <c16:uniqueId val="{00000001-DF02-41C8-9DB0-FC778323BBE9}"/>
            </c:ext>
          </c:extLst>
        </c:ser>
        <c:dLbls>
          <c:showLegendKey val="0"/>
          <c:showVal val="0"/>
          <c:showCatName val="0"/>
          <c:showSerName val="0"/>
          <c:showPercent val="0"/>
          <c:showBubbleSize val="0"/>
        </c:dLbls>
        <c:marker val="1"/>
        <c:smooth val="0"/>
        <c:axId val="182804760"/>
        <c:axId val="182805152"/>
      </c:lineChart>
      <c:dateAx>
        <c:axId val="182804760"/>
        <c:scaling>
          <c:orientation val="minMax"/>
        </c:scaling>
        <c:delete val="1"/>
        <c:axPos val="b"/>
        <c:numFmt formatCode="ge" sourceLinked="1"/>
        <c:majorTickMark val="none"/>
        <c:minorTickMark val="none"/>
        <c:tickLblPos val="none"/>
        <c:crossAx val="182805152"/>
        <c:crosses val="autoZero"/>
        <c:auto val="1"/>
        <c:lblOffset val="100"/>
        <c:baseTimeUnit val="years"/>
      </c:dateAx>
      <c:valAx>
        <c:axId val="182805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2804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102.26</c:v>
                </c:pt>
                <c:pt idx="1">
                  <c:v>106.29</c:v>
                </c:pt>
                <c:pt idx="2">
                  <c:v>102.29</c:v>
                </c:pt>
                <c:pt idx="3">
                  <c:v>110.5</c:v>
                </c:pt>
                <c:pt idx="4">
                  <c:v>110.56</c:v>
                </c:pt>
              </c:numCache>
            </c:numRef>
          </c:val>
          <c:extLst xmlns:c16r2="http://schemas.microsoft.com/office/drawing/2015/06/chart">
            <c:ext xmlns:c16="http://schemas.microsoft.com/office/drawing/2014/chart" uri="{C3380CC4-5D6E-409C-BE32-E72D297353CC}">
              <c16:uniqueId val="{00000000-B7F3-4882-BDA2-466D8A6C10D7}"/>
            </c:ext>
          </c:extLst>
        </c:ser>
        <c:dLbls>
          <c:showLegendKey val="0"/>
          <c:showVal val="0"/>
          <c:showCatName val="0"/>
          <c:showSerName val="0"/>
          <c:showPercent val="0"/>
          <c:showBubbleSize val="0"/>
        </c:dLbls>
        <c:gapWidth val="150"/>
        <c:axId val="182469952"/>
        <c:axId val="182472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106.55</c:v>
                </c:pt>
                <c:pt idx="1">
                  <c:v>110.01</c:v>
                </c:pt>
                <c:pt idx="2">
                  <c:v>111.21</c:v>
                </c:pt>
                <c:pt idx="3">
                  <c:v>111.71</c:v>
                </c:pt>
                <c:pt idx="4">
                  <c:v>110.05</c:v>
                </c:pt>
              </c:numCache>
            </c:numRef>
          </c:val>
          <c:smooth val="0"/>
          <c:extLst xmlns:c16r2="http://schemas.microsoft.com/office/drawing/2015/06/chart">
            <c:ext xmlns:c16="http://schemas.microsoft.com/office/drawing/2014/chart" uri="{C3380CC4-5D6E-409C-BE32-E72D297353CC}">
              <c16:uniqueId val="{00000001-B7F3-4882-BDA2-466D8A6C10D7}"/>
            </c:ext>
          </c:extLst>
        </c:ser>
        <c:dLbls>
          <c:showLegendKey val="0"/>
          <c:showVal val="0"/>
          <c:showCatName val="0"/>
          <c:showSerName val="0"/>
          <c:showPercent val="0"/>
          <c:showBubbleSize val="0"/>
        </c:dLbls>
        <c:marker val="1"/>
        <c:smooth val="0"/>
        <c:axId val="182469952"/>
        <c:axId val="182472088"/>
      </c:lineChart>
      <c:dateAx>
        <c:axId val="182469952"/>
        <c:scaling>
          <c:orientation val="minMax"/>
        </c:scaling>
        <c:delete val="1"/>
        <c:axPos val="b"/>
        <c:numFmt formatCode="ge" sourceLinked="1"/>
        <c:majorTickMark val="none"/>
        <c:minorTickMark val="none"/>
        <c:tickLblPos val="none"/>
        <c:crossAx val="182472088"/>
        <c:crosses val="autoZero"/>
        <c:auto val="1"/>
        <c:lblOffset val="100"/>
        <c:baseTimeUnit val="years"/>
      </c:dateAx>
      <c:valAx>
        <c:axId val="1824720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2469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50.69</c:v>
                </c:pt>
                <c:pt idx="1">
                  <c:v>53.47</c:v>
                </c:pt>
                <c:pt idx="2">
                  <c:v>54.86</c:v>
                </c:pt>
                <c:pt idx="3">
                  <c:v>56.02</c:v>
                </c:pt>
                <c:pt idx="4">
                  <c:v>57.16</c:v>
                </c:pt>
              </c:numCache>
            </c:numRef>
          </c:val>
          <c:extLst xmlns:c16r2="http://schemas.microsoft.com/office/drawing/2015/06/chart">
            <c:ext xmlns:c16="http://schemas.microsoft.com/office/drawing/2014/chart" uri="{C3380CC4-5D6E-409C-BE32-E72D297353CC}">
              <c16:uniqueId val="{00000000-E7BD-4926-8DBF-456BD3601234}"/>
            </c:ext>
          </c:extLst>
        </c:ser>
        <c:dLbls>
          <c:showLegendKey val="0"/>
          <c:showVal val="0"/>
          <c:showCatName val="0"/>
          <c:showSerName val="0"/>
          <c:showPercent val="0"/>
          <c:showBubbleSize val="0"/>
        </c:dLbls>
        <c:gapWidth val="150"/>
        <c:axId val="182361048"/>
        <c:axId val="182365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39.06</c:v>
                </c:pt>
                <c:pt idx="1">
                  <c:v>46.66</c:v>
                </c:pt>
                <c:pt idx="2">
                  <c:v>47.46</c:v>
                </c:pt>
                <c:pt idx="3">
                  <c:v>48.49</c:v>
                </c:pt>
                <c:pt idx="4">
                  <c:v>48.05</c:v>
                </c:pt>
              </c:numCache>
            </c:numRef>
          </c:val>
          <c:smooth val="0"/>
          <c:extLst xmlns:c16r2="http://schemas.microsoft.com/office/drawing/2015/06/chart">
            <c:ext xmlns:c16="http://schemas.microsoft.com/office/drawing/2014/chart" uri="{C3380CC4-5D6E-409C-BE32-E72D297353CC}">
              <c16:uniqueId val="{00000001-E7BD-4926-8DBF-456BD3601234}"/>
            </c:ext>
          </c:extLst>
        </c:ser>
        <c:dLbls>
          <c:showLegendKey val="0"/>
          <c:showVal val="0"/>
          <c:showCatName val="0"/>
          <c:showSerName val="0"/>
          <c:showPercent val="0"/>
          <c:showBubbleSize val="0"/>
        </c:dLbls>
        <c:marker val="1"/>
        <c:smooth val="0"/>
        <c:axId val="182361048"/>
        <c:axId val="182365528"/>
      </c:lineChart>
      <c:dateAx>
        <c:axId val="182361048"/>
        <c:scaling>
          <c:orientation val="minMax"/>
        </c:scaling>
        <c:delete val="1"/>
        <c:axPos val="b"/>
        <c:numFmt formatCode="ge" sourceLinked="1"/>
        <c:majorTickMark val="none"/>
        <c:minorTickMark val="none"/>
        <c:tickLblPos val="none"/>
        <c:crossAx val="182365528"/>
        <c:crosses val="autoZero"/>
        <c:auto val="1"/>
        <c:lblOffset val="100"/>
        <c:baseTimeUnit val="years"/>
      </c:dateAx>
      <c:valAx>
        <c:axId val="182365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2361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33.799999999999997</c:v>
                </c:pt>
                <c:pt idx="1">
                  <c:v>35.1</c:v>
                </c:pt>
                <c:pt idx="2">
                  <c:v>35.92</c:v>
                </c:pt>
                <c:pt idx="3">
                  <c:v>37.49</c:v>
                </c:pt>
                <c:pt idx="4">
                  <c:v>39.39</c:v>
                </c:pt>
              </c:numCache>
            </c:numRef>
          </c:val>
          <c:extLst xmlns:c16r2="http://schemas.microsoft.com/office/drawing/2015/06/chart">
            <c:ext xmlns:c16="http://schemas.microsoft.com/office/drawing/2014/chart" uri="{C3380CC4-5D6E-409C-BE32-E72D297353CC}">
              <c16:uniqueId val="{00000000-46B9-40B1-A2C5-EC8435DD066A}"/>
            </c:ext>
          </c:extLst>
        </c:ser>
        <c:dLbls>
          <c:showLegendKey val="0"/>
          <c:showVal val="0"/>
          <c:showCatName val="0"/>
          <c:showSerName val="0"/>
          <c:showPercent val="0"/>
          <c:showBubbleSize val="0"/>
        </c:dLbls>
        <c:gapWidth val="150"/>
        <c:axId val="182246760"/>
        <c:axId val="18239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8.8699999999999992</c:v>
                </c:pt>
                <c:pt idx="1">
                  <c:v>9.85</c:v>
                </c:pt>
                <c:pt idx="2">
                  <c:v>9.7100000000000009</c:v>
                </c:pt>
                <c:pt idx="3">
                  <c:v>12.79</c:v>
                </c:pt>
                <c:pt idx="4">
                  <c:v>13.39</c:v>
                </c:pt>
              </c:numCache>
            </c:numRef>
          </c:val>
          <c:smooth val="0"/>
          <c:extLst xmlns:c16r2="http://schemas.microsoft.com/office/drawing/2015/06/chart">
            <c:ext xmlns:c16="http://schemas.microsoft.com/office/drawing/2014/chart" uri="{C3380CC4-5D6E-409C-BE32-E72D297353CC}">
              <c16:uniqueId val="{00000001-46B9-40B1-A2C5-EC8435DD066A}"/>
            </c:ext>
          </c:extLst>
        </c:ser>
        <c:dLbls>
          <c:showLegendKey val="0"/>
          <c:showVal val="0"/>
          <c:showCatName val="0"/>
          <c:showSerName val="0"/>
          <c:showPercent val="0"/>
          <c:showBubbleSize val="0"/>
        </c:dLbls>
        <c:marker val="1"/>
        <c:smooth val="0"/>
        <c:axId val="182246760"/>
        <c:axId val="182394992"/>
      </c:lineChart>
      <c:dateAx>
        <c:axId val="182246760"/>
        <c:scaling>
          <c:orientation val="minMax"/>
        </c:scaling>
        <c:delete val="1"/>
        <c:axPos val="b"/>
        <c:numFmt formatCode="ge" sourceLinked="1"/>
        <c:majorTickMark val="none"/>
        <c:minorTickMark val="none"/>
        <c:tickLblPos val="none"/>
        <c:crossAx val="182394992"/>
        <c:crosses val="autoZero"/>
        <c:auto val="1"/>
        <c:lblOffset val="100"/>
        <c:baseTimeUnit val="years"/>
      </c:dateAx>
      <c:valAx>
        <c:axId val="18239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2246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B67-4CD4-8E50-7614774A8423}"/>
            </c:ext>
          </c:extLst>
        </c:ser>
        <c:dLbls>
          <c:showLegendKey val="0"/>
          <c:showVal val="0"/>
          <c:showCatName val="0"/>
          <c:showSerName val="0"/>
          <c:showPercent val="0"/>
          <c:showBubbleSize val="0"/>
        </c:dLbls>
        <c:gapWidth val="150"/>
        <c:axId val="182396168"/>
        <c:axId val="182396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9.56</c:v>
                </c:pt>
                <c:pt idx="1">
                  <c:v>2.8</c:v>
                </c:pt>
                <c:pt idx="2">
                  <c:v>1.93</c:v>
                </c:pt>
                <c:pt idx="3">
                  <c:v>1.72</c:v>
                </c:pt>
                <c:pt idx="4">
                  <c:v>2.64</c:v>
                </c:pt>
              </c:numCache>
            </c:numRef>
          </c:val>
          <c:smooth val="0"/>
          <c:extLst xmlns:c16r2="http://schemas.microsoft.com/office/drawing/2015/06/chart">
            <c:ext xmlns:c16="http://schemas.microsoft.com/office/drawing/2014/chart" uri="{C3380CC4-5D6E-409C-BE32-E72D297353CC}">
              <c16:uniqueId val="{00000001-6B67-4CD4-8E50-7614774A8423}"/>
            </c:ext>
          </c:extLst>
        </c:ser>
        <c:dLbls>
          <c:showLegendKey val="0"/>
          <c:showVal val="0"/>
          <c:showCatName val="0"/>
          <c:showSerName val="0"/>
          <c:showPercent val="0"/>
          <c:showBubbleSize val="0"/>
        </c:dLbls>
        <c:marker val="1"/>
        <c:smooth val="0"/>
        <c:axId val="182396168"/>
        <c:axId val="182396560"/>
      </c:lineChart>
      <c:dateAx>
        <c:axId val="182396168"/>
        <c:scaling>
          <c:orientation val="minMax"/>
        </c:scaling>
        <c:delete val="1"/>
        <c:axPos val="b"/>
        <c:numFmt formatCode="ge" sourceLinked="1"/>
        <c:majorTickMark val="none"/>
        <c:minorTickMark val="none"/>
        <c:tickLblPos val="none"/>
        <c:crossAx val="182396560"/>
        <c:crosses val="autoZero"/>
        <c:auto val="1"/>
        <c:lblOffset val="100"/>
        <c:baseTimeUnit val="years"/>
      </c:dateAx>
      <c:valAx>
        <c:axId val="1823965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2396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754.11</c:v>
                </c:pt>
                <c:pt idx="1">
                  <c:v>648.29999999999995</c:v>
                </c:pt>
                <c:pt idx="2">
                  <c:v>607.72</c:v>
                </c:pt>
                <c:pt idx="3">
                  <c:v>648.6</c:v>
                </c:pt>
                <c:pt idx="4">
                  <c:v>617.23</c:v>
                </c:pt>
              </c:numCache>
            </c:numRef>
          </c:val>
          <c:extLst xmlns:c16r2="http://schemas.microsoft.com/office/drawing/2015/06/chart">
            <c:ext xmlns:c16="http://schemas.microsoft.com/office/drawing/2014/chart" uri="{C3380CC4-5D6E-409C-BE32-E72D297353CC}">
              <c16:uniqueId val="{00000000-3311-43FE-9E6E-69EA73EA081D}"/>
            </c:ext>
          </c:extLst>
        </c:ser>
        <c:dLbls>
          <c:showLegendKey val="0"/>
          <c:showVal val="0"/>
          <c:showCatName val="0"/>
          <c:showSerName val="0"/>
          <c:showPercent val="0"/>
          <c:showBubbleSize val="0"/>
        </c:dLbls>
        <c:gapWidth val="150"/>
        <c:axId val="182397736"/>
        <c:axId val="182398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963.24</c:v>
                </c:pt>
                <c:pt idx="1">
                  <c:v>381.53</c:v>
                </c:pt>
                <c:pt idx="2">
                  <c:v>391.54</c:v>
                </c:pt>
                <c:pt idx="3">
                  <c:v>384.34</c:v>
                </c:pt>
                <c:pt idx="4">
                  <c:v>359.47</c:v>
                </c:pt>
              </c:numCache>
            </c:numRef>
          </c:val>
          <c:smooth val="0"/>
          <c:extLst xmlns:c16r2="http://schemas.microsoft.com/office/drawing/2015/06/chart">
            <c:ext xmlns:c16="http://schemas.microsoft.com/office/drawing/2014/chart" uri="{C3380CC4-5D6E-409C-BE32-E72D297353CC}">
              <c16:uniqueId val="{00000001-3311-43FE-9E6E-69EA73EA081D}"/>
            </c:ext>
          </c:extLst>
        </c:ser>
        <c:dLbls>
          <c:showLegendKey val="0"/>
          <c:showVal val="0"/>
          <c:showCatName val="0"/>
          <c:showSerName val="0"/>
          <c:showPercent val="0"/>
          <c:showBubbleSize val="0"/>
        </c:dLbls>
        <c:marker val="1"/>
        <c:smooth val="0"/>
        <c:axId val="182397736"/>
        <c:axId val="182398128"/>
      </c:lineChart>
      <c:dateAx>
        <c:axId val="182397736"/>
        <c:scaling>
          <c:orientation val="minMax"/>
        </c:scaling>
        <c:delete val="1"/>
        <c:axPos val="b"/>
        <c:numFmt formatCode="ge" sourceLinked="1"/>
        <c:majorTickMark val="none"/>
        <c:minorTickMark val="none"/>
        <c:tickLblPos val="none"/>
        <c:crossAx val="182398128"/>
        <c:crosses val="autoZero"/>
        <c:auto val="1"/>
        <c:lblOffset val="100"/>
        <c:baseTimeUnit val="years"/>
      </c:dateAx>
      <c:valAx>
        <c:axId val="1823981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2397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171.47</c:v>
                </c:pt>
                <c:pt idx="1">
                  <c:v>174.81</c:v>
                </c:pt>
                <c:pt idx="2">
                  <c:v>165.59</c:v>
                </c:pt>
                <c:pt idx="3">
                  <c:v>160.47</c:v>
                </c:pt>
                <c:pt idx="4">
                  <c:v>158.21</c:v>
                </c:pt>
              </c:numCache>
            </c:numRef>
          </c:val>
          <c:extLst xmlns:c16r2="http://schemas.microsoft.com/office/drawing/2015/06/chart">
            <c:ext xmlns:c16="http://schemas.microsoft.com/office/drawing/2014/chart" uri="{C3380CC4-5D6E-409C-BE32-E72D297353CC}">
              <c16:uniqueId val="{00000000-28E2-4DF2-A2B8-1E6CF31E8FA7}"/>
            </c:ext>
          </c:extLst>
        </c:ser>
        <c:dLbls>
          <c:showLegendKey val="0"/>
          <c:showVal val="0"/>
          <c:showCatName val="0"/>
          <c:showSerName val="0"/>
          <c:showPercent val="0"/>
          <c:showBubbleSize val="0"/>
        </c:dLbls>
        <c:gapWidth val="150"/>
        <c:axId val="182747480"/>
        <c:axId val="182747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400.38</c:v>
                </c:pt>
                <c:pt idx="1">
                  <c:v>393.27</c:v>
                </c:pt>
                <c:pt idx="2">
                  <c:v>386.97</c:v>
                </c:pt>
                <c:pt idx="3">
                  <c:v>380.58</c:v>
                </c:pt>
                <c:pt idx="4">
                  <c:v>401.79</c:v>
                </c:pt>
              </c:numCache>
            </c:numRef>
          </c:val>
          <c:smooth val="0"/>
          <c:extLst xmlns:c16r2="http://schemas.microsoft.com/office/drawing/2015/06/chart">
            <c:ext xmlns:c16="http://schemas.microsoft.com/office/drawing/2014/chart" uri="{C3380CC4-5D6E-409C-BE32-E72D297353CC}">
              <c16:uniqueId val="{00000001-28E2-4DF2-A2B8-1E6CF31E8FA7}"/>
            </c:ext>
          </c:extLst>
        </c:ser>
        <c:dLbls>
          <c:showLegendKey val="0"/>
          <c:showVal val="0"/>
          <c:showCatName val="0"/>
          <c:showSerName val="0"/>
          <c:showPercent val="0"/>
          <c:showBubbleSize val="0"/>
        </c:dLbls>
        <c:marker val="1"/>
        <c:smooth val="0"/>
        <c:axId val="182747480"/>
        <c:axId val="182747872"/>
      </c:lineChart>
      <c:dateAx>
        <c:axId val="182747480"/>
        <c:scaling>
          <c:orientation val="minMax"/>
        </c:scaling>
        <c:delete val="1"/>
        <c:axPos val="b"/>
        <c:numFmt formatCode="ge" sourceLinked="1"/>
        <c:majorTickMark val="none"/>
        <c:minorTickMark val="none"/>
        <c:tickLblPos val="none"/>
        <c:crossAx val="182747872"/>
        <c:crosses val="autoZero"/>
        <c:auto val="1"/>
        <c:lblOffset val="100"/>
        <c:baseTimeUnit val="years"/>
      </c:dateAx>
      <c:valAx>
        <c:axId val="1827478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2747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89.82</c:v>
                </c:pt>
                <c:pt idx="1">
                  <c:v>94.52</c:v>
                </c:pt>
                <c:pt idx="2">
                  <c:v>91.73</c:v>
                </c:pt>
                <c:pt idx="3">
                  <c:v>97.39</c:v>
                </c:pt>
                <c:pt idx="4">
                  <c:v>98.28</c:v>
                </c:pt>
              </c:numCache>
            </c:numRef>
          </c:val>
          <c:extLst xmlns:c16r2="http://schemas.microsoft.com/office/drawing/2015/06/chart">
            <c:ext xmlns:c16="http://schemas.microsoft.com/office/drawing/2014/chart" uri="{C3380CC4-5D6E-409C-BE32-E72D297353CC}">
              <c16:uniqueId val="{00000000-6CED-415B-A586-687DC2F0E23C}"/>
            </c:ext>
          </c:extLst>
        </c:ser>
        <c:dLbls>
          <c:showLegendKey val="0"/>
          <c:showVal val="0"/>
          <c:showCatName val="0"/>
          <c:showSerName val="0"/>
          <c:showPercent val="0"/>
          <c:showBubbleSize val="0"/>
        </c:dLbls>
        <c:gapWidth val="150"/>
        <c:axId val="182642944"/>
        <c:axId val="182643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96.56</c:v>
                </c:pt>
                <c:pt idx="1">
                  <c:v>100.47</c:v>
                </c:pt>
                <c:pt idx="2">
                  <c:v>101.72</c:v>
                </c:pt>
                <c:pt idx="3">
                  <c:v>102.38</c:v>
                </c:pt>
                <c:pt idx="4">
                  <c:v>100.12</c:v>
                </c:pt>
              </c:numCache>
            </c:numRef>
          </c:val>
          <c:smooth val="0"/>
          <c:extLst xmlns:c16r2="http://schemas.microsoft.com/office/drawing/2015/06/chart">
            <c:ext xmlns:c16="http://schemas.microsoft.com/office/drawing/2014/chart" uri="{C3380CC4-5D6E-409C-BE32-E72D297353CC}">
              <c16:uniqueId val="{00000001-6CED-415B-A586-687DC2F0E23C}"/>
            </c:ext>
          </c:extLst>
        </c:ser>
        <c:dLbls>
          <c:showLegendKey val="0"/>
          <c:showVal val="0"/>
          <c:showCatName val="0"/>
          <c:showSerName val="0"/>
          <c:showPercent val="0"/>
          <c:showBubbleSize val="0"/>
        </c:dLbls>
        <c:marker val="1"/>
        <c:smooth val="0"/>
        <c:axId val="182642944"/>
        <c:axId val="182643336"/>
      </c:lineChart>
      <c:dateAx>
        <c:axId val="182642944"/>
        <c:scaling>
          <c:orientation val="minMax"/>
        </c:scaling>
        <c:delete val="1"/>
        <c:axPos val="b"/>
        <c:numFmt formatCode="ge" sourceLinked="1"/>
        <c:majorTickMark val="none"/>
        <c:minorTickMark val="none"/>
        <c:tickLblPos val="none"/>
        <c:crossAx val="182643336"/>
        <c:crosses val="autoZero"/>
        <c:auto val="1"/>
        <c:lblOffset val="100"/>
        <c:baseTimeUnit val="years"/>
      </c:dateAx>
      <c:valAx>
        <c:axId val="182643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2642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144.72</c:v>
                </c:pt>
                <c:pt idx="1">
                  <c:v>137.13</c:v>
                </c:pt>
                <c:pt idx="2">
                  <c:v>141.38</c:v>
                </c:pt>
                <c:pt idx="3">
                  <c:v>133.76</c:v>
                </c:pt>
                <c:pt idx="4">
                  <c:v>132.51</c:v>
                </c:pt>
              </c:numCache>
            </c:numRef>
          </c:val>
          <c:extLst xmlns:c16r2="http://schemas.microsoft.com/office/drawing/2015/06/chart">
            <c:ext xmlns:c16="http://schemas.microsoft.com/office/drawing/2014/chart" uri="{C3380CC4-5D6E-409C-BE32-E72D297353CC}">
              <c16:uniqueId val="{00000000-E169-4F86-A55C-64BA7CF8C3F4}"/>
            </c:ext>
          </c:extLst>
        </c:ser>
        <c:dLbls>
          <c:showLegendKey val="0"/>
          <c:showVal val="0"/>
          <c:showCatName val="0"/>
          <c:showSerName val="0"/>
          <c:showPercent val="0"/>
          <c:showBubbleSize val="0"/>
        </c:dLbls>
        <c:gapWidth val="150"/>
        <c:axId val="182644512"/>
        <c:axId val="182644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177.14</c:v>
                </c:pt>
                <c:pt idx="1">
                  <c:v>169.82</c:v>
                </c:pt>
                <c:pt idx="2">
                  <c:v>168.2</c:v>
                </c:pt>
                <c:pt idx="3">
                  <c:v>168.67</c:v>
                </c:pt>
                <c:pt idx="4">
                  <c:v>174.97</c:v>
                </c:pt>
              </c:numCache>
            </c:numRef>
          </c:val>
          <c:smooth val="0"/>
          <c:extLst xmlns:c16r2="http://schemas.microsoft.com/office/drawing/2015/06/chart">
            <c:ext xmlns:c16="http://schemas.microsoft.com/office/drawing/2014/chart" uri="{C3380CC4-5D6E-409C-BE32-E72D297353CC}">
              <c16:uniqueId val="{00000001-E169-4F86-A55C-64BA7CF8C3F4}"/>
            </c:ext>
          </c:extLst>
        </c:ser>
        <c:dLbls>
          <c:showLegendKey val="0"/>
          <c:showVal val="0"/>
          <c:showCatName val="0"/>
          <c:showSerName val="0"/>
          <c:showPercent val="0"/>
          <c:showBubbleSize val="0"/>
        </c:dLbls>
        <c:marker val="1"/>
        <c:smooth val="0"/>
        <c:axId val="182644512"/>
        <c:axId val="182644904"/>
      </c:lineChart>
      <c:dateAx>
        <c:axId val="182644512"/>
        <c:scaling>
          <c:orientation val="minMax"/>
        </c:scaling>
        <c:delete val="1"/>
        <c:axPos val="b"/>
        <c:numFmt formatCode="ge" sourceLinked="1"/>
        <c:majorTickMark val="none"/>
        <c:minorTickMark val="none"/>
        <c:tickLblPos val="none"/>
        <c:crossAx val="182644904"/>
        <c:crosses val="autoZero"/>
        <c:auto val="1"/>
        <c:lblOffset val="100"/>
        <c:baseTimeUnit val="years"/>
      </c:dateAx>
      <c:valAx>
        <c:axId val="182644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2644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広島県　大竹市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A6</v>
      </c>
      <c r="X8" s="58"/>
      <c r="Y8" s="58"/>
      <c r="Z8" s="58"/>
      <c r="AA8" s="58"/>
      <c r="AB8" s="58"/>
      <c r="AC8" s="58"/>
      <c r="AD8" s="58" t="str">
        <f>データ!$M$6</f>
        <v>非設置</v>
      </c>
      <c r="AE8" s="58"/>
      <c r="AF8" s="58"/>
      <c r="AG8" s="58"/>
      <c r="AH8" s="58"/>
      <c r="AI8" s="58"/>
      <c r="AJ8" s="58"/>
      <c r="AK8" s="4"/>
      <c r="AL8" s="59">
        <f>データ!$R$6</f>
        <v>27516</v>
      </c>
      <c r="AM8" s="59"/>
      <c r="AN8" s="59"/>
      <c r="AO8" s="59"/>
      <c r="AP8" s="59"/>
      <c r="AQ8" s="59"/>
      <c r="AR8" s="59"/>
      <c r="AS8" s="59"/>
      <c r="AT8" s="50">
        <f>データ!$S$6</f>
        <v>78.66</v>
      </c>
      <c r="AU8" s="51"/>
      <c r="AV8" s="51"/>
      <c r="AW8" s="51"/>
      <c r="AX8" s="51"/>
      <c r="AY8" s="51"/>
      <c r="AZ8" s="51"/>
      <c r="BA8" s="51"/>
      <c r="BB8" s="52">
        <f>データ!$T$6</f>
        <v>349.81</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82.95</v>
      </c>
      <c r="J10" s="51"/>
      <c r="K10" s="51"/>
      <c r="L10" s="51"/>
      <c r="M10" s="51"/>
      <c r="N10" s="51"/>
      <c r="O10" s="62"/>
      <c r="P10" s="52">
        <f>データ!$P$6</f>
        <v>97.9</v>
      </c>
      <c r="Q10" s="52"/>
      <c r="R10" s="52"/>
      <c r="S10" s="52"/>
      <c r="T10" s="52"/>
      <c r="U10" s="52"/>
      <c r="V10" s="52"/>
      <c r="W10" s="59">
        <f>データ!$Q$6</f>
        <v>2154</v>
      </c>
      <c r="X10" s="59"/>
      <c r="Y10" s="59"/>
      <c r="Z10" s="59"/>
      <c r="AA10" s="59"/>
      <c r="AB10" s="59"/>
      <c r="AC10" s="59"/>
      <c r="AD10" s="2"/>
      <c r="AE10" s="2"/>
      <c r="AF10" s="2"/>
      <c r="AG10" s="2"/>
      <c r="AH10" s="4"/>
      <c r="AI10" s="4"/>
      <c r="AJ10" s="4"/>
      <c r="AK10" s="4"/>
      <c r="AL10" s="59">
        <f>データ!$U$6</f>
        <v>26751</v>
      </c>
      <c r="AM10" s="59"/>
      <c r="AN10" s="59"/>
      <c r="AO10" s="59"/>
      <c r="AP10" s="59"/>
      <c r="AQ10" s="59"/>
      <c r="AR10" s="59"/>
      <c r="AS10" s="59"/>
      <c r="AT10" s="50">
        <f>データ!$V$6</f>
        <v>16.54</v>
      </c>
      <c r="AU10" s="51"/>
      <c r="AV10" s="51"/>
      <c r="AW10" s="51"/>
      <c r="AX10" s="51"/>
      <c r="AY10" s="51"/>
      <c r="AZ10" s="51"/>
      <c r="BA10" s="51"/>
      <c r="BB10" s="52">
        <f>データ!$W$6</f>
        <v>1617.35</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116</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117</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118</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wY+e6/ur1ZxnM2AzkpGKAT1tEO9QKQtAxaZDfZPSBnvv6jDtBYBF7VfnLzKugRMdVn1qNkIsxpNHjui69U9Yzw==" saltValue="kJvHQfx54byI7/13E4C7YQ=="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35</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64</v>
      </c>
      <c r="B4" s="30"/>
      <c r="C4" s="30"/>
      <c r="D4" s="30"/>
      <c r="E4" s="30"/>
      <c r="F4" s="30"/>
      <c r="G4" s="30"/>
      <c r="H4" s="90"/>
      <c r="I4" s="91"/>
      <c r="J4" s="91"/>
      <c r="K4" s="91"/>
      <c r="L4" s="91"/>
      <c r="M4" s="91"/>
      <c r="N4" s="91"/>
      <c r="O4" s="91"/>
      <c r="P4" s="91"/>
      <c r="Q4" s="91"/>
      <c r="R4" s="91"/>
      <c r="S4" s="91"/>
      <c r="T4" s="91"/>
      <c r="U4" s="91"/>
      <c r="V4" s="91"/>
      <c r="W4" s="92"/>
      <c r="X4" s="86" t="s">
        <v>65</v>
      </c>
      <c r="Y4" s="86"/>
      <c r="Z4" s="86"/>
      <c r="AA4" s="86"/>
      <c r="AB4" s="86"/>
      <c r="AC4" s="86"/>
      <c r="AD4" s="86"/>
      <c r="AE4" s="86"/>
      <c r="AF4" s="86"/>
      <c r="AG4" s="86"/>
      <c r="AH4" s="86"/>
      <c r="AI4" s="86" t="s">
        <v>66</v>
      </c>
      <c r="AJ4" s="86"/>
      <c r="AK4" s="86"/>
      <c r="AL4" s="86"/>
      <c r="AM4" s="86"/>
      <c r="AN4" s="86"/>
      <c r="AO4" s="86"/>
      <c r="AP4" s="86"/>
      <c r="AQ4" s="86"/>
      <c r="AR4" s="86"/>
      <c r="AS4" s="86"/>
      <c r="AT4" s="86" t="s">
        <v>67</v>
      </c>
      <c r="AU4" s="86"/>
      <c r="AV4" s="86"/>
      <c r="AW4" s="86"/>
      <c r="AX4" s="86"/>
      <c r="AY4" s="86"/>
      <c r="AZ4" s="86"/>
      <c r="BA4" s="86"/>
      <c r="BB4" s="86"/>
      <c r="BC4" s="86"/>
      <c r="BD4" s="86"/>
      <c r="BE4" s="86" t="s">
        <v>68</v>
      </c>
      <c r="BF4" s="86"/>
      <c r="BG4" s="86"/>
      <c r="BH4" s="86"/>
      <c r="BI4" s="86"/>
      <c r="BJ4" s="86"/>
      <c r="BK4" s="86"/>
      <c r="BL4" s="86"/>
      <c r="BM4" s="86"/>
      <c r="BN4" s="86"/>
      <c r="BO4" s="86"/>
      <c r="BP4" s="86" t="s">
        <v>69</v>
      </c>
      <c r="BQ4" s="86"/>
      <c r="BR4" s="86"/>
      <c r="BS4" s="86"/>
      <c r="BT4" s="86"/>
      <c r="BU4" s="86"/>
      <c r="BV4" s="86"/>
      <c r="BW4" s="86"/>
      <c r="BX4" s="86"/>
      <c r="BY4" s="86"/>
      <c r="BZ4" s="86"/>
      <c r="CA4" s="86" t="s">
        <v>70</v>
      </c>
      <c r="CB4" s="86"/>
      <c r="CC4" s="86"/>
      <c r="CD4" s="86"/>
      <c r="CE4" s="86"/>
      <c r="CF4" s="86"/>
      <c r="CG4" s="86"/>
      <c r="CH4" s="86"/>
      <c r="CI4" s="86"/>
      <c r="CJ4" s="86"/>
      <c r="CK4" s="86"/>
      <c r="CL4" s="86" t="s">
        <v>71</v>
      </c>
      <c r="CM4" s="86"/>
      <c r="CN4" s="86"/>
      <c r="CO4" s="86"/>
      <c r="CP4" s="86"/>
      <c r="CQ4" s="86"/>
      <c r="CR4" s="86"/>
      <c r="CS4" s="86"/>
      <c r="CT4" s="86"/>
      <c r="CU4" s="86"/>
      <c r="CV4" s="86"/>
      <c r="CW4" s="86" t="s">
        <v>72</v>
      </c>
      <c r="CX4" s="86"/>
      <c r="CY4" s="86"/>
      <c r="CZ4" s="86"/>
      <c r="DA4" s="86"/>
      <c r="DB4" s="86"/>
      <c r="DC4" s="86"/>
      <c r="DD4" s="86"/>
      <c r="DE4" s="86"/>
      <c r="DF4" s="86"/>
      <c r="DG4" s="86"/>
      <c r="DH4" s="86" t="s">
        <v>73</v>
      </c>
      <c r="DI4" s="86"/>
      <c r="DJ4" s="86"/>
      <c r="DK4" s="86"/>
      <c r="DL4" s="86"/>
      <c r="DM4" s="86"/>
      <c r="DN4" s="86"/>
      <c r="DO4" s="86"/>
      <c r="DP4" s="86"/>
      <c r="DQ4" s="86"/>
      <c r="DR4" s="86"/>
      <c r="DS4" s="86" t="s">
        <v>74</v>
      </c>
      <c r="DT4" s="86"/>
      <c r="DU4" s="86"/>
      <c r="DV4" s="86"/>
      <c r="DW4" s="86"/>
      <c r="DX4" s="86"/>
      <c r="DY4" s="86"/>
      <c r="DZ4" s="86"/>
      <c r="EA4" s="86"/>
      <c r="EB4" s="86"/>
      <c r="EC4" s="86"/>
      <c r="ED4" s="86" t="s">
        <v>75</v>
      </c>
      <c r="EE4" s="86"/>
      <c r="EF4" s="86"/>
      <c r="EG4" s="86"/>
      <c r="EH4" s="86"/>
      <c r="EI4" s="86"/>
      <c r="EJ4" s="86"/>
      <c r="EK4" s="86"/>
      <c r="EL4" s="86"/>
      <c r="EM4" s="86"/>
      <c r="EN4" s="86"/>
    </row>
    <row r="5" spans="1:144" x14ac:dyDescent="0.15">
      <c r="A5" s="28" t="s">
        <v>76</v>
      </c>
      <c r="B5" s="31"/>
      <c r="C5" s="31"/>
      <c r="D5" s="31"/>
      <c r="E5" s="31"/>
      <c r="F5" s="31"/>
      <c r="G5" s="31"/>
      <c r="H5" s="32" t="s">
        <v>77</v>
      </c>
      <c r="I5" s="32" t="s">
        <v>78</v>
      </c>
      <c r="J5" s="32" t="s">
        <v>79</v>
      </c>
      <c r="K5" s="32" t="s">
        <v>80</v>
      </c>
      <c r="L5" s="32" t="s">
        <v>81</v>
      </c>
      <c r="M5" s="32" t="s">
        <v>5</v>
      </c>
      <c r="N5" s="32" t="s">
        <v>82</v>
      </c>
      <c r="O5" s="32" t="s">
        <v>83</v>
      </c>
      <c r="P5" s="32" t="s">
        <v>84</v>
      </c>
      <c r="Q5" s="32" t="s">
        <v>85</v>
      </c>
      <c r="R5" s="32" t="s">
        <v>86</v>
      </c>
      <c r="S5" s="32" t="s">
        <v>87</v>
      </c>
      <c r="T5" s="32" t="s">
        <v>88</v>
      </c>
      <c r="U5" s="32" t="s">
        <v>89</v>
      </c>
      <c r="V5" s="32" t="s">
        <v>90</v>
      </c>
      <c r="W5" s="32" t="s">
        <v>91</v>
      </c>
      <c r="X5" s="32" t="s">
        <v>92</v>
      </c>
      <c r="Y5" s="32" t="s">
        <v>93</v>
      </c>
      <c r="Z5" s="32" t="s">
        <v>94</v>
      </c>
      <c r="AA5" s="32" t="s">
        <v>95</v>
      </c>
      <c r="AB5" s="32" t="s">
        <v>96</v>
      </c>
      <c r="AC5" s="32" t="s">
        <v>97</v>
      </c>
      <c r="AD5" s="32" t="s">
        <v>98</v>
      </c>
      <c r="AE5" s="32" t="s">
        <v>99</v>
      </c>
      <c r="AF5" s="32" t="s">
        <v>100</v>
      </c>
      <c r="AG5" s="32" t="s">
        <v>101</v>
      </c>
      <c r="AH5" s="32" t="s">
        <v>41</v>
      </c>
      <c r="AI5" s="32" t="s">
        <v>92</v>
      </c>
      <c r="AJ5" s="32" t="s">
        <v>93</v>
      </c>
      <c r="AK5" s="32" t="s">
        <v>94</v>
      </c>
      <c r="AL5" s="32" t="s">
        <v>95</v>
      </c>
      <c r="AM5" s="32" t="s">
        <v>96</v>
      </c>
      <c r="AN5" s="32" t="s">
        <v>97</v>
      </c>
      <c r="AO5" s="32" t="s">
        <v>98</v>
      </c>
      <c r="AP5" s="32" t="s">
        <v>99</v>
      </c>
      <c r="AQ5" s="32" t="s">
        <v>100</v>
      </c>
      <c r="AR5" s="32" t="s">
        <v>101</v>
      </c>
      <c r="AS5" s="32" t="s">
        <v>102</v>
      </c>
      <c r="AT5" s="32" t="s">
        <v>92</v>
      </c>
      <c r="AU5" s="32" t="s">
        <v>93</v>
      </c>
      <c r="AV5" s="32" t="s">
        <v>94</v>
      </c>
      <c r="AW5" s="32" t="s">
        <v>95</v>
      </c>
      <c r="AX5" s="32" t="s">
        <v>96</v>
      </c>
      <c r="AY5" s="32" t="s">
        <v>97</v>
      </c>
      <c r="AZ5" s="32" t="s">
        <v>98</v>
      </c>
      <c r="BA5" s="32" t="s">
        <v>99</v>
      </c>
      <c r="BB5" s="32" t="s">
        <v>100</v>
      </c>
      <c r="BC5" s="32" t="s">
        <v>101</v>
      </c>
      <c r="BD5" s="32" t="s">
        <v>102</v>
      </c>
      <c r="BE5" s="32" t="s">
        <v>92</v>
      </c>
      <c r="BF5" s="32" t="s">
        <v>93</v>
      </c>
      <c r="BG5" s="32" t="s">
        <v>94</v>
      </c>
      <c r="BH5" s="32" t="s">
        <v>95</v>
      </c>
      <c r="BI5" s="32" t="s">
        <v>96</v>
      </c>
      <c r="BJ5" s="32" t="s">
        <v>97</v>
      </c>
      <c r="BK5" s="32" t="s">
        <v>98</v>
      </c>
      <c r="BL5" s="32" t="s">
        <v>99</v>
      </c>
      <c r="BM5" s="32" t="s">
        <v>100</v>
      </c>
      <c r="BN5" s="32" t="s">
        <v>101</v>
      </c>
      <c r="BO5" s="32" t="s">
        <v>102</v>
      </c>
      <c r="BP5" s="32" t="s">
        <v>92</v>
      </c>
      <c r="BQ5" s="32" t="s">
        <v>93</v>
      </c>
      <c r="BR5" s="32" t="s">
        <v>94</v>
      </c>
      <c r="BS5" s="32" t="s">
        <v>95</v>
      </c>
      <c r="BT5" s="32" t="s">
        <v>96</v>
      </c>
      <c r="BU5" s="32" t="s">
        <v>97</v>
      </c>
      <c r="BV5" s="32" t="s">
        <v>98</v>
      </c>
      <c r="BW5" s="32" t="s">
        <v>99</v>
      </c>
      <c r="BX5" s="32" t="s">
        <v>100</v>
      </c>
      <c r="BY5" s="32" t="s">
        <v>101</v>
      </c>
      <c r="BZ5" s="32" t="s">
        <v>102</v>
      </c>
      <c r="CA5" s="32" t="s">
        <v>92</v>
      </c>
      <c r="CB5" s="32" t="s">
        <v>93</v>
      </c>
      <c r="CC5" s="32" t="s">
        <v>94</v>
      </c>
      <c r="CD5" s="32" t="s">
        <v>95</v>
      </c>
      <c r="CE5" s="32" t="s">
        <v>96</v>
      </c>
      <c r="CF5" s="32" t="s">
        <v>97</v>
      </c>
      <c r="CG5" s="32" t="s">
        <v>98</v>
      </c>
      <c r="CH5" s="32" t="s">
        <v>99</v>
      </c>
      <c r="CI5" s="32" t="s">
        <v>100</v>
      </c>
      <c r="CJ5" s="32" t="s">
        <v>101</v>
      </c>
      <c r="CK5" s="32" t="s">
        <v>102</v>
      </c>
      <c r="CL5" s="32" t="s">
        <v>92</v>
      </c>
      <c r="CM5" s="32" t="s">
        <v>93</v>
      </c>
      <c r="CN5" s="32" t="s">
        <v>94</v>
      </c>
      <c r="CO5" s="32" t="s">
        <v>95</v>
      </c>
      <c r="CP5" s="32" t="s">
        <v>96</v>
      </c>
      <c r="CQ5" s="32" t="s">
        <v>97</v>
      </c>
      <c r="CR5" s="32" t="s">
        <v>98</v>
      </c>
      <c r="CS5" s="32" t="s">
        <v>99</v>
      </c>
      <c r="CT5" s="32" t="s">
        <v>100</v>
      </c>
      <c r="CU5" s="32" t="s">
        <v>101</v>
      </c>
      <c r="CV5" s="32" t="s">
        <v>102</v>
      </c>
      <c r="CW5" s="32" t="s">
        <v>92</v>
      </c>
      <c r="CX5" s="32" t="s">
        <v>93</v>
      </c>
      <c r="CY5" s="32" t="s">
        <v>94</v>
      </c>
      <c r="CZ5" s="32" t="s">
        <v>95</v>
      </c>
      <c r="DA5" s="32" t="s">
        <v>96</v>
      </c>
      <c r="DB5" s="32" t="s">
        <v>97</v>
      </c>
      <c r="DC5" s="32" t="s">
        <v>98</v>
      </c>
      <c r="DD5" s="32" t="s">
        <v>99</v>
      </c>
      <c r="DE5" s="32" t="s">
        <v>100</v>
      </c>
      <c r="DF5" s="32" t="s">
        <v>101</v>
      </c>
      <c r="DG5" s="32" t="s">
        <v>102</v>
      </c>
      <c r="DH5" s="32" t="s">
        <v>92</v>
      </c>
      <c r="DI5" s="32" t="s">
        <v>93</v>
      </c>
      <c r="DJ5" s="32" t="s">
        <v>94</v>
      </c>
      <c r="DK5" s="32" t="s">
        <v>95</v>
      </c>
      <c r="DL5" s="32" t="s">
        <v>96</v>
      </c>
      <c r="DM5" s="32" t="s">
        <v>97</v>
      </c>
      <c r="DN5" s="32" t="s">
        <v>98</v>
      </c>
      <c r="DO5" s="32" t="s">
        <v>99</v>
      </c>
      <c r="DP5" s="32" t="s">
        <v>100</v>
      </c>
      <c r="DQ5" s="32" t="s">
        <v>101</v>
      </c>
      <c r="DR5" s="32" t="s">
        <v>102</v>
      </c>
      <c r="DS5" s="32" t="s">
        <v>92</v>
      </c>
      <c r="DT5" s="32" t="s">
        <v>93</v>
      </c>
      <c r="DU5" s="32" t="s">
        <v>94</v>
      </c>
      <c r="DV5" s="32" t="s">
        <v>95</v>
      </c>
      <c r="DW5" s="32" t="s">
        <v>96</v>
      </c>
      <c r="DX5" s="32" t="s">
        <v>97</v>
      </c>
      <c r="DY5" s="32" t="s">
        <v>98</v>
      </c>
      <c r="DZ5" s="32" t="s">
        <v>99</v>
      </c>
      <c r="EA5" s="32" t="s">
        <v>100</v>
      </c>
      <c r="EB5" s="32" t="s">
        <v>101</v>
      </c>
      <c r="EC5" s="32" t="s">
        <v>102</v>
      </c>
      <c r="ED5" s="32" t="s">
        <v>92</v>
      </c>
      <c r="EE5" s="32" t="s">
        <v>93</v>
      </c>
      <c r="EF5" s="32" t="s">
        <v>94</v>
      </c>
      <c r="EG5" s="32" t="s">
        <v>95</v>
      </c>
      <c r="EH5" s="32" t="s">
        <v>96</v>
      </c>
      <c r="EI5" s="32" t="s">
        <v>97</v>
      </c>
      <c r="EJ5" s="32" t="s">
        <v>98</v>
      </c>
      <c r="EK5" s="32" t="s">
        <v>99</v>
      </c>
      <c r="EL5" s="32" t="s">
        <v>100</v>
      </c>
      <c r="EM5" s="32" t="s">
        <v>101</v>
      </c>
      <c r="EN5" s="32" t="s">
        <v>102</v>
      </c>
    </row>
    <row r="6" spans="1:144" s="36" customFormat="1" x14ac:dyDescent="0.15">
      <c r="A6" s="28" t="s">
        <v>103</v>
      </c>
      <c r="B6" s="33">
        <f>B7</f>
        <v>2017</v>
      </c>
      <c r="C6" s="33">
        <f t="shared" ref="C6:W6" si="3">C7</f>
        <v>342114</v>
      </c>
      <c r="D6" s="33">
        <f t="shared" si="3"/>
        <v>46</v>
      </c>
      <c r="E6" s="33">
        <f t="shared" si="3"/>
        <v>1</v>
      </c>
      <c r="F6" s="33">
        <f t="shared" si="3"/>
        <v>0</v>
      </c>
      <c r="G6" s="33">
        <f t="shared" si="3"/>
        <v>1</v>
      </c>
      <c r="H6" s="33" t="str">
        <f t="shared" si="3"/>
        <v>広島県　大竹市</v>
      </c>
      <c r="I6" s="33" t="str">
        <f t="shared" si="3"/>
        <v>法適用</v>
      </c>
      <c r="J6" s="33" t="str">
        <f t="shared" si="3"/>
        <v>水道事業</v>
      </c>
      <c r="K6" s="33" t="str">
        <f t="shared" si="3"/>
        <v>末端給水事業</v>
      </c>
      <c r="L6" s="33" t="str">
        <f t="shared" si="3"/>
        <v>A6</v>
      </c>
      <c r="M6" s="33" t="str">
        <f t="shared" si="3"/>
        <v>非設置</v>
      </c>
      <c r="N6" s="34" t="str">
        <f t="shared" si="3"/>
        <v>-</v>
      </c>
      <c r="O6" s="34">
        <f t="shared" si="3"/>
        <v>82.95</v>
      </c>
      <c r="P6" s="34">
        <f t="shared" si="3"/>
        <v>97.9</v>
      </c>
      <c r="Q6" s="34">
        <f t="shared" si="3"/>
        <v>2154</v>
      </c>
      <c r="R6" s="34">
        <f t="shared" si="3"/>
        <v>27516</v>
      </c>
      <c r="S6" s="34">
        <f t="shared" si="3"/>
        <v>78.66</v>
      </c>
      <c r="T6" s="34">
        <f t="shared" si="3"/>
        <v>349.81</v>
      </c>
      <c r="U6" s="34">
        <f t="shared" si="3"/>
        <v>26751</v>
      </c>
      <c r="V6" s="34">
        <f t="shared" si="3"/>
        <v>16.54</v>
      </c>
      <c r="W6" s="34">
        <f t="shared" si="3"/>
        <v>1617.35</v>
      </c>
      <c r="X6" s="35">
        <f>IF(X7="",NA(),X7)</f>
        <v>102.26</v>
      </c>
      <c r="Y6" s="35">
        <f t="shared" ref="Y6:AG6" si="4">IF(Y7="",NA(),Y7)</f>
        <v>106.29</v>
      </c>
      <c r="Z6" s="35">
        <f t="shared" si="4"/>
        <v>102.29</v>
      </c>
      <c r="AA6" s="35">
        <f t="shared" si="4"/>
        <v>110.5</v>
      </c>
      <c r="AB6" s="35">
        <f t="shared" si="4"/>
        <v>110.56</v>
      </c>
      <c r="AC6" s="35">
        <f t="shared" si="4"/>
        <v>106.55</v>
      </c>
      <c r="AD6" s="35">
        <f t="shared" si="4"/>
        <v>110.01</v>
      </c>
      <c r="AE6" s="35">
        <f t="shared" si="4"/>
        <v>111.21</v>
      </c>
      <c r="AF6" s="35">
        <f t="shared" si="4"/>
        <v>111.71</v>
      </c>
      <c r="AG6" s="35">
        <f t="shared" si="4"/>
        <v>110.05</v>
      </c>
      <c r="AH6" s="34" t="str">
        <f>IF(AH7="","",IF(AH7="-","【-】","【"&amp;SUBSTITUTE(TEXT(AH7,"#,##0.00"),"-","△")&amp;"】"))</f>
        <v>【113.39】</v>
      </c>
      <c r="AI6" s="34">
        <f>IF(AI7="",NA(),AI7)</f>
        <v>0</v>
      </c>
      <c r="AJ6" s="34">
        <f t="shared" ref="AJ6:AR6" si="5">IF(AJ7="",NA(),AJ7)</f>
        <v>0</v>
      </c>
      <c r="AK6" s="34">
        <f t="shared" si="5"/>
        <v>0</v>
      </c>
      <c r="AL6" s="34">
        <f t="shared" si="5"/>
        <v>0</v>
      </c>
      <c r="AM6" s="34">
        <f t="shared" si="5"/>
        <v>0</v>
      </c>
      <c r="AN6" s="35">
        <f t="shared" si="5"/>
        <v>9.56</v>
      </c>
      <c r="AO6" s="35">
        <f t="shared" si="5"/>
        <v>2.8</v>
      </c>
      <c r="AP6" s="35">
        <f t="shared" si="5"/>
        <v>1.93</v>
      </c>
      <c r="AQ6" s="35">
        <f t="shared" si="5"/>
        <v>1.72</v>
      </c>
      <c r="AR6" s="35">
        <f t="shared" si="5"/>
        <v>2.64</v>
      </c>
      <c r="AS6" s="34" t="str">
        <f>IF(AS7="","",IF(AS7="-","【-】","【"&amp;SUBSTITUTE(TEXT(AS7,"#,##0.00"),"-","△")&amp;"】"))</f>
        <v>【0.85】</v>
      </c>
      <c r="AT6" s="35">
        <f>IF(AT7="",NA(),AT7)</f>
        <v>754.11</v>
      </c>
      <c r="AU6" s="35">
        <f t="shared" ref="AU6:BC6" si="6">IF(AU7="",NA(),AU7)</f>
        <v>648.29999999999995</v>
      </c>
      <c r="AV6" s="35">
        <f t="shared" si="6"/>
        <v>607.72</v>
      </c>
      <c r="AW6" s="35">
        <f t="shared" si="6"/>
        <v>648.6</v>
      </c>
      <c r="AX6" s="35">
        <f t="shared" si="6"/>
        <v>617.23</v>
      </c>
      <c r="AY6" s="35">
        <f t="shared" si="6"/>
        <v>963.24</v>
      </c>
      <c r="AZ6" s="35">
        <f t="shared" si="6"/>
        <v>381.53</v>
      </c>
      <c r="BA6" s="35">
        <f t="shared" si="6"/>
        <v>391.54</v>
      </c>
      <c r="BB6" s="35">
        <f t="shared" si="6"/>
        <v>384.34</v>
      </c>
      <c r="BC6" s="35">
        <f t="shared" si="6"/>
        <v>359.47</v>
      </c>
      <c r="BD6" s="34" t="str">
        <f>IF(BD7="","",IF(BD7="-","【-】","【"&amp;SUBSTITUTE(TEXT(BD7,"#,##0.00"),"-","△")&amp;"】"))</f>
        <v>【264.34】</v>
      </c>
      <c r="BE6" s="35">
        <f>IF(BE7="",NA(),BE7)</f>
        <v>171.47</v>
      </c>
      <c r="BF6" s="35">
        <f t="shared" ref="BF6:BN6" si="7">IF(BF7="",NA(),BF7)</f>
        <v>174.81</v>
      </c>
      <c r="BG6" s="35">
        <f t="shared" si="7"/>
        <v>165.59</v>
      </c>
      <c r="BH6" s="35">
        <f t="shared" si="7"/>
        <v>160.47</v>
      </c>
      <c r="BI6" s="35">
        <f t="shared" si="7"/>
        <v>158.21</v>
      </c>
      <c r="BJ6" s="35">
        <f t="shared" si="7"/>
        <v>400.38</v>
      </c>
      <c r="BK6" s="35">
        <f t="shared" si="7"/>
        <v>393.27</v>
      </c>
      <c r="BL6" s="35">
        <f t="shared" si="7"/>
        <v>386.97</v>
      </c>
      <c r="BM6" s="35">
        <f t="shared" si="7"/>
        <v>380.58</v>
      </c>
      <c r="BN6" s="35">
        <f t="shared" si="7"/>
        <v>401.79</v>
      </c>
      <c r="BO6" s="34" t="str">
        <f>IF(BO7="","",IF(BO7="-","【-】","【"&amp;SUBSTITUTE(TEXT(BO7,"#,##0.00"),"-","△")&amp;"】"))</f>
        <v>【274.27】</v>
      </c>
      <c r="BP6" s="35">
        <f>IF(BP7="",NA(),BP7)</f>
        <v>89.82</v>
      </c>
      <c r="BQ6" s="35">
        <f t="shared" ref="BQ6:BY6" si="8">IF(BQ7="",NA(),BQ7)</f>
        <v>94.52</v>
      </c>
      <c r="BR6" s="35">
        <f t="shared" si="8"/>
        <v>91.73</v>
      </c>
      <c r="BS6" s="35">
        <f t="shared" si="8"/>
        <v>97.39</v>
      </c>
      <c r="BT6" s="35">
        <f t="shared" si="8"/>
        <v>98.28</v>
      </c>
      <c r="BU6" s="35">
        <f t="shared" si="8"/>
        <v>96.56</v>
      </c>
      <c r="BV6" s="35">
        <f t="shared" si="8"/>
        <v>100.47</v>
      </c>
      <c r="BW6" s="35">
        <f t="shared" si="8"/>
        <v>101.72</v>
      </c>
      <c r="BX6" s="35">
        <f t="shared" si="8"/>
        <v>102.38</v>
      </c>
      <c r="BY6" s="35">
        <f t="shared" si="8"/>
        <v>100.12</v>
      </c>
      <c r="BZ6" s="34" t="str">
        <f>IF(BZ7="","",IF(BZ7="-","【-】","【"&amp;SUBSTITUTE(TEXT(BZ7,"#,##0.00"),"-","△")&amp;"】"))</f>
        <v>【104.36】</v>
      </c>
      <c r="CA6" s="35">
        <f>IF(CA7="",NA(),CA7)</f>
        <v>144.72</v>
      </c>
      <c r="CB6" s="35">
        <f t="shared" ref="CB6:CJ6" si="9">IF(CB7="",NA(),CB7)</f>
        <v>137.13</v>
      </c>
      <c r="CC6" s="35">
        <f t="shared" si="9"/>
        <v>141.38</v>
      </c>
      <c r="CD6" s="35">
        <f t="shared" si="9"/>
        <v>133.76</v>
      </c>
      <c r="CE6" s="35">
        <f t="shared" si="9"/>
        <v>132.51</v>
      </c>
      <c r="CF6" s="35">
        <f t="shared" si="9"/>
        <v>177.14</v>
      </c>
      <c r="CG6" s="35">
        <f t="shared" si="9"/>
        <v>169.82</v>
      </c>
      <c r="CH6" s="35">
        <f t="shared" si="9"/>
        <v>168.2</v>
      </c>
      <c r="CI6" s="35">
        <f t="shared" si="9"/>
        <v>168.67</v>
      </c>
      <c r="CJ6" s="35">
        <f t="shared" si="9"/>
        <v>174.97</v>
      </c>
      <c r="CK6" s="34" t="str">
        <f>IF(CK7="","",IF(CK7="-","【-】","【"&amp;SUBSTITUTE(TEXT(CK7,"#,##0.00"),"-","△")&amp;"】"))</f>
        <v>【165.71】</v>
      </c>
      <c r="CL6" s="35">
        <f>IF(CL7="",NA(),CL7)</f>
        <v>57.84</v>
      </c>
      <c r="CM6" s="35">
        <f t="shared" ref="CM6:CU6" si="10">IF(CM7="",NA(),CM7)</f>
        <v>56.56</v>
      </c>
      <c r="CN6" s="35">
        <f t="shared" si="10"/>
        <v>56.67</v>
      </c>
      <c r="CO6" s="35">
        <f t="shared" si="10"/>
        <v>58.35</v>
      </c>
      <c r="CP6" s="35">
        <f t="shared" si="10"/>
        <v>55.18</v>
      </c>
      <c r="CQ6" s="35">
        <f t="shared" si="10"/>
        <v>55.64</v>
      </c>
      <c r="CR6" s="35">
        <f t="shared" si="10"/>
        <v>55.13</v>
      </c>
      <c r="CS6" s="35">
        <f t="shared" si="10"/>
        <v>54.77</v>
      </c>
      <c r="CT6" s="35">
        <f t="shared" si="10"/>
        <v>54.92</v>
      </c>
      <c r="CU6" s="35">
        <f t="shared" si="10"/>
        <v>55.63</v>
      </c>
      <c r="CV6" s="34" t="str">
        <f>IF(CV7="","",IF(CV7="-","【-】","【"&amp;SUBSTITUTE(TEXT(CV7,"#,##0.00"),"-","△")&amp;"】"))</f>
        <v>【60.41】</v>
      </c>
      <c r="CW6" s="35">
        <f>IF(CW7="",NA(),CW7)</f>
        <v>79.86</v>
      </c>
      <c r="CX6" s="35">
        <f t="shared" ref="CX6:DF6" si="11">IF(CX7="",NA(),CX7)</f>
        <v>79.72</v>
      </c>
      <c r="CY6" s="35">
        <f t="shared" si="11"/>
        <v>79.37</v>
      </c>
      <c r="CZ6" s="35">
        <f t="shared" si="11"/>
        <v>77.540000000000006</v>
      </c>
      <c r="DA6" s="35">
        <f t="shared" si="11"/>
        <v>81.55</v>
      </c>
      <c r="DB6" s="35">
        <f t="shared" si="11"/>
        <v>83.09</v>
      </c>
      <c r="DC6" s="35">
        <f t="shared" si="11"/>
        <v>83</v>
      </c>
      <c r="DD6" s="35">
        <f t="shared" si="11"/>
        <v>82.89</v>
      </c>
      <c r="DE6" s="35">
        <f t="shared" si="11"/>
        <v>82.66</v>
      </c>
      <c r="DF6" s="35">
        <f t="shared" si="11"/>
        <v>82.04</v>
      </c>
      <c r="DG6" s="34" t="str">
        <f>IF(DG7="","",IF(DG7="-","【-】","【"&amp;SUBSTITUTE(TEXT(DG7,"#,##0.00"),"-","△")&amp;"】"))</f>
        <v>【89.93】</v>
      </c>
      <c r="DH6" s="35">
        <f>IF(DH7="",NA(),DH7)</f>
        <v>50.69</v>
      </c>
      <c r="DI6" s="35">
        <f t="shared" ref="DI6:DQ6" si="12">IF(DI7="",NA(),DI7)</f>
        <v>53.47</v>
      </c>
      <c r="DJ6" s="35">
        <f t="shared" si="12"/>
        <v>54.86</v>
      </c>
      <c r="DK6" s="35">
        <f t="shared" si="12"/>
        <v>56.02</v>
      </c>
      <c r="DL6" s="35">
        <f t="shared" si="12"/>
        <v>57.16</v>
      </c>
      <c r="DM6" s="35">
        <f t="shared" si="12"/>
        <v>39.06</v>
      </c>
      <c r="DN6" s="35">
        <f t="shared" si="12"/>
        <v>46.66</v>
      </c>
      <c r="DO6" s="35">
        <f t="shared" si="12"/>
        <v>47.46</v>
      </c>
      <c r="DP6" s="35">
        <f t="shared" si="12"/>
        <v>48.49</v>
      </c>
      <c r="DQ6" s="35">
        <f t="shared" si="12"/>
        <v>48.05</v>
      </c>
      <c r="DR6" s="34" t="str">
        <f>IF(DR7="","",IF(DR7="-","【-】","【"&amp;SUBSTITUTE(TEXT(DR7,"#,##0.00"),"-","△")&amp;"】"))</f>
        <v>【48.12】</v>
      </c>
      <c r="DS6" s="35">
        <f>IF(DS7="",NA(),DS7)</f>
        <v>33.799999999999997</v>
      </c>
      <c r="DT6" s="35">
        <f t="shared" ref="DT6:EB6" si="13">IF(DT7="",NA(),DT7)</f>
        <v>35.1</v>
      </c>
      <c r="DU6" s="35">
        <f t="shared" si="13"/>
        <v>35.92</v>
      </c>
      <c r="DV6" s="35">
        <f t="shared" si="13"/>
        <v>37.49</v>
      </c>
      <c r="DW6" s="35">
        <f t="shared" si="13"/>
        <v>39.39</v>
      </c>
      <c r="DX6" s="35">
        <f t="shared" si="13"/>
        <v>8.8699999999999992</v>
      </c>
      <c r="DY6" s="35">
        <f t="shared" si="13"/>
        <v>9.85</v>
      </c>
      <c r="DZ6" s="35">
        <f t="shared" si="13"/>
        <v>9.7100000000000009</v>
      </c>
      <c r="EA6" s="35">
        <f t="shared" si="13"/>
        <v>12.79</v>
      </c>
      <c r="EB6" s="35">
        <f t="shared" si="13"/>
        <v>13.39</v>
      </c>
      <c r="EC6" s="34" t="str">
        <f>IF(EC7="","",IF(EC7="-","【-】","【"&amp;SUBSTITUTE(TEXT(EC7,"#,##0.00"),"-","△")&amp;"】"))</f>
        <v>【15.89】</v>
      </c>
      <c r="ED6" s="35">
        <f>IF(ED7="",NA(),ED7)</f>
        <v>0.34</v>
      </c>
      <c r="EE6" s="35">
        <f t="shared" ref="EE6:EM6" si="14">IF(EE7="",NA(),EE7)</f>
        <v>0.11</v>
      </c>
      <c r="EF6" s="35">
        <f t="shared" si="14"/>
        <v>0.2</v>
      </c>
      <c r="EG6" s="35">
        <f t="shared" si="14"/>
        <v>0.19</v>
      </c>
      <c r="EH6" s="35">
        <f t="shared" si="14"/>
        <v>0.25</v>
      </c>
      <c r="EI6" s="35">
        <f t="shared" si="14"/>
        <v>0.67</v>
      </c>
      <c r="EJ6" s="35">
        <f t="shared" si="14"/>
        <v>0.66</v>
      </c>
      <c r="EK6" s="35">
        <f t="shared" si="14"/>
        <v>0.99</v>
      </c>
      <c r="EL6" s="35">
        <f t="shared" si="14"/>
        <v>0.71</v>
      </c>
      <c r="EM6" s="35">
        <f t="shared" si="14"/>
        <v>0.54</v>
      </c>
      <c r="EN6" s="34" t="str">
        <f>IF(EN7="","",IF(EN7="-","【-】","【"&amp;SUBSTITUTE(TEXT(EN7,"#,##0.00"),"-","△")&amp;"】"))</f>
        <v>【0.69】</v>
      </c>
    </row>
    <row r="7" spans="1:144" s="36" customFormat="1" x14ac:dyDescent="0.15">
      <c r="A7" s="28"/>
      <c r="B7" s="37">
        <v>2017</v>
      </c>
      <c r="C7" s="37">
        <v>342114</v>
      </c>
      <c r="D7" s="37">
        <v>46</v>
      </c>
      <c r="E7" s="37">
        <v>1</v>
      </c>
      <c r="F7" s="37">
        <v>0</v>
      </c>
      <c r="G7" s="37">
        <v>1</v>
      </c>
      <c r="H7" s="37" t="s">
        <v>104</v>
      </c>
      <c r="I7" s="37" t="s">
        <v>105</v>
      </c>
      <c r="J7" s="37" t="s">
        <v>106</v>
      </c>
      <c r="K7" s="37" t="s">
        <v>107</v>
      </c>
      <c r="L7" s="37" t="s">
        <v>108</v>
      </c>
      <c r="M7" s="37" t="s">
        <v>109</v>
      </c>
      <c r="N7" s="38" t="s">
        <v>110</v>
      </c>
      <c r="O7" s="38">
        <v>82.95</v>
      </c>
      <c r="P7" s="38">
        <v>97.9</v>
      </c>
      <c r="Q7" s="38">
        <v>2154</v>
      </c>
      <c r="R7" s="38">
        <v>27516</v>
      </c>
      <c r="S7" s="38">
        <v>78.66</v>
      </c>
      <c r="T7" s="38">
        <v>349.81</v>
      </c>
      <c r="U7" s="38">
        <v>26751</v>
      </c>
      <c r="V7" s="38">
        <v>16.54</v>
      </c>
      <c r="W7" s="38">
        <v>1617.35</v>
      </c>
      <c r="X7" s="38">
        <v>102.26</v>
      </c>
      <c r="Y7" s="38">
        <v>106.29</v>
      </c>
      <c r="Z7" s="38">
        <v>102.29</v>
      </c>
      <c r="AA7" s="38">
        <v>110.5</v>
      </c>
      <c r="AB7" s="38">
        <v>110.56</v>
      </c>
      <c r="AC7" s="38">
        <v>106.55</v>
      </c>
      <c r="AD7" s="38">
        <v>110.01</v>
      </c>
      <c r="AE7" s="38">
        <v>111.21</v>
      </c>
      <c r="AF7" s="38">
        <v>111.71</v>
      </c>
      <c r="AG7" s="38">
        <v>110.05</v>
      </c>
      <c r="AH7" s="38">
        <v>113.39</v>
      </c>
      <c r="AI7" s="38">
        <v>0</v>
      </c>
      <c r="AJ7" s="38">
        <v>0</v>
      </c>
      <c r="AK7" s="38">
        <v>0</v>
      </c>
      <c r="AL7" s="38">
        <v>0</v>
      </c>
      <c r="AM7" s="38">
        <v>0</v>
      </c>
      <c r="AN7" s="38">
        <v>9.56</v>
      </c>
      <c r="AO7" s="38">
        <v>2.8</v>
      </c>
      <c r="AP7" s="38">
        <v>1.93</v>
      </c>
      <c r="AQ7" s="38">
        <v>1.72</v>
      </c>
      <c r="AR7" s="38">
        <v>2.64</v>
      </c>
      <c r="AS7" s="38">
        <v>0.85</v>
      </c>
      <c r="AT7" s="38">
        <v>754.11</v>
      </c>
      <c r="AU7" s="38">
        <v>648.29999999999995</v>
      </c>
      <c r="AV7" s="38">
        <v>607.72</v>
      </c>
      <c r="AW7" s="38">
        <v>648.6</v>
      </c>
      <c r="AX7" s="38">
        <v>617.23</v>
      </c>
      <c r="AY7" s="38">
        <v>963.24</v>
      </c>
      <c r="AZ7" s="38">
        <v>381.53</v>
      </c>
      <c r="BA7" s="38">
        <v>391.54</v>
      </c>
      <c r="BB7" s="38">
        <v>384.34</v>
      </c>
      <c r="BC7" s="38">
        <v>359.47</v>
      </c>
      <c r="BD7" s="38">
        <v>264.33999999999997</v>
      </c>
      <c r="BE7" s="38">
        <v>171.47</v>
      </c>
      <c r="BF7" s="38">
        <v>174.81</v>
      </c>
      <c r="BG7" s="38">
        <v>165.59</v>
      </c>
      <c r="BH7" s="38">
        <v>160.47</v>
      </c>
      <c r="BI7" s="38">
        <v>158.21</v>
      </c>
      <c r="BJ7" s="38">
        <v>400.38</v>
      </c>
      <c r="BK7" s="38">
        <v>393.27</v>
      </c>
      <c r="BL7" s="38">
        <v>386.97</v>
      </c>
      <c r="BM7" s="38">
        <v>380.58</v>
      </c>
      <c r="BN7" s="38">
        <v>401.79</v>
      </c>
      <c r="BO7" s="38">
        <v>274.27</v>
      </c>
      <c r="BP7" s="38">
        <v>89.82</v>
      </c>
      <c r="BQ7" s="38">
        <v>94.52</v>
      </c>
      <c r="BR7" s="38">
        <v>91.73</v>
      </c>
      <c r="BS7" s="38">
        <v>97.39</v>
      </c>
      <c r="BT7" s="38">
        <v>98.28</v>
      </c>
      <c r="BU7" s="38">
        <v>96.56</v>
      </c>
      <c r="BV7" s="38">
        <v>100.47</v>
      </c>
      <c r="BW7" s="38">
        <v>101.72</v>
      </c>
      <c r="BX7" s="38">
        <v>102.38</v>
      </c>
      <c r="BY7" s="38">
        <v>100.12</v>
      </c>
      <c r="BZ7" s="38">
        <v>104.36</v>
      </c>
      <c r="CA7" s="38">
        <v>144.72</v>
      </c>
      <c r="CB7" s="38">
        <v>137.13</v>
      </c>
      <c r="CC7" s="38">
        <v>141.38</v>
      </c>
      <c r="CD7" s="38">
        <v>133.76</v>
      </c>
      <c r="CE7" s="38">
        <v>132.51</v>
      </c>
      <c r="CF7" s="38">
        <v>177.14</v>
      </c>
      <c r="CG7" s="38">
        <v>169.82</v>
      </c>
      <c r="CH7" s="38">
        <v>168.2</v>
      </c>
      <c r="CI7" s="38">
        <v>168.67</v>
      </c>
      <c r="CJ7" s="38">
        <v>174.97</v>
      </c>
      <c r="CK7" s="38">
        <v>165.71</v>
      </c>
      <c r="CL7" s="38">
        <v>57.84</v>
      </c>
      <c r="CM7" s="38">
        <v>56.56</v>
      </c>
      <c r="CN7" s="38">
        <v>56.67</v>
      </c>
      <c r="CO7" s="38">
        <v>58.35</v>
      </c>
      <c r="CP7" s="38">
        <v>55.18</v>
      </c>
      <c r="CQ7" s="38">
        <v>55.64</v>
      </c>
      <c r="CR7" s="38">
        <v>55.13</v>
      </c>
      <c r="CS7" s="38">
        <v>54.77</v>
      </c>
      <c r="CT7" s="38">
        <v>54.92</v>
      </c>
      <c r="CU7" s="38">
        <v>55.63</v>
      </c>
      <c r="CV7" s="38">
        <v>60.41</v>
      </c>
      <c r="CW7" s="38">
        <v>79.86</v>
      </c>
      <c r="CX7" s="38">
        <v>79.72</v>
      </c>
      <c r="CY7" s="38">
        <v>79.37</v>
      </c>
      <c r="CZ7" s="38">
        <v>77.540000000000006</v>
      </c>
      <c r="DA7" s="38">
        <v>81.55</v>
      </c>
      <c r="DB7" s="38">
        <v>83.09</v>
      </c>
      <c r="DC7" s="38">
        <v>83</v>
      </c>
      <c r="DD7" s="38">
        <v>82.89</v>
      </c>
      <c r="DE7" s="38">
        <v>82.66</v>
      </c>
      <c r="DF7" s="38">
        <v>82.04</v>
      </c>
      <c r="DG7" s="38">
        <v>89.93</v>
      </c>
      <c r="DH7" s="38">
        <v>50.69</v>
      </c>
      <c r="DI7" s="38">
        <v>53.47</v>
      </c>
      <c r="DJ7" s="38">
        <v>54.86</v>
      </c>
      <c r="DK7" s="38">
        <v>56.02</v>
      </c>
      <c r="DL7" s="38">
        <v>57.16</v>
      </c>
      <c r="DM7" s="38">
        <v>39.06</v>
      </c>
      <c r="DN7" s="38">
        <v>46.66</v>
      </c>
      <c r="DO7" s="38">
        <v>47.46</v>
      </c>
      <c r="DP7" s="38">
        <v>48.49</v>
      </c>
      <c r="DQ7" s="38">
        <v>48.05</v>
      </c>
      <c r="DR7" s="38">
        <v>48.12</v>
      </c>
      <c r="DS7" s="38">
        <v>33.799999999999997</v>
      </c>
      <c r="DT7" s="38">
        <v>35.1</v>
      </c>
      <c r="DU7" s="38">
        <v>35.92</v>
      </c>
      <c r="DV7" s="38">
        <v>37.49</v>
      </c>
      <c r="DW7" s="38">
        <v>39.39</v>
      </c>
      <c r="DX7" s="38">
        <v>8.8699999999999992</v>
      </c>
      <c r="DY7" s="38">
        <v>9.85</v>
      </c>
      <c r="DZ7" s="38">
        <v>9.7100000000000009</v>
      </c>
      <c r="EA7" s="38">
        <v>12.79</v>
      </c>
      <c r="EB7" s="38">
        <v>13.39</v>
      </c>
      <c r="EC7" s="38">
        <v>15.89</v>
      </c>
      <c r="ED7" s="38">
        <v>0.34</v>
      </c>
      <c r="EE7" s="38">
        <v>0.11</v>
      </c>
      <c r="EF7" s="38">
        <v>0.2</v>
      </c>
      <c r="EG7" s="38">
        <v>0.19</v>
      </c>
      <c r="EH7" s="38">
        <v>0.25</v>
      </c>
      <c r="EI7" s="38">
        <v>0.67</v>
      </c>
      <c r="EJ7" s="38">
        <v>0.66</v>
      </c>
      <c r="EK7" s="38">
        <v>0.99</v>
      </c>
      <c r="EL7" s="38">
        <v>0.71</v>
      </c>
      <c r="EM7" s="38">
        <v>0.54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111</v>
      </c>
      <c r="C9" s="41" t="s">
        <v>112</v>
      </c>
      <c r="D9" s="41" t="s">
        <v>113</v>
      </c>
      <c r="E9" s="41" t="s">
        <v>114</v>
      </c>
      <c r="F9" s="41" t="s">
        <v>115</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2019-01-31T08:18:29Z</cp:lastPrinted>
  <dcterms:created xsi:type="dcterms:W3CDTF">2018-12-03T08:36:23Z</dcterms:created>
  <dcterms:modified xsi:type="dcterms:W3CDTF">2019-01-31T08:18:45Z</dcterms:modified>
  <cp:category/>
</cp:coreProperties>
</file>