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rBSl99a74OFGoWF6LhfnDph/D1LLyUkXDAUB1qI19U0bTdqpHpxwP0W9DRbk3BnWkc5km1vL+Ghmi0pOZS01OA==" workbookSaltValue="CzrRATmGJx4+bsqQLhguxw==" workbookSpinCount="100000" lockStructure="1"/>
  <bookViews>
    <workbookView xWindow="0" yWindow="0" windowWidth="15360" windowHeight="7635"/>
  </bookViews>
  <sheets>
    <sheet name="法非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<sst xmlns="http://schemas.openxmlformats.org/spreadsheetml/2006/main" count="237" uniqueCount="123">
  <si>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</si>
  <si>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</si>
  <si>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</si>
  <si>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</si>
  <si>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</si>
  <si>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</si>
  <si>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</si>
  <si>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</si>
  <si>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</si>
  <si>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</si>
  <si>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</si>
  <si>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</si>
  <si>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</si>
  <si>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</si>
  <si>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</si>
  <si>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</si>
  <si>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</si>
  <si>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</si>
  <si>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</si>
  <si>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</si>
  <si>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</si>
  <si>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</si>
  <si>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</si>
  <si>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</si>
  <si>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</si>
  <si>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</si>
  <si>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</si>
  <si>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</si>
  <si>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</si>
  <si>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</si>
  <si>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</si>
  <si>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</si>
  <si>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</si>
  <si>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</si>
  <si>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</si>
  <si>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</si>
  <si>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</si>
  <si>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</si>
  <si>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</si>
  <si>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</si>
  <si>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</si>
  <si>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</si>
  <si>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</si>
  <si>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</si>
  <si>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</si>
  <si>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</si>
  <si>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</si>
  <si>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</si>
  <si>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</si>
  <si>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</si>
  <si>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</si>
  <si>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</si>
  <si>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</si>
  <si>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</si>
  <si>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</si>
  <si>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</si>
  <si>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</si>
  <si>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</si>
  <si>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</si>
  <si>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</si>
  <si>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</si>
  <si>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</si>
  <si>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</si>
  <si>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</si>
  <si>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</si>
  <si>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</si>
  <si>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</si>
  <si>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</si>
  <si>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</si>
  <si>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</si>
  <si>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</si>
  <si>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</si>
  <si>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</si>
  <si>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</si>
  <si>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</si>
  <si>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</si>
  <si>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</si>
  <si>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</si>
  <si>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</si>
  <si>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</si>
  <si>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</si>
  <si>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</si>
  <si>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</si>
  <si>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</si>
  <si>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</si>
  <si>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</si>
  <si>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</si>
  <si>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</si>
  <si>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</si>
  <si>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</si>
  <si>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</si>
  <si>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</si>
  <si>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</si>
  <si>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</si>
  <si>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</si>
  <si>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</si>
  <si>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</si>
  <si>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</si>
  <si>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</si>
  <si>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</si>
  <si>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</si>
  <si>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</si>
  <si>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</si>
  <si>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</si>
  <si>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</si>
  <si>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</si>
  <si>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</si>
  <si>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安芸太田町</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</si>
  <si>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</si>
  <si>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</si>
  <si>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</si>
  <si>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</si>
  <si>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</si>
  <si>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</si>
  <si>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</si>
  <si>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</si>
  <si>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</si>
  <si>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</si>
  <si>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</si>
  <si>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</si>
  <si>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耐用年数を経過した施設・管路が多く平成30年度から老朽管の更新事業を実施予定である。また漏水についても調査を行い安定供給に努める。</t>
    <rPh sb="1" eb="3">
      <t>タイヨウ</t>
    </rPh>
    <rPh sb="3" eb="5">
      <t>ネンスウ</t>
    </rPh>
    <rPh sb="6" eb="8">
      <t>ケイカ</t>
    </rPh>
    <rPh sb="10" eb="12">
      <t>シセツ</t>
    </rPh>
    <rPh sb="13" eb="15">
      <t>カンロ</t>
    </rPh>
    <rPh sb="16" eb="17">
      <t>オオ</t>
    </rPh>
    <rPh sb="18" eb="20">
      <t>ヘイセイ</t>
    </rPh>
    <rPh sb="22" eb="24">
      <t>ネンド</t>
    </rPh>
    <rPh sb="26" eb="28">
      <t>ロウキュウ</t>
    </rPh>
    <rPh sb="28" eb="29">
      <t>カン</t>
    </rPh>
    <rPh sb="30" eb="32">
      <t>コウシン</t>
    </rPh>
    <rPh sb="32" eb="34">
      <t>ジギョウ</t>
    </rPh>
    <rPh sb="35" eb="37">
      <t>ジッシ</t>
    </rPh>
    <rPh sb="37" eb="39">
      <t>ヨテイ</t>
    </rPh>
    <rPh sb="45" eb="47">
      <t>ロウスイ</t>
    </rPh>
    <rPh sb="52" eb="54">
      <t>チョウサ</t>
    </rPh>
    <rPh sb="55" eb="56">
      <t>オコナ</t>
    </rPh>
    <rPh sb="57" eb="59">
      <t>アンテイ</t>
    </rPh>
    <rPh sb="59" eb="61">
      <t>キョウキュウ</t>
    </rPh>
    <rPh sb="62" eb="63">
      <t>ツト</t>
    </rPh>
    <phoneticPr fontId="4"/>
  </si>
  <si>
    <t>　計画的に老朽管及び施設の更新を行いながら、維持管理費の縮減にも取り組んでいく。平成31年度から料金改定の検討を具体化させ、経営改善に取組む。</t>
    <rPh sb="1" eb="4">
      <t>ケイカクテキ</t>
    </rPh>
    <rPh sb="5" eb="7">
      <t>ロウキュウ</t>
    </rPh>
    <rPh sb="7" eb="8">
      <t>カン</t>
    </rPh>
    <rPh sb="8" eb="9">
      <t>オヨ</t>
    </rPh>
    <rPh sb="10" eb="12">
      <t>シセツ</t>
    </rPh>
    <rPh sb="13" eb="15">
      <t>コウシン</t>
    </rPh>
    <rPh sb="16" eb="17">
      <t>オコナ</t>
    </rPh>
    <rPh sb="22" eb="24">
      <t>イジ</t>
    </rPh>
    <rPh sb="24" eb="27">
      <t>カンリヒ</t>
    </rPh>
    <rPh sb="28" eb="30">
      <t>シュクゲン</t>
    </rPh>
    <rPh sb="32" eb="33">
      <t>ト</t>
    </rPh>
    <rPh sb="34" eb="35">
      <t>ク</t>
    </rPh>
    <rPh sb="40" eb="42">
      <t>ヘイセイ</t>
    </rPh>
    <rPh sb="44" eb="46">
      <t>ネンド</t>
    </rPh>
    <rPh sb="48" eb="50">
      <t>リョウキン</t>
    </rPh>
    <rPh sb="50" eb="52">
      <t>カイテイ</t>
    </rPh>
    <rPh sb="53" eb="55">
      <t>ケントウ</t>
    </rPh>
    <rPh sb="56" eb="59">
      <t>グタイカ</t>
    </rPh>
    <rPh sb="62" eb="64">
      <t>ケイエイ</t>
    </rPh>
    <rPh sb="64" eb="66">
      <t>カイゼン</t>
    </rPh>
    <rPh sb="67" eb="69">
      <t>トリク</t>
    </rPh>
    <phoneticPr fontId="4"/>
  </si>
  <si>
    <t>①収益的収支比率…類似団体と比較して低い数値であり、一般会計に依存している状況である。地方債償還金の減少はあるが、冬期間の寒波での漏水調査修繕に係る費用の増大から維持管理費が膨らみ総費用の増加となった。維持管理費の縮減や料金改定等の経営改善に向けた取組が直ちに必要と考える。
④企業債残高対給水収益比率…類似団体と比較して低い数値であり、年々減少している。平成30年度から老朽管の更新事業のため新規借入が発生し、企業債残高は今後増加する見込みである。
⑤料金回収率…類似団体と比較して低い数値であり、横ばい状態である。一般会計に依存している状況であり、料金改定等経営改善に向けた繰組が必要である。
⑥給水原価…類似団体と比較して若干高い数値であり、横ばい状態である。更なる維持管理費の節減に努める必要がある。
⑦施設利用率…類似団体と比較して若干高い数値であり横ばい状態であるが、人口減少により今後更に利用率の低下が予想される。施設の統廃合等も含め検討していかなければならない。
⑧有収率…類似団体と比較して低い数値である。漏水調査の計画的な実施により、有収率の向上を図る。</t>
    <rPh sb="1" eb="4">
      <t>シュウエキテキ</t>
    </rPh>
    <rPh sb="4" eb="6">
      <t>シュウシ</t>
    </rPh>
    <rPh sb="6" eb="8">
      <t>ヒリツ</t>
    </rPh>
    <rPh sb="9" eb="11">
      <t>ルイジ</t>
    </rPh>
    <rPh sb="11" eb="13">
      <t>ダンタイ</t>
    </rPh>
    <rPh sb="14" eb="16">
      <t>ヒカク</t>
    </rPh>
    <rPh sb="18" eb="19">
      <t>ヒク</t>
    </rPh>
    <rPh sb="20" eb="22">
      <t>スウチ</t>
    </rPh>
    <rPh sb="26" eb="28">
      <t>イッパン</t>
    </rPh>
    <rPh sb="28" eb="30">
      <t>カイケイ</t>
    </rPh>
    <rPh sb="31" eb="33">
      <t>イゾン</t>
    </rPh>
    <rPh sb="37" eb="39">
      <t>ジョウキョウ</t>
    </rPh>
    <rPh sb="43" eb="46">
      <t>チホウサイ</t>
    </rPh>
    <rPh sb="46" eb="49">
      <t>ショウカンキン</t>
    </rPh>
    <rPh sb="50" eb="52">
      <t>ゲンショウ</t>
    </rPh>
    <rPh sb="57" eb="60">
      <t>トウキカン</t>
    </rPh>
    <rPh sb="61" eb="63">
      <t>カンパ</t>
    </rPh>
    <rPh sb="65" eb="67">
      <t>ロウスイ</t>
    </rPh>
    <rPh sb="67" eb="69">
      <t>チョウサ</t>
    </rPh>
    <rPh sb="69" eb="71">
      <t>シュウゼン</t>
    </rPh>
    <rPh sb="72" eb="73">
      <t>カカ</t>
    </rPh>
    <rPh sb="74" eb="76">
      <t>ヒヨウ</t>
    </rPh>
    <rPh sb="77" eb="79">
      <t>ゾウダイ</t>
    </rPh>
    <rPh sb="81" eb="83">
      <t>イジ</t>
    </rPh>
    <rPh sb="83" eb="86">
      <t>カンリヒ</t>
    </rPh>
    <rPh sb="87" eb="88">
      <t>フク</t>
    </rPh>
    <rPh sb="90" eb="91">
      <t>ソウ</t>
    </rPh>
    <rPh sb="91" eb="93">
      <t>ヒヨウ</t>
    </rPh>
    <rPh sb="94" eb="96">
      <t>ゾウカ</t>
    </rPh>
    <rPh sb="101" eb="103">
      <t>イジ</t>
    </rPh>
    <rPh sb="103" eb="106">
      <t>カンリヒ</t>
    </rPh>
    <rPh sb="107" eb="109">
      <t>シュクゲン</t>
    </rPh>
    <rPh sb="110" eb="112">
      <t>リョウキン</t>
    </rPh>
    <rPh sb="112" eb="114">
      <t>カイテイ</t>
    </rPh>
    <rPh sb="114" eb="115">
      <t>トウ</t>
    </rPh>
    <rPh sb="116" eb="118">
      <t>ケイエイ</t>
    </rPh>
    <rPh sb="118" eb="120">
      <t>カイゼン</t>
    </rPh>
    <rPh sb="121" eb="122">
      <t>ム</t>
    </rPh>
    <rPh sb="124" eb="126">
      <t>トリクミ</t>
    </rPh>
    <rPh sb="127" eb="128">
      <t>タダ</t>
    </rPh>
    <rPh sb="130" eb="132">
      <t>ヒツヨウ</t>
    </rPh>
    <rPh sb="133" eb="134">
      <t>カンガ</t>
    </rPh>
    <rPh sb="139" eb="141">
      <t>キギョウ</t>
    </rPh>
    <rPh sb="141" eb="142">
      <t>サイ</t>
    </rPh>
    <rPh sb="142" eb="144">
      <t>ザンダカ</t>
    </rPh>
    <rPh sb="144" eb="145">
      <t>タイ</t>
    </rPh>
    <rPh sb="145" eb="147">
      <t>キュウスイ</t>
    </rPh>
    <rPh sb="147" eb="149">
      <t>シュウエキ</t>
    </rPh>
    <rPh sb="149" eb="151">
      <t>ヒリツ</t>
    </rPh>
    <rPh sb="152" eb="154">
      <t>ルイジ</t>
    </rPh>
    <rPh sb="154" eb="156">
      <t>ダンタイ</t>
    </rPh>
    <rPh sb="157" eb="159">
      <t>ヒカク</t>
    </rPh>
    <rPh sb="161" eb="162">
      <t>ヒク</t>
    </rPh>
    <rPh sb="163" eb="165">
      <t>スウチ</t>
    </rPh>
    <rPh sb="169" eb="171">
      <t>ネンネン</t>
    </rPh>
    <rPh sb="171" eb="173">
      <t>ゲンショウ</t>
    </rPh>
    <rPh sb="178" eb="180">
      <t>ヘイセイ</t>
    </rPh>
    <rPh sb="182" eb="184">
      <t>ネンド</t>
    </rPh>
    <rPh sb="186" eb="188">
      <t>ロウキュウ</t>
    </rPh>
    <rPh sb="188" eb="189">
      <t>カン</t>
    </rPh>
    <rPh sb="190" eb="192">
      <t>コウシン</t>
    </rPh>
    <rPh sb="192" eb="194">
      <t>ジギョウ</t>
    </rPh>
    <rPh sb="197" eb="199">
      <t>シンキ</t>
    </rPh>
    <rPh sb="199" eb="201">
      <t>カリイレ</t>
    </rPh>
    <rPh sb="202" eb="204">
      <t>ハッセイ</t>
    </rPh>
    <rPh sb="206" eb="208">
      <t>キギョウ</t>
    </rPh>
    <rPh sb="208" eb="209">
      <t>サイ</t>
    </rPh>
    <rPh sb="209" eb="211">
      <t>ザンダカ</t>
    </rPh>
    <rPh sb="212" eb="214">
      <t>コンゴ</t>
    </rPh>
    <rPh sb="214" eb="216">
      <t>ゾウカ</t>
    </rPh>
    <rPh sb="218" eb="220">
      <t>ミコ</t>
    </rPh>
    <rPh sb="227" eb="229">
      <t>リョウキン</t>
    </rPh>
    <rPh sb="229" eb="231">
      <t>カイシュウ</t>
    </rPh>
    <rPh sb="231" eb="232">
      <t>リツ</t>
    </rPh>
    <rPh sb="233" eb="235">
      <t>ルイジ</t>
    </rPh>
    <rPh sb="235" eb="237">
      <t>ダンタイ</t>
    </rPh>
    <rPh sb="238" eb="240">
      <t>ヒカク</t>
    </rPh>
    <rPh sb="242" eb="243">
      <t>ヒク</t>
    </rPh>
    <rPh sb="244" eb="246">
      <t>スウチ</t>
    </rPh>
    <rPh sb="250" eb="251">
      <t>ヨコ</t>
    </rPh>
    <rPh sb="253" eb="255">
      <t>ジョウタイ</t>
    </rPh>
    <rPh sb="259" eb="261">
      <t>イッパン</t>
    </rPh>
    <rPh sb="261" eb="263">
      <t>カイケイ</t>
    </rPh>
    <rPh sb="264" eb="266">
      <t>イゾン</t>
    </rPh>
    <rPh sb="270" eb="272">
      <t>ジョウキョウ</t>
    </rPh>
    <rPh sb="276" eb="278">
      <t>リョウキン</t>
    </rPh>
    <rPh sb="278" eb="280">
      <t>カイテイ</t>
    </rPh>
    <rPh sb="280" eb="281">
      <t>トウ</t>
    </rPh>
    <rPh sb="281" eb="283">
      <t>ケイエイ</t>
    </rPh>
    <rPh sb="283" eb="285">
      <t>カイゼン</t>
    </rPh>
    <rPh sb="286" eb="287">
      <t>ム</t>
    </rPh>
    <rPh sb="289" eb="290">
      <t>クリ</t>
    </rPh>
    <rPh sb="290" eb="291">
      <t>クミ</t>
    </rPh>
    <rPh sb="292" eb="294">
      <t>ヒツヨウ</t>
    </rPh>
    <rPh sb="300" eb="302">
      <t>キュウスイ</t>
    </rPh>
    <rPh sb="302" eb="304">
      <t>ゲンカ</t>
    </rPh>
    <rPh sb="305" eb="307">
      <t>ルイジ</t>
    </rPh>
    <rPh sb="307" eb="309">
      <t>ダンタイ</t>
    </rPh>
    <rPh sb="310" eb="312">
      <t>ヒカク</t>
    </rPh>
    <rPh sb="314" eb="316">
      <t>ジャッカン</t>
    </rPh>
    <rPh sb="316" eb="317">
      <t>タカ</t>
    </rPh>
    <rPh sb="318" eb="320">
      <t>スウチ</t>
    </rPh>
    <rPh sb="324" eb="325">
      <t>ヨコ</t>
    </rPh>
    <rPh sb="327" eb="329">
      <t>ジョウタイ</t>
    </rPh>
    <rPh sb="333" eb="334">
      <t>サラ</t>
    </rPh>
    <rPh sb="336" eb="338">
      <t>イジ</t>
    </rPh>
    <rPh sb="338" eb="341">
      <t>カンリヒ</t>
    </rPh>
    <rPh sb="342" eb="344">
      <t>セツゲン</t>
    </rPh>
    <rPh sb="345" eb="346">
      <t>ツト</t>
    </rPh>
    <rPh sb="348" eb="350">
      <t>ヒツヨウ</t>
    </rPh>
    <rPh sb="356" eb="358">
      <t>シセツ</t>
    </rPh>
    <rPh sb="358" eb="361">
      <t>リヨウリツ</t>
    </rPh>
    <rPh sb="362" eb="364">
      <t>ルイジ</t>
    </rPh>
    <rPh sb="364" eb="366">
      <t>ダンタイ</t>
    </rPh>
    <rPh sb="367" eb="369">
      <t>ヒカク</t>
    </rPh>
    <rPh sb="371" eb="373">
      <t>ジャッカン</t>
    </rPh>
    <rPh sb="373" eb="374">
      <t>タカ</t>
    </rPh>
    <rPh sb="375" eb="377">
      <t>スウチ</t>
    </rPh>
    <rPh sb="380" eb="381">
      <t>ヨコ</t>
    </rPh>
    <rPh sb="383" eb="385">
      <t>ジョウタイ</t>
    </rPh>
    <rPh sb="390" eb="392">
      <t>ジンコウ</t>
    </rPh>
    <rPh sb="392" eb="394">
      <t>ゲンショウ</t>
    </rPh>
    <rPh sb="397" eb="399">
      <t>コンゴ</t>
    </rPh>
    <rPh sb="399" eb="400">
      <t>サラ</t>
    </rPh>
    <rPh sb="401" eb="404">
      <t>リヨウリツ</t>
    </rPh>
    <rPh sb="405" eb="407">
      <t>テイカ</t>
    </rPh>
    <rPh sb="408" eb="410">
      <t>ヨソウ</t>
    </rPh>
    <rPh sb="414" eb="416">
      <t>シセツ</t>
    </rPh>
    <rPh sb="417" eb="420">
      <t>トウハイゴウ</t>
    </rPh>
    <rPh sb="420" eb="421">
      <t>トウ</t>
    </rPh>
    <rPh sb="422" eb="423">
      <t>フク</t>
    </rPh>
    <rPh sb="424" eb="426">
      <t>ケントウ</t>
    </rPh>
    <rPh sb="441" eb="443">
      <t>ユウシュウ</t>
    </rPh>
    <rPh sb="443" eb="444">
      <t>リツ</t>
    </rPh>
    <rPh sb="445" eb="447">
      <t>ルイジ</t>
    </rPh>
    <rPh sb="447" eb="449">
      <t>ダンタイ</t>
    </rPh>
    <rPh sb="450" eb="452">
      <t>ヒカク</t>
    </rPh>
    <rPh sb="454" eb="455">
      <t>ヒク</t>
    </rPh>
    <rPh sb="456" eb="458">
      <t>スウチ</t>
    </rPh>
    <rPh sb="462" eb="464">
      <t>ロウスイ</t>
    </rPh>
    <rPh sb="464" eb="466">
      <t>チョウサ</t>
    </rPh>
    <rPh sb="467" eb="470">
      <t>ケイカクテキ</t>
    </rPh>
    <rPh sb="471" eb="473">
      <t>ジッシ</t>
    </rPh>
    <rPh sb="477" eb="479">
      <t>ユウシュウ</t>
    </rPh>
    <rPh sb="479" eb="480">
      <t>リツ</t>
    </rPh>
    <rPh sb="481" eb="483">
      <t>コウジョウ</t>
    </rPh>
    <rPh sb="484" eb="485">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</si>
</sst>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505-45F2-9D36-D11C2F3A9AC8}"/>
            </c:ext>
          </c:extLst>
        </c:ser>
        <c:dLbls>
          <c:showLegendKey val="0"/>
          <c:showVal val="0"/>
          <c:showCatName val="0"/>
          <c:showSerName val="0"/>
          <c:showPercent val="0"/>
          <c:showBubbleSize val="0"/>
        </c:dLbls>
        <c:gapWidth val="150"/>
        <c:axId val="73652864"/>
        <c:axId val="10090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c:v>
                </c:pt>
                <c:pt idx="1">
                  <c:v>0.69</c:v>
                </c:pt>
                <c:pt idx="2">
                  <c:v>0.65</c:v>
                </c:pt>
                <c:pt idx="3">
                  <c:v>0.53</c:v>
                </c:pt>
                <c:pt idx="4">
                  <c:v>0.72</c:v>
                </c:pt>
              </c:numCache>
            </c:numRef>
          </c:val>
          <c:smooth val="0"/>
          <c:extLst xmlns:c16r2="http://schemas.microsoft.com/office/drawing/2015/06/chart">
            <c:ext xmlns:c16="http://schemas.microsoft.com/office/drawing/2014/chart" uri="{C3380CC4-5D6E-409C-BE32-E72D297353CC}">
              <c16:uniqueId val="{00000001-B505-45F2-9D36-D11C2F3A9AC8}"/>
            </c:ext>
          </c:extLst>
        </c:ser>
        <c:dLbls>
          <c:showLegendKey val="0"/>
          <c:showVal val="0"/>
          <c:showCatName val="0"/>
          <c:showSerName val="0"/>
          <c:showPercent val="0"/>
          <c:showBubbleSize val="0"/>
        </c:dLbls>
        <c:marker val="1"/>
        <c:smooth val="0"/>
        <c:axId val="73652864"/>
        <c:axId val="100904320"/>
      </c:lineChart>
      <c:dateAx>
        <c:axId val="73652864"/>
        <c:scaling>
          <c:orientation val="minMax"/>
        </c:scaling>
        <c:delete val="1"/>
        <c:axPos val="b"/>
        <c:numFmt formatCode="ge" sourceLinked="1"/>
        <c:majorTickMark val="none"/>
        <c:minorTickMark val="none"/>
        <c:tickLblPos val="none"/>
        <c:crossAx val="100904320"/>
        <c:crosses val="autoZero"/>
        <c:auto val="1"/>
        <c:lblOffset val="100"/>
        <c:baseTimeUnit val="years"/>
      </c:dateAx>
      <c:valAx>
        <c:axId val="10090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65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67.12</c:v>
                </c:pt>
                <c:pt idx="1">
                  <c:v>66.55</c:v>
                </c:pt>
                <c:pt idx="2">
                  <c:v>56.04</c:v>
                </c:pt>
                <c:pt idx="3">
                  <c:v>62.97</c:v>
                </c:pt>
                <c:pt idx="4">
                  <c:v>64.97</c:v>
                </c:pt>
              </c:numCache>
            </c:numRef>
          </c:val>
          <c:extLst xmlns:c16r2="http://schemas.microsoft.com/office/drawing/2015/06/chart">
            <c:ext xmlns:c16="http://schemas.microsoft.com/office/drawing/2014/chart" uri="{C3380CC4-5D6E-409C-BE32-E72D297353CC}">
              <c16:uniqueId val="{00000000-48A0-478C-BE85-ED9B4C03DE7C}"/>
            </c:ext>
          </c:extLst>
        </c:ser>
        <c:dLbls>
          <c:showLegendKey val="0"/>
          <c:showVal val="0"/>
          <c:showCatName val="0"/>
          <c:showSerName val="0"/>
          <c:showPercent val="0"/>
          <c:showBubbleSize val="0"/>
        </c:dLbls>
        <c:gapWidth val="150"/>
        <c:axId val="115044352"/>
        <c:axId val="11504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57.55</c:v>
                </c:pt>
                <c:pt idx="1">
                  <c:v>57.43</c:v>
                </c:pt>
                <c:pt idx="2">
                  <c:v>57.29</c:v>
                </c:pt>
                <c:pt idx="3">
                  <c:v>55.9</c:v>
                </c:pt>
                <c:pt idx="4">
                  <c:v>57.3</c:v>
                </c:pt>
              </c:numCache>
            </c:numRef>
          </c:val>
          <c:smooth val="0"/>
          <c:extLst xmlns:c16r2="http://schemas.microsoft.com/office/drawing/2015/06/chart">
            <c:ext xmlns:c16="http://schemas.microsoft.com/office/drawing/2014/chart" uri="{C3380CC4-5D6E-409C-BE32-E72D297353CC}">
              <c16:uniqueId val="{00000001-48A0-478C-BE85-ED9B4C03DE7C}"/>
            </c:ext>
          </c:extLst>
        </c:ser>
        <c:dLbls>
          <c:showLegendKey val="0"/>
          <c:showVal val="0"/>
          <c:showCatName val="0"/>
          <c:showSerName val="0"/>
          <c:showPercent val="0"/>
          <c:showBubbleSize val="0"/>
        </c:dLbls>
        <c:marker val="1"/>
        <c:smooth val="0"/>
        <c:axId val="115044352"/>
        <c:axId val="115046272"/>
      </c:lineChart>
      <c:dateAx>
        <c:axId val="115044352"/>
        <c:scaling>
          <c:orientation val="minMax"/>
        </c:scaling>
        <c:delete val="1"/>
        <c:axPos val="b"/>
        <c:numFmt formatCode="ge" sourceLinked="1"/>
        <c:majorTickMark val="none"/>
        <c:minorTickMark val="none"/>
        <c:tickLblPos val="none"/>
        <c:crossAx val="115046272"/>
        <c:crosses val="autoZero"/>
        <c:auto val="1"/>
        <c:lblOffset val="100"/>
        <c:baseTimeUnit val="years"/>
      </c:dateAx>
      <c:valAx>
        <c:axId val="115046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04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63.32</c:v>
                </c:pt>
                <c:pt idx="1">
                  <c:v>60.85</c:v>
                </c:pt>
                <c:pt idx="2">
                  <c:v>70.23</c:v>
                </c:pt>
                <c:pt idx="3">
                  <c:v>67.37</c:v>
                </c:pt>
                <c:pt idx="4">
                  <c:v>65.33</c:v>
                </c:pt>
              </c:numCache>
            </c:numRef>
          </c:val>
          <c:extLst xmlns:c16r2="http://schemas.microsoft.com/office/drawing/2015/06/chart">
            <c:ext xmlns:c16="http://schemas.microsoft.com/office/drawing/2014/chart" uri="{C3380CC4-5D6E-409C-BE32-E72D297353CC}">
              <c16:uniqueId val="{00000000-4423-4F3C-A73B-A1ED1CB08CB1}"/>
            </c:ext>
          </c:extLst>
        </c:ser>
        <c:dLbls>
          <c:showLegendKey val="0"/>
          <c:showVal val="0"/>
          <c:showCatName val="0"/>
          <c:showSerName val="0"/>
          <c:showPercent val="0"/>
          <c:showBubbleSize val="0"/>
        </c:dLbls>
        <c:gapWidth val="150"/>
        <c:axId val="115069312"/>
        <c:axId val="11507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74.14</c:v>
                </c:pt>
                <c:pt idx="1">
                  <c:v>73.83</c:v>
                </c:pt>
                <c:pt idx="2">
                  <c:v>73.69</c:v>
                </c:pt>
                <c:pt idx="3">
                  <c:v>73.28</c:v>
                </c:pt>
                <c:pt idx="4">
                  <c:v>72.42</c:v>
                </c:pt>
              </c:numCache>
            </c:numRef>
          </c:val>
          <c:smooth val="0"/>
          <c:extLst xmlns:c16r2="http://schemas.microsoft.com/office/drawing/2015/06/chart">
            <c:ext xmlns:c16="http://schemas.microsoft.com/office/drawing/2014/chart" uri="{C3380CC4-5D6E-409C-BE32-E72D297353CC}">
              <c16:uniqueId val="{00000001-4423-4F3C-A73B-A1ED1CB08CB1}"/>
            </c:ext>
          </c:extLst>
        </c:ser>
        <c:dLbls>
          <c:showLegendKey val="0"/>
          <c:showVal val="0"/>
          <c:showCatName val="0"/>
          <c:showSerName val="0"/>
          <c:showPercent val="0"/>
          <c:showBubbleSize val="0"/>
        </c:dLbls>
        <c:marker val="1"/>
        <c:smooth val="0"/>
        <c:axId val="115069312"/>
        <c:axId val="115071232"/>
      </c:lineChart>
      <c:dateAx>
        <c:axId val="115069312"/>
        <c:scaling>
          <c:orientation val="minMax"/>
        </c:scaling>
        <c:delete val="1"/>
        <c:axPos val="b"/>
        <c:numFmt formatCode="ge" sourceLinked="1"/>
        <c:majorTickMark val="none"/>
        <c:minorTickMark val="none"/>
        <c:tickLblPos val="none"/>
        <c:crossAx val="115071232"/>
        <c:crosses val="autoZero"/>
        <c:auto val="1"/>
        <c:lblOffset val="100"/>
        <c:baseTimeUnit val="years"/>
      </c:dateAx>
      <c:valAx>
        <c:axId val="11507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06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67.19</c:v>
                </c:pt>
                <c:pt idx="1">
                  <c:v>67.59</c:v>
                </c:pt>
                <c:pt idx="2">
                  <c:v>71.39</c:v>
                </c:pt>
                <c:pt idx="3">
                  <c:v>56.92</c:v>
                </c:pt>
                <c:pt idx="4">
                  <c:v>54.94</c:v>
                </c:pt>
              </c:numCache>
            </c:numRef>
          </c:val>
          <c:extLst xmlns:c16r2="http://schemas.microsoft.com/office/drawing/2015/06/chart">
            <c:ext xmlns:c16="http://schemas.microsoft.com/office/drawing/2014/chart" uri="{C3380CC4-5D6E-409C-BE32-E72D297353CC}">
              <c16:uniqueId val="{00000000-2A8B-4138-A852-7ED079CF7BB7}"/>
            </c:ext>
          </c:extLst>
        </c:ser>
        <c:dLbls>
          <c:showLegendKey val="0"/>
          <c:showVal val="0"/>
          <c:showCatName val="0"/>
          <c:showSerName val="0"/>
          <c:showPercent val="0"/>
          <c:showBubbleSize val="0"/>
        </c:dLbls>
        <c:gapWidth val="150"/>
        <c:axId val="117673344"/>
        <c:axId val="128939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76.09</c:v>
                </c:pt>
                <c:pt idx="1">
                  <c:v>75.87</c:v>
                </c:pt>
                <c:pt idx="2">
                  <c:v>76.27</c:v>
                </c:pt>
                <c:pt idx="3">
                  <c:v>77.56</c:v>
                </c:pt>
                <c:pt idx="4">
                  <c:v>78.510000000000005</c:v>
                </c:pt>
              </c:numCache>
            </c:numRef>
          </c:val>
          <c:smooth val="0"/>
          <c:extLst xmlns:c16r2="http://schemas.microsoft.com/office/drawing/2015/06/chart">
            <c:ext xmlns:c16="http://schemas.microsoft.com/office/drawing/2014/chart" uri="{C3380CC4-5D6E-409C-BE32-E72D297353CC}">
              <c16:uniqueId val="{00000001-2A8B-4138-A852-7ED079CF7BB7}"/>
            </c:ext>
          </c:extLst>
        </c:ser>
        <c:dLbls>
          <c:showLegendKey val="0"/>
          <c:showVal val="0"/>
          <c:showCatName val="0"/>
          <c:showSerName val="0"/>
          <c:showPercent val="0"/>
          <c:showBubbleSize val="0"/>
        </c:dLbls>
        <c:marker val="1"/>
        <c:smooth val="0"/>
        <c:axId val="117673344"/>
        <c:axId val="128939904"/>
      </c:lineChart>
      <c:dateAx>
        <c:axId val="117673344"/>
        <c:scaling>
          <c:orientation val="minMax"/>
        </c:scaling>
        <c:delete val="1"/>
        <c:axPos val="b"/>
        <c:numFmt formatCode="ge" sourceLinked="1"/>
        <c:majorTickMark val="none"/>
        <c:minorTickMark val="none"/>
        <c:tickLblPos val="none"/>
        <c:crossAx val="128939904"/>
        <c:crosses val="autoZero"/>
        <c:auto val="1"/>
        <c:lblOffset val="100"/>
        <c:baseTimeUnit val="years"/>
      </c:dateAx>
      <c:valAx>
        <c:axId val="12893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67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ED8-41F9-A7E3-6D71FD5D4297}"/>
            </c:ext>
          </c:extLst>
        </c:ser>
        <c:dLbls>
          <c:showLegendKey val="0"/>
          <c:showVal val="0"/>
          <c:showCatName val="0"/>
          <c:showSerName val="0"/>
          <c:showPercent val="0"/>
          <c:showBubbleSize val="0"/>
        </c:dLbls>
        <c:gapWidth val="150"/>
        <c:axId val="197276800"/>
        <c:axId val="197278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ED8-41F9-A7E3-6D71FD5D4297}"/>
            </c:ext>
          </c:extLst>
        </c:ser>
        <c:dLbls>
          <c:showLegendKey val="0"/>
          <c:showVal val="0"/>
          <c:showCatName val="0"/>
          <c:showSerName val="0"/>
          <c:showPercent val="0"/>
          <c:showBubbleSize val="0"/>
        </c:dLbls>
        <c:marker val="1"/>
        <c:smooth val="0"/>
        <c:axId val="197276800"/>
        <c:axId val="197278720"/>
      </c:lineChart>
      <c:dateAx>
        <c:axId val="197276800"/>
        <c:scaling>
          <c:orientation val="minMax"/>
        </c:scaling>
        <c:delete val="1"/>
        <c:axPos val="b"/>
        <c:numFmt formatCode="ge" sourceLinked="1"/>
        <c:majorTickMark val="none"/>
        <c:minorTickMark val="none"/>
        <c:tickLblPos val="none"/>
        <c:crossAx val="197278720"/>
        <c:crosses val="autoZero"/>
        <c:auto val="1"/>
        <c:lblOffset val="100"/>
        <c:baseTimeUnit val="years"/>
      </c:dateAx>
      <c:valAx>
        <c:axId val="197278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27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459-4018-8334-95DF1F23267A}"/>
            </c:ext>
          </c:extLst>
        </c:ser>
        <c:dLbls>
          <c:showLegendKey val="0"/>
          <c:showVal val="0"/>
          <c:showCatName val="0"/>
          <c:showSerName val="0"/>
          <c:showPercent val="0"/>
          <c:showBubbleSize val="0"/>
        </c:dLbls>
        <c:gapWidth val="150"/>
        <c:axId val="76060160"/>
        <c:axId val="7606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459-4018-8334-95DF1F23267A}"/>
            </c:ext>
          </c:extLst>
        </c:ser>
        <c:dLbls>
          <c:showLegendKey val="0"/>
          <c:showVal val="0"/>
          <c:showCatName val="0"/>
          <c:showSerName val="0"/>
          <c:showPercent val="0"/>
          <c:showBubbleSize val="0"/>
        </c:dLbls>
        <c:marker val="1"/>
        <c:smooth val="0"/>
        <c:axId val="76060160"/>
        <c:axId val="76062080"/>
      </c:lineChart>
      <c:dateAx>
        <c:axId val="76060160"/>
        <c:scaling>
          <c:orientation val="minMax"/>
        </c:scaling>
        <c:delete val="1"/>
        <c:axPos val="b"/>
        <c:numFmt formatCode="ge" sourceLinked="1"/>
        <c:majorTickMark val="none"/>
        <c:minorTickMark val="none"/>
        <c:tickLblPos val="none"/>
        <c:crossAx val="76062080"/>
        <c:crosses val="autoZero"/>
        <c:auto val="1"/>
        <c:lblOffset val="100"/>
        <c:baseTimeUnit val="years"/>
      </c:dateAx>
      <c:valAx>
        <c:axId val="7606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06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944-4445-94BA-46CB45B3457F}"/>
            </c:ext>
          </c:extLst>
        </c:ser>
        <c:dLbls>
          <c:showLegendKey val="0"/>
          <c:showVal val="0"/>
          <c:showCatName val="0"/>
          <c:showSerName val="0"/>
          <c:showPercent val="0"/>
          <c:showBubbleSize val="0"/>
        </c:dLbls>
        <c:gapWidth val="150"/>
        <c:axId val="76077312"/>
        <c:axId val="76079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944-4445-94BA-46CB45B3457F}"/>
            </c:ext>
          </c:extLst>
        </c:ser>
        <c:dLbls>
          <c:showLegendKey val="0"/>
          <c:showVal val="0"/>
          <c:showCatName val="0"/>
          <c:showSerName val="0"/>
          <c:showPercent val="0"/>
          <c:showBubbleSize val="0"/>
        </c:dLbls>
        <c:marker val="1"/>
        <c:smooth val="0"/>
        <c:axId val="76077312"/>
        <c:axId val="76079488"/>
      </c:lineChart>
      <c:dateAx>
        <c:axId val="76077312"/>
        <c:scaling>
          <c:orientation val="minMax"/>
        </c:scaling>
        <c:delete val="1"/>
        <c:axPos val="b"/>
        <c:numFmt formatCode="ge" sourceLinked="1"/>
        <c:majorTickMark val="none"/>
        <c:minorTickMark val="none"/>
        <c:tickLblPos val="none"/>
        <c:crossAx val="76079488"/>
        <c:crosses val="autoZero"/>
        <c:auto val="1"/>
        <c:lblOffset val="100"/>
        <c:baseTimeUnit val="years"/>
      </c:dateAx>
      <c:valAx>
        <c:axId val="76079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07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9B9-46EE-9600-E7E46FC255A3}"/>
            </c:ext>
          </c:extLst>
        </c:ser>
        <c:dLbls>
          <c:showLegendKey val="0"/>
          <c:showVal val="0"/>
          <c:showCatName val="0"/>
          <c:showSerName val="0"/>
          <c:showPercent val="0"/>
          <c:showBubbleSize val="0"/>
        </c:dLbls>
        <c:gapWidth val="150"/>
        <c:axId val="112454272"/>
        <c:axId val="112456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9B9-46EE-9600-E7E46FC255A3}"/>
            </c:ext>
          </c:extLst>
        </c:ser>
        <c:dLbls>
          <c:showLegendKey val="0"/>
          <c:showVal val="0"/>
          <c:showCatName val="0"/>
          <c:showSerName val="0"/>
          <c:showPercent val="0"/>
          <c:showBubbleSize val="0"/>
        </c:dLbls>
        <c:marker val="1"/>
        <c:smooth val="0"/>
        <c:axId val="112454272"/>
        <c:axId val="112456448"/>
      </c:lineChart>
      <c:dateAx>
        <c:axId val="112454272"/>
        <c:scaling>
          <c:orientation val="minMax"/>
        </c:scaling>
        <c:delete val="1"/>
        <c:axPos val="b"/>
        <c:numFmt formatCode="ge" sourceLinked="1"/>
        <c:majorTickMark val="none"/>
        <c:minorTickMark val="none"/>
        <c:tickLblPos val="none"/>
        <c:crossAx val="112456448"/>
        <c:crosses val="autoZero"/>
        <c:auto val="1"/>
        <c:lblOffset val="100"/>
        <c:baseTimeUnit val="years"/>
      </c:dateAx>
      <c:valAx>
        <c:axId val="112456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45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1191.9000000000001</c:v>
                </c:pt>
                <c:pt idx="1">
                  <c:v>1065.8599999999999</c:v>
                </c:pt>
                <c:pt idx="2">
                  <c:v>973.49</c:v>
                </c:pt>
                <c:pt idx="3">
                  <c:v>895.04</c:v>
                </c:pt>
                <c:pt idx="4">
                  <c:v>804.05</c:v>
                </c:pt>
              </c:numCache>
            </c:numRef>
          </c:val>
          <c:extLst xmlns:c16r2="http://schemas.microsoft.com/office/drawing/2015/06/chart">
            <c:ext xmlns:c16="http://schemas.microsoft.com/office/drawing/2014/chart" uri="{C3380CC4-5D6E-409C-BE32-E72D297353CC}">
              <c16:uniqueId val="{00000000-C1FF-4520-8358-B4D8516088F2}"/>
            </c:ext>
          </c:extLst>
        </c:ser>
        <c:dLbls>
          <c:showLegendKey val="0"/>
          <c:showVal val="0"/>
          <c:showCatName val="0"/>
          <c:showSerName val="0"/>
          <c:showPercent val="0"/>
          <c:showBubbleSize val="0"/>
        </c:dLbls>
        <c:gapWidth val="150"/>
        <c:axId val="113155072"/>
        <c:axId val="113386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1113.76</c:v>
                </c:pt>
                <c:pt idx="1">
                  <c:v>1125.69</c:v>
                </c:pt>
                <c:pt idx="2">
                  <c:v>1134.67</c:v>
                </c:pt>
                <c:pt idx="3">
                  <c:v>1144.79</c:v>
                </c:pt>
                <c:pt idx="4">
                  <c:v>1061.58</c:v>
                </c:pt>
              </c:numCache>
            </c:numRef>
          </c:val>
          <c:smooth val="0"/>
          <c:extLst xmlns:c16r2="http://schemas.microsoft.com/office/drawing/2015/06/chart">
            <c:ext xmlns:c16="http://schemas.microsoft.com/office/drawing/2014/chart" uri="{C3380CC4-5D6E-409C-BE32-E72D297353CC}">
              <c16:uniqueId val="{00000001-C1FF-4520-8358-B4D8516088F2}"/>
            </c:ext>
          </c:extLst>
        </c:ser>
        <c:dLbls>
          <c:showLegendKey val="0"/>
          <c:showVal val="0"/>
          <c:showCatName val="0"/>
          <c:showSerName val="0"/>
          <c:showPercent val="0"/>
          <c:showBubbleSize val="0"/>
        </c:dLbls>
        <c:marker val="1"/>
        <c:smooth val="0"/>
        <c:axId val="113155072"/>
        <c:axId val="113386624"/>
      </c:lineChart>
      <c:dateAx>
        <c:axId val="113155072"/>
        <c:scaling>
          <c:orientation val="minMax"/>
        </c:scaling>
        <c:delete val="1"/>
        <c:axPos val="b"/>
        <c:numFmt formatCode="ge" sourceLinked="1"/>
        <c:majorTickMark val="none"/>
        <c:minorTickMark val="none"/>
        <c:tickLblPos val="none"/>
        <c:crossAx val="113386624"/>
        <c:crosses val="autoZero"/>
        <c:auto val="1"/>
        <c:lblOffset val="100"/>
        <c:baseTimeUnit val="years"/>
      </c:dateAx>
      <c:valAx>
        <c:axId val="113386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15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38.729999999999997</c:v>
                </c:pt>
                <c:pt idx="1">
                  <c:v>42.03</c:v>
                </c:pt>
                <c:pt idx="2">
                  <c:v>45.44</c:v>
                </c:pt>
                <c:pt idx="3">
                  <c:v>51.21</c:v>
                </c:pt>
                <c:pt idx="4">
                  <c:v>50.45</c:v>
                </c:pt>
              </c:numCache>
            </c:numRef>
          </c:val>
          <c:extLst xmlns:c16r2="http://schemas.microsoft.com/office/drawing/2015/06/chart">
            <c:ext xmlns:c16="http://schemas.microsoft.com/office/drawing/2014/chart" uri="{C3380CC4-5D6E-409C-BE32-E72D297353CC}">
              <c16:uniqueId val="{00000000-5543-43A0-99B6-51C2F3645673}"/>
            </c:ext>
          </c:extLst>
        </c:ser>
        <c:dLbls>
          <c:showLegendKey val="0"/>
          <c:showVal val="0"/>
          <c:showCatName val="0"/>
          <c:showSerName val="0"/>
          <c:showPercent val="0"/>
          <c:showBubbleSize val="0"/>
        </c:dLbls>
        <c:gapWidth val="150"/>
        <c:axId val="113417600"/>
        <c:axId val="1134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34.25</c:v>
                </c:pt>
                <c:pt idx="1">
                  <c:v>46.48</c:v>
                </c:pt>
                <c:pt idx="2">
                  <c:v>40.6</c:v>
                </c:pt>
                <c:pt idx="3">
                  <c:v>56.04</c:v>
                </c:pt>
                <c:pt idx="4">
                  <c:v>58.52</c:v>
                </c:pt>
              </c:numCache>
            </c:numRef>
          </c:val>
          <c:smooth val="0"/>
          <c:extLst xmlns:c16r2="http://schemas.microsoft.com/office/drawing/2015/06/chart">
            <c:ext xmlns:c16="http://schemas.microsoft.com/office/drawing/2014/chart" uri="{C3380CC4-5D6E-409C-BE32-E72D297353CC}">
              <c16:uniqueId val="{00000001-5543-43A0-99B6-51C2F3645673}"/>
            </c:ext>
          </c:extLst>
        </c:ser>
        <c:dLbls>
          <c:showLegendKey val="0"/>
          <c:showVal val="0"/>
          <c:showCatName val="0"/>
          <c:showSerName val="0"/>
          <c:showPercent val="0"/>
          <c:showBubbleSize val="0"/>
        </c:dLbls>
        <c:marker val="1"/>
        <c:smooth val="0"/>
        <c:axId val="113417600"/>
        <c:axId val="113427968"/>
      </c:lineChart>
      <c:dateAx>
        <c:axId val="113417600"/>
        <c:scaling>
          <c:orientation val="minMax"/>
        </c:scaling>
        <c:delete val="1"/>
        <c:axPos val="b"/>
        <c:numFmt formatCode="ge" sourceLinked="1"/>
        <c:majorTickMark val="none"/>
        <c:minorTickMark val="none"/>
        <c:tickLblPos val="none"/>
        <c:crossAx val="113427968"/>
        <c:crosses val="autoZero"/>
        <c:auto val="1"/>
        <c:lblOffset val="100"/>
        <c:baseTimeUnit val="years"/>
      </c:dateAx>
      <c:valAx>
        <c:axId val="1134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417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454.79</c:v>
                </c:pt>
                <c:pt idx="1">
                  <c:v>435.95</c:v>
                </c:pt>
                <c:pt idx="2">
                  <c:v>403.86</c:v>
                </c:pt>
                <c:pt idx="3">
                  <c:v>358.98</c:v>
                </c:pt>
                <c:pt idx="4">
                  <c:v>363.95</c:v>
                </c:pt>
              </c:numCache>
            </c:numRef>
          </c:val>
          <c:extLst xmlns:c16r2="http://schemas.microsoft.com/office/drawing/2015/06/chart">
            <c:ext xmlns:c16="http://schemas.microsoft.com/office/drawing/2014/chart" uri="{C3380CC4-5D6E-409C-BE32-E72D297353CC}">
              <c16:uniqueId val="{00000000-5BC9-4E60-AAE6-BEAB851CB885}"/>
            </c:ext>
          </c:extLst>
        </c:ser>
        <c:dLbls>
          <c:showLegendKey val="0"/>
          <c:showVal val="0"/>
          <c:showCatName val="0"/>
          <c:showSerName val="0"/>
          <c:showPercent val="0"/>
          <c:showBubbleSize val="0"/>
        </c:dLbls>
        <c:gapWidth val="150"/>
        <c:axId val="114831360"/>
        <c:axId val="114833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501.18</c:v>
                </c:pt>
                <c:pt idx="1">
                  <c:v>376.61</c:v>
                </c:pt>
                <c:pt idx="2">
                  <c:v>440.03</c:v>
                </c:pt>
                <c:pt idx="3">
                  <c:v>304.35000000000002</c:v>
                </c:pt>
                <c:pt idx="4">
                  <c:v>296.3</c:v>
                </c:pt>
              </c:numCache>
            </c:numRef>
          </c:val>
          <c:smooth val="0"/>
          <c:extLst xmlns:c16r2="http://schemas.microsoft.com/office/drawing/2015/06/chart">
            <c:ext xmlns:c16="http://schemas.microsoft.com/office/drawing/2014/chart" uri="{C3380CC4-5D6E-409C-BE32-E72D297353CC}">
              <c16:uniqueId val="{00000001-5BC9-4E60-AAE6-BEAB851CB885}"/>
            </c:ext>
          </c:extLst>
        </c:ser>
        <c:dLbls>
          <c:showLegendKey val="0"/>
          <c:showVal val="0"/>
          <c:showCatName val="0"/>
          <c:showSerName val="0"/>
          <c:showPercent val="0"/>
          <c:showBubbleSize val="0"/>
        </c:dLbls>
        <c:marker val="1"/>
        <c:smooth val="0"/>
        <c:axId val="114831360"/>
        <c:axId val="114833280"/>
      </c:lineChart>
      <c:dateAx>
        <c:axId val="114831360"/>
        <c:scaling>
          <c:orientation val="minMax"/>
        </c:scaling>
        <c:delete val="1"/>
        <c:axPos val="b"/>
        <c:numFmt formatCode="ge" sourceLinked="1"/>
        <c:majorTickMark val="none"/>
        <c:minorTickMark val="none"/>
        <c:tickLblPos val="none"/>
        <c:crossAx val="114833280"/>
        <c:crosses val="autoZero"/>
        <c:auto val="1"/>
        <c:lblOffset val="100"/>
        <c:baseTimeUnit val="years"/>
      </c:dateAx>
      <c:valAx>
        <c:axId val="11483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83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【292.18】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8" sqref="B8:H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広島県　安芸太田町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2"/>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水道事業</v>
      </c>
      <c r="J8" s="72"/>
      <c r="K8" s="72"/>
      <c r="L8" s="72"/>
      <c r="M8" s="72"/>
      <c r="N8" s="72"/>
      <c r="O8" s="72"/>
      <c r="P8" s="72" t="str">
        <f>データ!$K$6</f>
        <v>簡易水道事業</v>
      </c>
      <c r="Q8" s="72"/>
      <c r="R8" s="72"/>
      <c r="S8" s="72"/>
      <c r="T8" s="72"/>
      <c r="U8" s="72"/>
      <c r="V8" s="72"/>
      <c r="W8" s="72" t="str">
        <f>データ!$L$6</f>
        <v>D3</v>
      </c>
      <c r="X8" s="72"/>
      <c r="Y8" s="72"/>
      <c r="Z8" s="72"/>
      <c r="AA8" s="72"/>
      <c r="AB8" s="72"/>
      <c r="AC8" s="72"/>
      <c r="AD8" s="72" t="str">
        <f>データ!$M$6</f>
        <v>非設置</v>
      </c>
      <c r="AE8" s="72"/>
      <c r="AF8" s="72"/>
      <c r="AG8" s="72"/>
      <c r="AH8" s="72"/>
      <c r="AI8" s="72"/>
      <c r="AJ8" s="72"/>
      <c r="AK8" s="2"/>
      <c r="AL8" s="66">
        <f>データ!$R$6</f>
        <v>6471</v>
      </c>
      <c r="AM8" s="66"/>
      <c r="AN8" s="66"/>
      <c r="AO8" s="66"/>
      <c r="AP8" s="66"/>
      <c r="AQ8" s="66"/>
      <c r="AR8" s="66"/>
      <c r="AS8" s="66"/>
      <c r="AT8" s="65">
        <f>データ!$S$6</f>
        <v>341.89</v>
      </c>
      <c r="AU8" s="65"/>
      <c r="AV8" s="65"/>
      <c r="AW8" s="65"/>
      <c r="AX8" s="65"/>
      <c r="AY8" s="65"/>
      <c r="AZ8" s="65"/>
      <c r="BA8" s="65"/>
      <c r="BB8" s="65">
        <f>データ!$T$6</f>
        <v>18.93</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2"/>
      <c r="AE9" s="2"/>
      <c r="AF9" s="2"/>
      <c r="AG9" s="2"/>
      <c r="AH9" s="3"/>
      <c r="AI9" s="2"/>
      <c r="AJ9" s="2"/>
      <c r="AK9" s="2"/>
      <c r="AL9" s="71" t="s">
        <v>16</v>
      </c>
      <c r="AM9" s="71"/>
      <c r="AN9" s="71"/>
      <c r="AO9" s="71"/>
      <c r="AP9" s="71"/>
      <c r="AQ9" s="71"/>
      <c r="AR9" s="71"/>
      <c r="AS9" s="71"/>
      <c r="AT9" s="71" t="s">
        <v>17</v>
      </c>
      <c r="AU9" s="71"/>
      <c r="AV9" s="71"/>
      <c r="AW9" s="71"/>
      <c r="AX9" s="71"/>
      <c r="AY9" s="71"/>
      <c r="AZ9" s="71"/>
      <c r="BA9" s="71"/>
      <c r="BB9" s="71" t="s">
        <v>18</v>
      </c>
      <c r="BC9" s="71"/>
      <c r="BD9" s="71"/>
      <c r="BE9" s="71"/>
      <c r="BF9" s="71"/>
      <c r="BG9" s="71"/>
      <c r="BH9" s="71"/>
      <c r="BI9" s="71"/>
      <c r="BJ9" s="3"/>
      <c r="BK9" s="3"/>
      <c r="BL9" s="63" t="s">
        <v>19</v>
      </c>
      <c r="BM9" s="64"/>
      <c r="BN9" s="10" t="s">
        <v>20</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71.760000000000005</v>
      </c>
      <c r="Q10" s="65"/>
      <c r="R10" s="65"/>
      <c r="S10" s="65"/>
      <c r="T10" s="65"/>
      <c r="U10" s="65"/>
      <c r="V10" s="65"/>
      <c r="W10" s="66">
        <f>データ!$Q$6</f>
        <v>2967</v>
      </c>
      <c r="X10" s="66"/>
      <c r="Y10" s="66"/>
      <c r="Z10" s="66"/>
      <c r="AA10" s="66"/>
      <c r="AB10" s="66"/>
      <c r="AC10" s="66"/>
      <c r="AD10" s="2"/>
      <c r="AE10" s="2"/>
      <c r="AF10" s="2"/>
      <c r="AG10" s="2"/>
      <c r="AH10" s="2"/>
      <c r="AI10" s="2"/>
      <c r="AJ10" s="2"/>
      <c r="AK10" s="2"/>
      <c r="AL10" s="66">
        <f>データ!$U$6</f>
        <v>4567</v>
      </c>
      <c r="AM10" s="66"/>
      <c r="AN10" s="66"/>
      <c r="AO10" s="66"/>
      <c r="AP10" s="66"/>
      <c r="AQ10" s="66"/>
      <c r="AR10" s="66"/>
      <c r="AS10" s="66"/>
      <c r="AT10" s="65">
        <f>データ!$V$6</f>
        <v>8.0500000000000007</v>
      </c>
      <c r="AU10" s="65"/>
      <c r="AV10" s="65"/>
      <c r="AW10" s="65"/>
      <c r="AX10" s="65"/>
      <c r="AY10" s="65"/>
      <c r="AZ10" s="65"/>
      <c r="BA10" s="65"/>
      <c r="BB10" s="65">
        <f>データ!$W$6</f>
        <v>567.33000000000004</v>
      </c>
      <c r="BC10" s="65"/>
      <c r="BD10" s="65"/>
      <c r="BE10" s="65"/>
      <c r="BF10" s="65"/>
      <c r="BG10" s="65"/>
      <c r="BH10" s="65"/>
      <c r="BI10" s="65"/>
      <c r="BJ10" s="2"/>
      <c r="BK10" s="2"/>
      <c r="BL10" s="67" t="s">
        <v>21</v>
      </c>
      <c r="BM10" s="68"/>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25</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26</v>
      </c>
      <c r="D34" s="54"/>
      <c r="E34" s="54"/>
      <c r="F34" s="54"/>
      <c r="G34" s="54"/>
      <c r="H34" s="54"/>
      <c r="I34" s="54"/>
      <c r="J34" s="54"/>
      <c r="K34" s="54"/>
      <c r="L34" s="54"/>
      <c r="M34" s="54"/>
      <c r="N34" s="54"/>
      <c r="O34" s="54"/>
      <c r="P34" s="54"/>
      <c r="Q34" s="19"/>
      <c r="R34" s="54" t="s">
        <v>27</v>
      </c>
      <c r="S34" s="54"/>
      <c r="T34" s="54"/>
      <c r="U34" s="54"/>
      <c r="V34" s="54"/>
      <c r="W34" s="54"/>
      <c r="X34" s="54"/>
      <c r="Y34" s="54"/>
      <c r="Z34" s="54"/>
      <c r="AA34" s="54"/>
      <c r="AB34" s="54"/>
      <c r="AC34" s="54"/>
      <c r="AD34" s="54"/>
      <c r="AE34" s="54"/>
      <c r="AF34" s="19"/>
      <c r="AG34" s="54" t="s">
        <v>28</v>
      </c>
      <c r="AH34" s="54"/>
      <c r="AI34" s="54"/>
      <c r="AJ34" s="54"/>
      <c r="AK34" s="54"/>
      <c r="AL34" s="54"/>
      <c r="AM34" s="54"/>
      <c r="AN34" s="54"/>
      <c r="AO34" s="54"/>
      <c r="AP34" s="54"/>
      <c r="AQ34" s="54"/>
      <c r="AR34" s="54"/>
      <c r="AS34" s="54"/>
      <c r="AT34" s="54"/>
      <c r="AU34" s="19"/>
      <c r="AV34" s="54" t="s">
        <v>29</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30</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120</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31</v>
      </c>
      <c r="D56" s="54"/>
      <c r="E56" s="54"/>
      <c r="F56" s="54"/>
      <c r="G56" s="54"/>
      <c r="H56" s="54"/>
      <c r="I56" s="54"/>
      <c r="J56" s="54"/>
      <c r="K56" s="54"/>
      <c r="L56" s="54"/>
      <c r="M56" s="54"/>
      <c r="N56" s="54"/>
      <c r="O56" s="54"/>
      <c r="P56" s="54"/>
      <c r="Q56" s="19"/>
      <c r="R56" s="54" t="s">
        <v>32</v>
      </c>
      <c r="S56" s="54"/>
      <c r="T56" s="54"/>
      <c r="U56" s="54"/>
      <c r="V56" s="54"/>
      <c r="W56" s="54"/>
      <c r="X56" s="54"/>
      <c r="Y56" s="54"/>
      <c r="Z56" s="54"/>
      <c r="AA56" s="54"/>
      <c r="AB56" s="54"/>
      <c r="AC56" s="54"/>
      <c r="AD56" s="54"/>
      <c r="AE56" s="54"/>
      <c r="AF56" s="19"/>
      <c r="AG56" s="54" t="s">
        <v>33</v>
      </c>
      <c r="AH56" s="54"/>
      <c r="AI56" s="54"/>
      <c r="AJ56" s="54"/>
      <c r="AK56" s="54"/>
      <c r="AL56" s="54"/>
      <c r="AM56" s="54"/>
      <c r="AN56" s="54"/>
      <c r="AO56" s="54"/>
      <c r="AP56" s="54"/>
      <c r="AQ56" s="54"/>
      <c r="AR56" s="54"/>
      <c r="AS56" s="54"/>
      <c r="AT56" s="54"/>
      <c r="AU56" s="19"/>
      <c r="AV56" s="54" t="s">
        <v>34</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35</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36</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121</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37</v>
      </c>
      <c r="D79" s="54"/>
      <c r="E79" s="54"/>
      <c r="F79" s="54"/>
      <c r="G79" s="54"/>
      <c r="H79" s="54"/>
      <c r="I79" s="54"/>
      <c r="J79" s="54"/>
      <c r="K79" s="54"/>
      <c r="L79" s="54"/>
      <c r="M79" s="54"/>
      <c r="N79" s="54"/>
      <c r="O79" s="54"/>
      <c r="P79" s="54"/>
      <c r="Q79" s="54"/>
      <c r="R79" s="54"/>
      <c r="S79" s="54"/>
      <c r="T79" s="54"/>
      <c r="U79" s="19"/>
      <c r="V79" s="19"/>
      <c r="W79" s="54" t="s">
        <v>38</v>
      </c>
      <c r="X79" s="54"/>
      <c r="Y79" s="54"/>
      <c r="Z79" s="54"/>
      <c r="AA79" s="54"/>
      <c r="AB79" s="54"/>
      <c r="AC79" s="54"/>
      <c r="AD79" s="54"/>
      <c r="AE79" s="54"/>
      <c r="AF79" s="54"/>
      <c r="AG79" s="54"/>
      <c r="AH79" s="54"/>
      <c r="AI79" s="54"/>
      <c r="AJ79" s="54"/>
      <c r="AK79" s="54"/>
      <c r="AL79" s="54"/>
      <c r="AM79" s="54"/>
      <c r="AN79" s="54"/>
      <c r="AO79" s="19"/>
      <c r="AP79" s="19"/>
      <c r="AQ79" s="54" t="s">
        <v>39</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【75.76】</v>
      </c>
      <c r="F85" s="26" t="s">
        <v>53</v>
      </c>
      <c r="G85" s="26" t="s">
        <v>53</v>
      </c>
      <c r="H85" s="26" t="str">
        <f>データ!BO6</f>
        <v>【1,141.75】</v>
      </c>
      <c r="I85" s="26" t="str">
        <f>データ!BZ6</f>
        <v>【54.93】</v>
      </c>
      <c r="J85" s="26" t="str">
        <f>データ!CK6</f>
        <v>【292.18】</v>
      </c>
      <c r="K85" s="26" t="str">
        <f>データ!CV6</f>
        <v>【56.91】</v>
      </c>
      <c r="L85" s="26" t="str">
        <f>データ!DG6</f>
        <v>【74.25】</v>
      </c>
      <c r="M85" s="26" t="s">
        <v>53</v>
      </c>
      <c r="N85" s="26" t="s">
        <v>53</v>
      </c>
      <c r="O85" s="26" t="str">
        <f>データ!EN6</f>
        <v>【0.72】</v>
      </c>
    </row>
  </sheetData>
  <sheetProtection algorithmName="SHA-512" hashValue="iKtpZteX3UyIpLnNwvmZvM6Ir5JmL9lhS8H0auLj5rhdecGZ6emxZmnubFBXBnP/LrCQnqXumRr4Kc9D60KHbg==" saltValue="Z0Y2KE1D+MXBrYT7C7fHo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54</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55</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56</v>
      </c>
      <c r="B3" s="29" t="s">
        <v>57</v>
      </c>
      <c r="C3" s="29" t="s">
        <v>58</v>
      </c>
      <c r="D3" s="29" t="s">
        <v>59</v>
      </c>
      <c r="E3" s="29" t="s">
        <v>60</v>
      </c>
      <c r="F3" s="29" t="s">
        <v>61</v>
      </c>
      <c r="G3" s="29" t="s">
        <v>62</v>
      </c>
      <c r="H3" s="76" t="s">
        <v>63</v>
      </c>
      <c r="I3" s="77"/>
      <c r="J3" s="77"/>
      <c r="K3" s="77"/>
      <c r="L3" s="77"/>
      <c r="M3" s="77"/>
      <c r="N3" s="77"/>
      <c r="O3" s="77"/>
      <c r="P3" s="77"/>
      <c r="Q3" s="77"/>
      <c r="R3" s="77"/>
      <c r="S3" s="77"/>
      <c r="T3" s="77"/>
      <c r="U3" s="77"/>
      <c r="V3" s="77"/>
      <c r="W3" s="78"/>
      <c r="X3" s="82" t="s">
        <v>64</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65</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28" t="s">
        <v>66</v>
      </c>
      <c r="B4" s="30"/>
      <c r="C4" s="30"/>
      <c r="D4" s="30"/>
      <c r="E4" s="30"/>
      <c r="F4" s="30"/>
      <c r="G4" s="30"/>
      <c r="H4" s="79"/>
      <c r="I4" s="80"/>
      <c r="J4" s="80"/>
      <c r="K4" s="80"/>
      <c r="L4" s="80"/>
      <c r="M4" s="80"/>
      <c r="N4" s="80"/>
      <c r="O4" s="80"/>
      <c r="P4" s="80"/>
      <c r="Q4" s="80"/>
      <c r="R4" s="80"/>
      <c r="S4" s="80"/>
      <c r="T4" s="80"/>
      <c r="U4" s="80"/>
      <c r="V4" s="80"/>
      <c r="W4" s="81"/>
      <c r="X4" s="75" t="s">
        <v>67</v>
      </c>
      <c r="Y4" s="75"/>
      <c r="Z4" s="75"/>
      <c r="AA4" s="75"/>
      <c r="AB4" s="75"/>
      <c r="AC4" s="75"/>
      <c r="AD4" s="75"/>
      <c r="AE4" s="75"/>
      <c r="AF4" s="75"/>
      <c r="AG4" s="75"/>
      <c r="AH4" s="75"/>
      <c r="AI4" s="75" t="s">
        <v>68</v>
      </c>
      <c r="AJ4" s="75"/>
      <c r="AK4" s="75"/>
      <c r="AL4" s="75"/>
      <c r="AM4" s="75"/>
      <c r="AN4" s="75"/>
      <c r="AO4" s="75"/>
      <c r="AP4" s="75"/>
      <c r="AQ4" s="75"/>
      <c r="AR4" s="75"/>
      <c r="AS4" s="75"/>
      <c r="AT4" s="75" t="s">
        <v>69</v>
      </c>
      <c r="AU4" s="75"/>
      <c r="AV4" s="75"/>
      <c r="AW4" s="75"/>
      <c r="AX4" s="75"/>
      <c r="AY4" s="75"/>
      <c r="AZ4" s="75"/>
      <c r="BA4" s="75"/>
      <c r="BB4" s="75"/>
      <c r="BC4" s="75"/>
      <c r="BD4" s="75"/>
      <c r="BE4" s="75" t="s">
        <v>70</v>
      </c>
      <c r="BF4" s="75"/>
      <c r="BG4" s="75"/>
      <c r="BH4" s="75"/>
      <c r="BI4" s="75"/>
      <c r="BJ4" s="75"/>
      <c r="BK4" s="75"/>
      <c r="BL4" s="75"/>
      <c r="BM4" s="75"/>
      <c r="BN4" s="75"/>
      <c r="BO4" s="75"/>
      <c r="BP4" s="75" t="s">
        <v>71</v>
      </c>
      <c r="BQ4" s="75"/>
      <c r="BR4" s="75"/>
      <c r="BS4" s="75"/>
      <c r="BT4" s="75"/>
      <c r="BU4" s="75"/>
      <c r="BV4" s="75"/>
      <c r="BW4" s="75"/>
      <c r="BX4" s="75"/>
      <c r="BY4" s="75"/>
      <c r="BZ4" s="75"/>
      <c r="CA4" s="75" t="s">
        <v>72</v>
      </c>
      <c r="CB4" s="75"/>
      <c r="CC4" s="75"/>
      <c r="CD4" s="75"/>
      <c r="CE4" s="75"/>
      <c r="CF4" s="75"/>
      <c r="CG4" s="75"/>
      <c r="CH4" s="75"/>
      <c r="CI4" s="75"/>
      <c r="CJ4" s="75"/>
      <c r="CK4" s="75"/>
      <c r="CL4" s="75" t="s">
        <v>73</v>
      </c>
      <c r="CM4" s="75"/>
      <c r="CN4" s="75"/>
      <c r="CO4" s="75"/>
      <c r="CP4" s="75"/>
      <c r="CQ4" s="75"/>
      <c r="CR4" s="75"/>
      <c r="CS4" s="75"/>
      <c r="CT4" s="75"/>
      <c r="CU4" s="75"/>
      <c r="CV4" s="75"/>
      <c r="CW4" s="75" t="s">
        <v>74</v>
      </c>
      <c r="CX4" s="75"/>
      <c r="CY4" s="75"/>
      <c r="CZ4" s="75"/>
      <c r="DA4" s="75"/>
      <c r="DB4" s="75"/>
      <c r="DC4" s="75"/>
      <c r="DD4" s="75"/>
      <c r="DE4" s="75"/>
      <c r="DF4" s="75"/>
      <c r="DG4" s="75"/>
      <c r="DH4" s="75" t="s">
        <v>75</v>
      </c>
      <c r="DI4" s="75"/>
      <c r="DJ4" s="75"/>
      <c r="DK4" s="75"/>
      <c r="DL4" s="75"/>
      <c r="DM4" s="75"/>
      <c r="DN4" s="75"/>
      <c r="DO4" s="75"/>
      <c r="DP4" s="75"/>
      <c r="DQ4" s="75"/>
      <c r="DR4" s="75"/>
      <c r="DS4" s="75" t="s">
        <v>76</v>
      </c>
      <c r="DT4" s="75"/>
      <c r="DU4" s="75"/>
      <c r="DV4" s="75"/>
      <c r="DW4" s="75"/>
      <c r="DX4" s="75"/>
      <c r="DY4" s="75"/>
      <c r="DZ4" s="75"/>
      <c r="EA4" s="75"/>
      <c r="EB4" s="75"/>
      <c r="EC4" s="75"/>
      <c r="ED4" s="75" t="s">
        <v>77</v>
      </c>
      <c r="EE4" s="75"/>
      <c r="EF4" s="75"/>
      <c r="EG4" s="75"/>
      <c r="EH4" s="75"/>
      <c r="EI4" s="75"/>
      <c r="EJ4" s="75"/>
      <c r="EK4" s="75"/>
      <c r="EL4" s="75"/>
      <c r="EM4" s="75"/>
      <c r="EN4" s="75"/>
    </row>
    <row r="5" spans="1:144" x14ac:dyDescent="0.15">
      <c r="A5" s="28" t="s">
        <v>78</v>
      </c>
      <c r="B5" s="31"/>
      <c r="C5" s="31"/>
      <c r="D5" s="31"/>
      <c r="E5" s="31"/>
      <c r="F5" s="31"/>
      <c r="G5" s="31"/>
      <c r="H5" s="32" t="s">
        <v>79</v>
      </c>
      <c r="I5" s="32" t="s">
        <v>80</v>
      </c>
      <c r="J5" s="32" t="s">
        <v>81</v>
      </c>
      <c r="K5" s="32" t="s">
        <v>82</v>
      </c>
      <c r="L5" s="32" t="s">
        <v>83</v>
      </c>
      <c r="M5" s="32" t="s">
        <v>84</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41</v>
      </c>
      <c r="AI5" s="32" t="s">
        <v>95</v>
      </c>
      <c r="AJ5" s="32" t="s">
        <v>96</v>
      </c>
      <c r="AK5" s="32" t="s">
        <v>97</v>
      </c>
      <c r="AL5" s="32" t="s">
        <v>98</v>
      </c>
      <c r="AM5" s="32" t="s">
        <v>99</v>
      </c>
      <c r="AN5" s="32" t="s">
        <v>100</v>
      </c>
      <c r="AO5" s="32" t="s">
        <v>101</v>
      </c>
      <c r="AP5" s="32" t="s">
        <v>102</v>
      </c>
      <c r="AQ5" s="32" t="s">
        <v>103</v>
      </c>
      <c r="AR5" s="32" t="s">
        <v>104</v>
      </c>
      <c r="AS5" s="32" t="s">
        <v>105</v>
      </c>
      <c r="AT5" s="32" t="s">
        <v>95</v>
      </c>
      <c r="AU5" s="32" t="s">
        <v>96</v>
      </c>
      <c r="AV5" s="32" t="s">
        <v>97</v>
      </c>
      <c r="AW5" s="32" t="s">
        <v>98</v>
      </c>
      <c r="AX5" s="32" t="s">
        <v>99</v>
      </c>
      <c r="AY5" s="32" t="s">
        <v>100</v>
      </c>
      <c r="AZ5" s="32" t="s">
        <v>101</v>
      </c>
      <c r="BA5" s="32" t="s">
        <v>102</v>
      </c>
      <c r="BB5" s="32" t="s">
        <v>103</v>
      </c>
      <c r="BC5" s="32" t="s">
        <v>104</v>
      </c>
      <c r="BD5" s="32" t="s">
        <v>105</v>
      </c>
      <c r="BE5" s="32" t="s">
        <v>95</v>
      </c>
      <c r="BF5" s="32" t="s">
        <v>96</v>
      </c>
      <c r="BG5" s="32" t="s">
        <v>97</v>
      </c>
      <c r="BH5" s="32" t="s">
        <v>98</v>
      </c>
      <c r="BI5" s="32" t="s">
        <v>99</v>
      </c>
      <c r="BJ5" s="32" t="s">
        <v>100</v>
      </c>
      <c r="BK5" s="32" t="s">
        <v>101</v>
      </c>
      <c r="BL5" s="32" t="s">
        <v>102</v>
      </c>
      <c r="BM5" s="32" t="s">
        <v>103</v>
      </c>
      <c r="BN5" s="32" t="s">
        <v>104</v>
      </c>
      <c r="BO5" s="32" t="s">
        <v>105</v>
      </c>
      <c r="BP5" s="32" t="s">
        <v>95</v>
      </c>
      <c r="BQ5" s="32" t="s">
        <v>96</v>
      </c>
      <c r="BR5" s="32" t="s">
        <v>97</v>
      </c>
      <c r="BS5" s="32" t="s">
        <v>98</v>
      </c>
      <c r="BT5" s="32" t="s">
        <v>99</v>
      </c>
      <c r="BU5" s="32" t="s">
        <v>100</v>
      </c>
      <c r="BV5" s="32" t="s">
        <v>101</v>
      </c>
      <c r="BW5" s="32" t="s">
        <v>102</v>
      </c>
      <c r="BX5" s="32" t="s">
        <v>103</v>
      </c>
      <c r="BY5" s="32" t="s">
        <v>104</v>
      </c>
      <c r="BZ5" s="32" t="s">
        <v>105</v>
      </c>
      <c r="CA5" s="32" t="s">
        <v>95</v>
      </c>
      <c r="CB5" s="32" t="s">
        <v>96</v>
      </c>
      <c r="CC5" s="32" t="s">
        <v>97</v>
      </c>
      <c r="CD5" s="32" t="s">
        <v>98</v>
      </c>
      <c r="CE5" s="32" t="s">
        <v>99</v>
      </c>
      <c r="CF5" s="32" t="s">
        <v>100</v>
      </c>
      <c r="CG5" s="32" t="s">
        <v>101</v>
      </c>
      <c r="CH5" s="32" t="s">
        <v>102</v>
      </c>
      <c r="CI5" s="32" t="s">
        <v>103</v>
      </c>
      <c r="CJ5" s="32" t="s">
        <v>104</v>
      </c>
      <c r="CK5" s="32" t="s">
        <v>105</v>
      </c>
      <c r="CL5" s="32" t="s">
        <v>95</v>
      </c>
      <c r="CM5" s="32" t="s">
        <v>96</v>
      </c>
      <c r="CN5" s="32" t="s">
        <v>97</v>
      </c>
      <c r="CO5" s="32" t="s">
        <v>98</v>
      </c>
      <c r="CP5" s="32" t="s">
        <v>99</v>
      </c>
      <c r="CQ5" s="32" t="s">
        <v>100</v>
      </c>
      <c r="CR5" s="32" t="s">
        <v>101</v>
      </c>
      <c r="CS5" s="32" t="s">
        <v>102</v>
      </c>
      <c r="CT5" s="32" t="s">
        <v>103</v>
      </c>
      <c r="CU5" s="32" t="s">
        <v>104</v>
      </c>
      <c r="CV5" s="32" t="s">
        <v>105</v>
      </c>
      <c r="CW5" s="32" t="s">
        <v>95</v>
      </c>
      <c r="CX5" s="32" t="s">
        <v>96</v>
      </c>
      <c r="CY5" s="32" t="s">
        <v>97</v>
      </c>
      <c r="CZ5" s="32" t="s">
        <v>98</v>
      </c>
      <c r="DA5" s="32" t="s">
        <v>99</v>
      </c>
      <c r="DB5" s="32" t="s">
        <v>100</v>
      </c>
      <c r="DC5" s="32" t="s">
        <v>101</v>
      </c>
      <c r="DD5" s="32" t="s">
        <v>102</v>
      </c>
      <c r="DE5" s="32" t="s">
        <v>103</v>
      </c>
      <c r="DF5" s="32" t="s">
        <v>104</v>
      </c>
      <c r="DG5" s="32" t="s">
        <v>105</v>
      </c>
      <c r="DH5" s="32" t="s">
        <v>95</v>
      </c>
      <c r="DI5" s="32" t="s">
        <v>96</v>
      </c>
      <c r="DJ5" s="32" t="s">
        <v>97</v>
      </c>
      <c r="DK5" s="32" t="s">
        <v>98</v>
      </c>
      <c r="DL5" s="32" t="s">
        <v>99</v>
      </c>
      <c r="DM5" s="32" t="s">
        <v>100</v>
      </c>
      <c r="DN5" s="32" t="s">
        <v>101</v>
      </c>
      <c r="DO5" s="32" t="s">
        <v>102</v>
      </c>
      <c r="DP5" s="32" t="s">
        <v>103</v>
      </c>
      <c r="DQ5" s="32" t="s">
        <v>104</v>
      </c>
      <c r="DR5" s="32" t="s">
        <v>105</v>
      </c>
      <c r="DS5" s="32" t="s">
        <v>95</v>
      </c>
      <c r="DT5" s="32" t="s">
        <v>96</v>
      </c>
      <c r="DU5" s="32" t="s">
        <v>97</v>
      </c>
      <c r="DV5" s="32" t="s">
        <v>98</v>
      </c>
      <c r="DW5" s="32" t="s">
        <v>99</v>
      </c>
      <c r="DX5" s="32" t="s">
        <v>100</v>
      </c>
      <c r="DY5" s="32" t="s">
        <v>101</v>
      </c>
      <c r="DZ5" s="32" t="s">
        <v>102</v>
      </c>
      <c r="EA5" s="32" t="s">
        <v>103</v>
      </c>
      <c r="EB5" s="32" t="s">
        <v>104</v>
      </c>
      <c r="EC5" s="32" t="s">
        <v>105</v>
      </c>
      <c r="ED5" s="32" t="s">
        <v>95</v>
      </c>
      <c r="EE5" s="32" t="s">
        <v>96</v>
      </c>
      <c r="EF5" s="32" t="s">
        <v>97</v>
      </c>
      <c r="EG5" s="32" t="s">
        <v>98</v>
      </c>
      <c r="EH5" s="32" t="s">
        <v>99</v>
      </c>
      <c r="EI5" s="32" t="s">
        <v>100</v>
      </c>
      <c r="EJ5" s="32" t="s">
        <v>101</v>
      </c>
      <c r="EK5" s="32" t="s">
        <v>102</v>
      </c>
      <c r="EL5" s="32" t="s">
        <v>103</v>
      </c>
      <c r="EM5" s="32" t="s">
        <v>104</v>
      </c>
      <c r="EN5" s="32" t="s">
        <v>105</v>
      </c>
    </row>
    <row r="6" spans="1:144" s="36" customFormat="1" x14ac:dyDescent="0.15">
      <c r="A6" s="28" t="s">
        <v>106</v>
      </c>
      <c r="B6" s="33">
        <f>B7</f>
        <v>2017</v>
      </c>
      <c r="C6" s="33">
        <f t="shared" ref="C6:W6" si="3">C7</f>
        <v>343684</v>
      </c>
      <c r="D6" s="33">
        <f t="shared" si="3"/>
        <v>47</v>
      </c>
      <c r="E6" s="33">
        <f t="shared" si="3"/>
        <v>1</v>
      </c>
      <c r="F6" s="33">
        <f t="shared" si="3"/>
        <v>0</v>
      </c>
      <c r="G6" s="33">
        <f t="shared" si="3"/>
        <v>0</v>
      </c>
      <c r="H6" s="33" t="str">
        <f t="shared" si="3"/>
        <v>広島県　安芸太田町</v>
      </c>
      <c r="I6" s="33" t="str">
        <f t="shared" si="3"/>
        <v>法非適用</v>
      </c>
      <c r="J6" s="33" t="str">
        <f t="shared" si="3"/>
        <v>水道事業</v>
      </c>
      <c r="K6" s="33" t="str">
        <f t="shared" si="3"/>
        <v>簡易水道事業</v>
      </c>
      <c r="L6" s="33" t="str">
        <f t="shared" si="3"/>
        <v>D3</v>
      </c>
      <c r="M6" s="33" t="str">
        <f t="shared" si="3"/>
        <v>非設置</v>
      </c>
      <c r="N6" s="34" t="str">
        <f t="shared" si="3"/>
        <v>-</v>
      </c>
      <c r="O6" s="34" t="str">
        <f t="shared" si="3"/>
        <v>該当数値なし</v>
      </c>
      <c r="P6" s="34">
        <f t="shared" si="3"/>
        <v>71.760000000000005</v>
      </c>
      <c r="Q6" s="34">
        <f t="shared" si="3"/>
        <v>2967</v>
      </c>
      <c r="R6" s="34">
        <f t="shared" si="3"/>
        <v>6471</v>
      </c>
      <c r="S6" s="34">
        <f t="shared" si="3"/>
        <v>341.89</v>
      </c>
      <c r="T6" s="34">
        <f t="shared" si="3"/>
        <v>18.93</v>
      </c>
      <c r="U6" s="34">
        <f t="shared" si="3"/>
        <v>4567</v>
      </c>
      <c r="V6" s="34">
        <f t="shared" si="3"/>
        <v>8.0500000000000007</v>
      </c>
      <c r="W6" s="34">
        <f t="shared" si="3"/>
        <v>567.33000000000004</v>
      </c>
      <c r="X6" s="35">
        <f>IF(X7="",NA(),X7)</f>
        <v>67.19</v>
      </c>
      <c r="Y6" s="35">
        <f t="shared" ref="Y6:AG6" si="4">IF(Y7="",NA(),Y7)</f>
        <v>67.59</v>
      </c>
      <c r="Z6" s="35">
        <f t="shared" si="4"/>
        <v>71.39</v>
      </c>
      <c r="AA6" s="35">
        <f t="shared" si="4"/>
        <v>56.92</v>
      </c>
      <c r="AB6" s="35">
        <f t="shared" si="4"/>
        <v>54.94</v>
      </c>
      <c r="AC6" s="35">
        <f t="shared" si="4"/>
        <v>76.09</v>
      </c>
      <c r="AD6" s="35">
        <f t="shared" si="4"/>
        <v>75.87</v>
      </c>
      <c r="AE6" s="35">
        <f t="shared" si="4"/>
        <v>76.27</v>
      </c>
      <c r="AF6" s="35">
        <f t="shared" si="4"/>
        <v>77.56</v>
      </c>
      <c r="AG6" s="35">
        <f t="shared" si="4"/>
        <v>78.510000000000005</v>
      </c>
      <c r="AH6" s="34" t="str">
        <f>IF(AH7="","",IF(AH7="-","【-】","【"&amp;SUBSTITUTE(TEXT(AH7,"#,##0.00"),"-","△")&amp;"】"))</f>
        <v>【75.76】</v>
      </c>
      <c r="AI6" s="34" t="e">
        <f>IF(AI7="",NA(),AI7)</f>
        <v>#N/A</v>
      </c>
      <c r="AJ6" s="34" t="e">
        <f t="shared" ref="AJ6:AR6" si="5">IF(AJ7="",NA(),AJ7)</f>
        <v>#N/A</v>
      </c>
      <c r="AK6" s="34" t="e">
        <f t="shared" si="5"/>
        <v>#N/A</v>
      </c>
      <c r="AL6" s="34" t="e">
        <f t="shared" si="5"/>
        <v>#N/A</v>
      </c>
      <c r="AM6" s="34" t="e">
        <f t="shared" si="5"/>
        <v>#N/A</v>
      </c>
      <c r="AN6" s="34" t="e">
        <f t="shared" si="5"/>
        <v>#N/A</v>
      </c>
      <c r="AO6" s="34" t="e">
        <f t="shared" si="5"/>
        <v>#N/A</v>
      </c>
      <c r="AP6" s="34" t="e">
        <f t="shared" si="5"/>
        <v>#N/A</v>
      </c>
      <c r="AQ6" s="34" t="e">
        <f t="shared" si="5"/>
        <v>#N/A</v>
      </c>
      <c r="AR6" s="34" t="e">
        <f t="shared" si="5"/>
        <v>#N/A</v>
      </c>
      <c r="AS6" s="34" t="str">
        <f>IF(AS7="","",IF(AS7="-","【-】","【"&amp;SUBSTITUTE(TEXT(AS7,"#,##0.00"),"-","△")&amp;"】"))</f>
        <v/>
      </c>
      <c r="AT6" s="34" t="e">
        <f>IF(AT7="",NA(),AT7)</f>
        <v>#N/A</v>
      </c>
      <c r="AU6" s="34" t="e">
        <f t="shared" ref="AU6:BC6" si="6">IF(AU7="",NA(),AU7)</f>
        <v>#N/A</v>
      </c>
      <c r="AV6" s="34" t="e">
        <f t="shared" si="6"/>
        <v>#N/A</v>
      </c>
      <c r="AW6" s="34" t="e">
        <f t="shared" si="6"/>
        <v>#N/A</v>
      </c>
      <c r="AX6" s="34" t="e">
        <f t="shared" si="6"/>
        <v>#N/A</v>
      </c>
      <c r="AY6" s="34" t="e">
        <f t="shared" si="6"/>
        <v>#N/A</v>
      </c>
      <c r="AZ6" s="34" t="e">
        <f t="shared" si="6"/>
        <v>#N/A</v>
      </c>
      <c r="BA6" s="34" t="e">
        <f t="shared" si="6"/>
        <v>#N/A</v>
      </c>
      <c r="BB6" s="34" t="e">
        <f t="shared" si="6"/>
        <v>#N/A</v>
      </c>
      <c r="BC6" s="34" t="e">
        <f t="shared" si="6"/>
        <v>#N/A</v>
      </c>
      <c r="BD6" s="34" t="str">
        <f>IF(BD7="","",IF(BD7="-","【-】","【"&amp;SUBSTITUTE(TEXT(BD7,"#,##0.00"),"-","△")&amp;"】"))</f>
        <v/>
      </c>
      <c r="BE6" s="35">
        <f>IF(BE7="",NA(),BE7)</f>
        <v>1191.9000000000001</v>
      </c>
      <c r="BF6" s="35">
        <f t="shared" ref="BF6:BN6" si="7">IF(BF7="",NA(),BF7)</f>
        <v>1065.8599999999999</v>
      </c>
      <c r="BG6" s="35">
        <f t="shared" si="7"/>
        <v>973.49</v>
      </c>
      <c r="BH6" s="35">
        <f t="shared" si="7"/>
        <v>895.04</v>
      </c>
      <c r="BI6" s="35">
        <f t="shared" si="7"/>
        <v>804.05</v>
      </c>
      <c r="BJ6" s="35">
        <f t="shared" si="7"/>
        <v>1113.76</v>
      </c>
      <c r="BK6" s="35">
        <f t="shared" si="7"/>
        <v>1125.69</v>
      </c>
      <c r="BL6" s="35">
        <f t="shared" si="7"/>
        <v>1134.67</v>
      </c>
      <c r="BM6" s="35">
        <f t="shared" si="7"/>
        <v>1144.79</v>
      </c>
      <c r="BN6" s="35">
        <f t="shared" si="7"/>
        <v>1061.58</v>
      </c>
      <c r="BO6" s="34" t="str">
        <f>IF(BO7="","",IF(BO7="-","【-】","【"&amp;SUBSTITUTE(TEXT(BO7,"#,##0.00"),"-","△")&amp;"】"))</f>
        <v>【1,141.75】</v>
      </c>
      <c r="BP6" s="35">
        <f>IF(BP7="",NA(),BP7)</f>
        <v>38.729999999999997</v>
      </c>
      <c r="BQ6" s="35">
        <f t="shared" ref="BQ6:BY6" si="8">IF(BQ7="",NA(),BQ7)</f>
        <v>42.03</v>
      </c>
      <c r="BR6" s="35">
        <f t="shared" si="8"/>
        <v>45.44</v>
      </c>
      <c r="BS6" s="35">
        <f t="shared" si="8"/>
        <v>51.21</v>
      </c>
      <c r="BT6" s="35">
        <f t="shared" si="8"/>
        <v>50.45</v>
      </c>
      <c r="BU6" s="35">
        <f t="shared" si="8"/>
        <v>34.25</v>
      </c>
      <c r="BV6" s="35">
        <f t="shared" si="8"/>
        <v>46.48</v>
      </c>
      <c r="BW6" s="35">
        <f t="shared" si="8"/>
        <v>40.6</v>
      </c>
      <c r="BX6" s="35">
        <f t="shared" si="8"/>
        <v>56.04</v>
      </c>
      <c r="BY6" s="35">
        <f t="shared" si="8"/>
        <v>58.52</v>
      </c>
      <c r="BZ6" s="34" t="str">
        <f>IF(BZ7="","",IF(BZ7="-","【-】","【"&amp;SUBSTITUTE(TEXT(BZ7,"#,##0.00"),"-","△")&amp;"】"))</f>
        <v>【54.93】</v>
      </c>
      <c r="CA6" s="35">
        <f>IF(CA7="",NA(),CA7)</f>
        <v>454.79</v>
      </c>
      <c r="CB6" s="35">
        <f t="shared" ref="CB6:CJ6" si="9">IF(CB7="",NA(),CB7)</f>
        <v>435.95</v>
      </c>
      <c r="CC6" s="35">
        <f t="shared" si="9"/>
        <v>403.86</v>
      </c>
      <c r="CD6" s="35">
        <f t="shared" si="9"/>
        <v>358.98</v>
      </c>
      <c r="CE6" s="35">
        <f t="shared" si="9"/>
        <v>363.95</v>
      </c>
      <c r="CF6" s="35">
        <f t="shared" si="9"/>
        <v>501.18</v>
      </c>
      <c r="CG6" s="35">
        <f t="shared" si="9"/>
        <v>376.61</v>
      </c>
      <c r="CH6" s="35">
        <f t="shared" si="9"/>
        <v>440.03</v>
      </c>
      <c r="CI6" s="35">
        <f t="shared" si="9"/>
        <v>304.35000000000002</v>
      </c>
      <c r="CJ6" s="35">
        <f t="shared" si="9"/>
        <v>296.3</v>
      </c>
      <c r="CK6" s="34" t="str">
        <f>IF(CK7="","",IF(CK7="-","【-】","【"&amp;SUBSTITUTE(TEXT(CK7,"#,##0.00"),"-","△")&amp;"】"))</f>
        <v>【292.18】</v>
      </c>
      <c r="CL6" s="35">
        <f>IF(CL7="",NA(),CL7)</f>
        <v>67.12</v>
      </c>
      <c r="CM6" s="35">
        <f t="shared" ref="CM6:CU6" si="10">IF(CM7="",NA(),CM7)</f>
        <v>66.55</v>
      </c>
      <c r="CN6" s="35">
        <f t="shared" si="10"/>
        <v>56.04</v>
      </c>
      <c r="CO6" s="35">
        <f t="shared" si="10"/>
        <v>62.97</v>
      </c>
      <c r="CP6" s="35">
        <f t="shared" si="10"/>
        <v>64.97</v>
      </c>
      <c r="CQ6" s="35">
        <f t="shared" si="10"/>
        <v>57.55</v>
      </c>
      <c r="CR6" s="35">
        <f t="shared" si="10"/>
        <v>57.43</v>
      </c>
      <c r="CS6" s="35">
        <f t="shared" si="10"/>
        <v>57.29</v>
      </c>
      <c r="CT6" s="35">
        <f t="shared" si="10"/>
        <v>55.9</v>
      </c>
      <c r="CU6" s="35">
        <f t="shared" si="10"/>
        <v>57.3</v>
      </c>
      <c r="CV6" s="34" t="str">
        <f>IF(CV7="","",IF(CV7="-","【-】","【"&amp;SUBSTITUTE(TEXT(CV7,"#,##0.00"),"-","△")&amp;"】"))</f>
        <v>【56.91】</v>
      </c>
      <c r="CW6" s="35">
        <f>IF(CW7="",NA(),CW7)</f>
        <v>63.32</v>
      </c>
      <c r="CX6" s="35">
        <f t="shared" ref="CX6:DF6" si="11">IF(CX7="",NA(),CX7)</f>
        <v>60.85</v>
      </c>
      <c r="CY6" s="35">
        <f t="shared" si="11"/>
        <v>70.23</v>
      </c>
      <c r="CZ6" s="35">
        <f t="shared" si="11"/>
        <v>67.37</v>
      </c>
      <c r="DA6" s="35">
        <f t="shared" si="11"/>
        <v>65.33</v>
      </c>
      <c r="DB6" s="35">
        <f t="shared" si="11"/>
        <v>74.14</v>
      </c>
      <c r="DC6" s="35">
        <f t="shared" si="11"/>
        <v>73.83</v>
      </c>
      <c r="DD6" s="35">
        <f t="shared" si="11"/>
        <v>73.69</v>
      </c>
      <c r="DE6" s="35">
        <f t="shared" si="11"/>
        <v>73.28</v>
      </c>
      <c r="DF6" s="35">
        <f t="shared" si="11"/>
        <v>72.42</v>
      </c>
      <c r="DG6" s="34" t="str">
        <f>IF(DG7="","",IF(DG7="-","【-】","【"&amp;SUBSTITUTE(TEXT(DG7,"#,##0.00"),"-","△")&amp;"】"))</f>
        <v>【74.25】</v>
      </c>
      <c r="DH6" s="34" t="e">
        <f>IF(DH7="",NA(),DH7)</f>
        <v>#N/A</v>
      </c>
      <c r="DI6" s="34" t="e">
        <f t="shared" ref="DI6:DQ6" si="12">IF(DI7="",NA(),DI7)</f>
        <v>#N/A</v>
      </c>
      <c r="DJ6" s="34" t="e">
        <f t="shared" si="12"/>
        <v>#N/A</v>
      </c>
      <c r="DK6" s="34" t="e">
        <f t="shared" si="12"/>
        <v>#N/A</v>
      </c>
      <c r="DL6" s="34" t="e">
        <f t="shared" si="12"/>
        <v>#N/A</v>
      </c>
      <c r="DM6" s="34" t="e">
        <f t="shared" si="12"/>
        <v>#N/A</v>
      </c>
      <c r="DN6" s="34" t="e">
        <f t="shared" si="12"/>
        <v>#N/A</v>
      </c>
      <c r="DO6" s="34" t="e">
        <f t="shared" si="12"/>
        <v>#N/A</v>
      </c>
      <c r="DP6" s="34" t="e">
        <f t="shared" si="12"/>
        <v>#N/A</v>
      </c>
      <c r="DQ6" s="34" t="e">
        <f t="shared" si="12"/>
        <v>#N/A</v>
      </c>
      <c r="DR6" s="34" t="str">
        <f>IF(DR7="","",IF(DR7="-","【-】","【"&amp;SUBSTITUTE(TEXT(DR7,"#,##0.00"),"-","△")&amp;"】"))</f>
        <v/>
      </c>
      <c r="DS6" s="34" t="e">
        <f>IF(DS7="",NA(),DS7)</f>
        <v>#N/A</v>
      </c>
      <c r="DT6" s="34" t="e">
        <f t="shared" ref="DT6:EB6" si="13">IF(DT7="",NA(),DT7)</f>
        <v>#N/A</v>
      </c>
      <c r="DU6" s="34" t="e">
        <f t="shared" si="13"/>
        <v>#N/A</v>
      </c>
      <c r="DV6" s="34" t="e">
        <f t="shared" si="13"/>
        <v>#N/A</v>
      </c>
      <c r="DW6" s="34" t="e">
        <f t="shared" si="13"/>
        <v>#N/A</v>
      </c>
      <c r="DX6" s="34" t="e">
        <f t="shared" si="13"/>
        <v>#N/A</v>
      </c>
      <c r="DY6" s="34" t="e">
        <f t="shared" si="13"/>
        <v>#N/A</v>
      </c>
      <c r="DZ6" s="34" t="e">
        <f t="shared" si="13"/>
        <v>#N/A</v>
      </c>
      <c r="EA6" s="34" t="e">
        <f t="shared" si="13"/>
        <v>#N/A</v>
      </c>
      <c r="EB6" s="34" t="e">
        <f t="shared" si="13"/>
        <v>#N/A</v>
      </c>
      <c r="EC6" s="34" t="str">
        <f>IF(EC7="","",IF(EC7="-","【-】","【"&amp;SUBSTITUTE(TEXT(EC7,"#,##0.00"),"-","△")&amp;"】"))</f>
        <v/>
      </c>
      <c r="ED6" s="34">
        <f>IF(ED7="",NA(),ED7)</f>
        <v>0</v>
      </c>
      <c r="EE6" s="34">
        <f t="shared" ref="EE6:EM6" si="14">IF(EE7="",NA(),EE7)</f>
        <v>0</v>
      </c>
      <c r="EF6" s="34">
        <f t="shared" si="14"/>
        <v>0</v>
      </c>
      <c r="EG6" s="34">
        <f t="shared" si="14"/>
        <v>0</v>
      </c>
      <c r="EH6" s="34">
        <f t="shared" si="14"/>
        <v>0</v>
      </c>
      <c r="EI6" s="35">
        <f t="shared" si="14"/>
        <v>0.8</v>
      </c>
      <c r="EJ6" s="35">
        <f t="shared" si="14"/>
        <v>0.69</v>
      </c>
      <c r="EK6" s="35">
        <f t="shared" si="14"/>
        <v>0.65</v>
      </c>
      <c r="EL6" s="35">
        <f t="shared" si="14"/>
        <v>0.53</v>
      </c>
      <c r="EM6" s="35">
        <f t="shared" si="14"/>
        <v>0.72</v>
      </c>
      <c r="EN6" s="34" t="str">
        <f>IF(EN7="","",IF(EN7="-","【-】","【"&amp;SUBSTITUTE(TEXT(EN7,"#,##0.00"),"-","△")&amp;"】"))</f>
        <v>【0.72】</v>
      </c>
    </row>
    <row r="7" spans="1:144" s="36" customFormat="1" x14ac:dyDescent="0.15">
      <c r="A7" s="28"/>
      <c r="B7" s="37">
        <v>2017</v>
      </c>
      <c r="C7" s="37">
        <v>343684</v>
      </c>
      <c r="D7" s="37">
        <v>47</v>
      </c>
      <c r="E7" s="37">
        <v>1</v>
      </c>
      <c r="F7" s="37">
        <v>0</v>
      </c>
      <c r="G7" s="37">
        <v>0</v>
      </c>
      <c r="H7" s="37" t="s">
        <v>107</v>
      </c>
      <c r="I7" s="37" t="s">
        <v>108</v>
      </c>
      <c r="J7" s="37" t="s">
        <v>109</v>
      </c>
      <c r="K7" s="37" t="s">
        <v>110</v>
      </c>
      <c r="L7" s="37" t="s">
        <v>111</v>
      </c>
      <c r="M7" s="37" t="s">
        <v>112</v>
      </c>
      <c r="N7" s="38" t="s">
        <v>113</v>
      </c>
      <c r="O7" s="38" t="s">
        <v>114</v>
      </c>
      <c r="P7" s="38">
        <v>71.760000000000005</v>
      </c>
      <c r="Q7" s="38">
        <v>2967</v>
      </c>
      <c r="R7" s="38">
        <v>6471</v>
      </c>
      <c r="S7" s="38">
        <v>341.89</v>
      </c>
      <c r="T7" s="38">
        <v>18.93</v>
      </c>
      <c r="U7" s="38">
        <v>4567</v>
      </c>
      <c r="V7" s="38">
        <v>8.0500000000000007</v>
      </c>
      <c r="W7" s="38">
        <v>567.33000000000004</v>
      </c>
      <c r="X7" s="38">
        <v>67.19</v>
      </c>
      <c r="Y7" s="38">
        <v>67.59</v>
      </c>
      <c r="Z7" s="38">
        <v>71.39</v>
      </c>
      <c r="AA7" s="38">
        <v>56.92</v>
      </c>
      <c r="AB7" s="38">
        <v>54.94</v>
      </c>
      <c r="AC7" s="38">
        <v>76.09</v>
      </c>
      <c r="AD7" s="38">
        <v>75.87</v>
      </c>
      <c r="AE7" s="38">
        <v>76.27</v>
      </c>
      <c r="AF7" s="38">
        <v>77.56</v>
      </c>
      <c r="AG7" s="38">
        <v>78.510000000000005</v>
      </c>
      <c r="AH7" s="38">
        <v>75.760000000000005</v>
      </c>
      <c r="AI7" s="38"/>
      <c r="AJ7" s="38"/>
      <c r="AK7" s="38"/>
      <c r="AL7" s="38"/>
      <c r="AM7" s="38"/>
      <c r="AN7" s="38"/>
      <c r="AO7" s="38"/>
      <c r="AP7" s="38"/>
      <c r="AQ7" s="38"/>
      <c r="AR7" s="38"/>
      <c r="AS7" s="38"/>
      <c r="AT7" s="38"/>
      <c r="AU7" s="38"/>
      <c r="AV7" s="38"/>
      <c r="AW7" s="38"/>
      <c r="AX7" s="38"/>
      <c r="AY7" s="38"/>
      <c r="AZ7" s="38"/>
      <c r="BA7" s="38"/>
      <c r="BB7" s="38"/>
      <c r="BC7" s="38"/>
      <c r="BD7" s="38"/>
      <c r="BE7" s="38">
        <v>1191.9000000000001</v>
      </c>
      <c r="BF7" s="38">
        <v>1065.8599999999999</v>
      </c>
      <c r="BG7" s="38">
        <v>973.49</v>
      </c>
      <c r="BH7" s="38">
        <v>895.04</v>
      </c>
      <c r="BI7" s="38">
        <v>804.05</v>
      </c>
      <c r="BJ7" s="38">
        <v>1113.76</v>
      </c>
      <c r="BK7" s="38">
        <v>1125.69</v>
      </c>
      <c r="BL7" s="38">
        <v>1134.67</v>
      </c>
      <c r="BM7" s="38">
        <v>1144.79</v>
      </c>
      <c r="BN7" s="38">
        <v>1061.58</v>
      </c>
      <c r="BO7" s="38">
        <v>1141.75</v>
      </c>
      <c r="BP7" s="38">
        <v>38.729999999999997</v>
      </c>
      <c r="BQ7" s="38">
        <v>42.03</v>
      </c>
      <c r="BR7" s="38">
        <v>45.44</v>
      </c>
      <c r="BS7" s="38">
        <v>51.21</v>
      </c>
      <c r="BT7" s="38">
        <v>50.45</v>
      </c>
      <c r="BU7" s="38">
        <v>34.25</v>
      </c>
      <c r="BV7" s="38">
        <v>46.48</v>
      </c>
      <c r="BW7" s="38">
        <v>40.6</v>
      </c>
      <c r="BX7" s="38">
        <v>56.04</v>
      </c>
      <c r="BY7" s="38">
        <v>58.52</v>
      </c>
      <c r="BZ7" s="38">
        <v>54.93</v>
      </c>
      <c r="CA7" s="38">
        <v>454.79</v>
      </c>
      <c r="CB7" s="38">
        <v>435.95</v>
      </c>
      <c r="CC7" s="38">
        <v>403.86</v>
      </c>
      <c r="CD7" s="38">
        <v>358.98</v>
      </c>
      <c r="CE7" s="38">
        <v>363.95</v>
      </c>
      <c r="CF7" s="38">
        <v>501.18</v>
      </c>
      <c r="CG7" s="38">
        <v>376.61</v>
      </c>
      <c r="CH7" s="38">
        <v>440.03</v>
      </c>
      <c r="CI7" s="38">
        <v>304.35000000000002</v>
      </c>
      <c r="CJ7" s="38">
        <v>296.3</v>
      </c>
      <c r="CK7" s="38">
        <v>292.18</v>
      </c>
      <c r="CL7" s="38">
        <v>67.12</v>
      </c>
      <c r="CM7" s="38">
        <v>66.55</v>
      </c>
      <c r="CN7" s="38">
        <v>56.04</v>
      </c>
      <c r="CO7" s="38">
        <v>62.97</v>
      </c>
      <c r="CP7" s="38">
        <v>64.97</v>
      </c>
      <c r="CQ7" s="38">
        <v>57.55</v>
      </c>
      <c r="CR7" s="38">
        <v>57.43</v>
      </c>
      <c r="CS7" s="38">
        <v>57.29</v>
      </c>
      <c r="CT7" s="38">
        <v>55.9</v>
      </c>
      <c r="CU7" s="38">
        <v>57.3</v>
      </c>
      <c r="CV7" s="38">
        <v>56.91</v>
      </c>
      <c r="CW7" s="38">
        <v>63.32</v>
      </c>
      <c r="CX7" s="38">
        <v>60.85</v>
      </c>
      <c r="CY7" s="38">
        <v>70.23</v>
      </c>
      <c r="CZ7" s="38">
        <v>67.37</v>
      </c>
      <c r="DA7" s="38">
        <v>65.33</v>
      </c>
      <c r="DB7" s="38">
        <v>74.14</v>
      </c>
      <c r="DC7" s="38">
        <v>73.83</v>
      </c>
      <c r="DD7" s="38">
        <v>73.69</v>
      </c>
      <c r="DE7" s="38">
        <v>73.28</v>
      </c>
      <c r="DF7" s="38">
        <v>72.42</v>
      </c>
      <c r="DG7" s="38">
        <v>74.25</v>
      </c>
      <c r="DH7" s="38"/>
      <c r="DI7" s="38"/>
      <c r="DJ7" s="38"/>
      <c r="DK7" s="38"/>
      <c r="DL7" s="38"/>
      <c r="DM7" s="38"/>
      <c r="DN7" s="38"/>
      <c r="DO7" s="38"/>
      <c r="DP7" s="38"/>
      <c r="DQ7" s="38"/>
      <c r="DR7" s="38"/>
      <c r="DS7" s="38"/>
      <c r="DT7" s="38"/>
      <c r="DU7" s="38"/>
      <c r="DV7" s="38"/>
      <c r="DW7" s="38"/>
      <c r="DX7" s="38"/>
      <c r="DY7" s="38"/>
      <c r="DZ7" s="38"/>
      <c r="EA7" s="38"/>
      <c r="EB7" s="38"/>
      <c r="EC7" s="38"/>
      <c r="ED7" s="38">
        <v>0</v>
      </c>
      <c r="EE7" s="38">
        <v>0</v>
      </c>
      <c r="EF7" s="38">
        <v>0</v>
      </c>
      <c r="EG7" s="38">
        <v>0</v>
      </c>
      <c r="EH7" s="38">
        <v>0</v>
      </c>
      <c r="EI7" s="38">
        <v>0.8</v>
      </c>
      <c r="EJ7" s="38">
        <v>0.69</v>
      </c>
      <c r="EK7" s="38">
        <v>0.65</v>
      </c>
      <c r="EL7" s="38">
        <v>0.53</v>
      </c>
      <c r="EM7" s="38">
        <v>0.72</v>
      </c>
      <c r="EN7" s="38">
        <v>0.72</v>
      </c>
    </row>
    <row r="8" spans="1:144" x14ac:dyDescent="0.15">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row>
    <row r="9" spans="1:144" x14ac:dyDescent="0.15">
      <c r="A9" s="40"/>
      <c r="B9" s="40" t="s">
        <v>115</v>
      </c>
      <c r="C9" s="40" t="s">
        <v>116</v>
      </c>
      <c r="D9" s="40" t="s">
        <v>117</v>
      </c>
      <c r="E9" s="40" t="s">
        <v>118</v>
      </c>
      <c r="F9" s="40" t="s">
        <v>119</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0" t="s">
        <v>57</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2019-01-31T00:18:00Z</cp:lastPrinted>
  <dcterms:created xsi:type="dcterms:W3CDTF">2018-12-03T08:44:59Z</dcterms:created>
  <dcterms:modified xsi:type="dcterms:W3CDTF">2019-01-31T00:18:05Z</dcterms:modified>
</cp:coreProperties>
</file>