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KgQMy5/VXfzUX5e91slvfL55XSvayMht9MfipAf49ZuTvd3Li5mvwTXx9u2mIS0b43fzoX0T0VWZrgj/sLmNvg==" workbookSaltValue="i8PPOGf5JXPBXYgWuNIA5g==" workbookSpinCount="100000" lockStructure="1"/>
  <bookViews>
    <workbookView xWindow="0" yWindow="0" windowWidth="20490" windowHeight="7500"/>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F85" i="4"/>
  <c r="E85" i="4"/>
  <c r="BB10" i="4"/>
  <c r="AT10" i="4"/>
  <c r="AL10" i="4"/>
  <c r="W10" i="4"/>
  <c r="P10" i="4"/>
  <c r="B10" i="4"/>
  <c r="BB8" i="4"/>
  <c r="AT8" i="4"/>
  <c r="AL8" i="4"/>
  <c r="AD8" i="4"/>
  <c r="W8" i="4"/>
  <c r="P8" i="4"/>
  <c r="I8" i="4"/>
  <c r="B8" i="4"/>
  <c r="B6" i="4"/>
  <c r="C10" i="5" l="1"/>
  <c r="D10" i="5"/>
  <c r="E10" i="5"/>
  <c r="B10" i="5"/>
</calcChain>
</file>

<file path=xl/sharedStrings.xml><?xml version="1.0" encoding="utf-8"?>
<sst xmlns="http://schemas.openxmlformats.org/spreadsheetml/2006/main" count="220" uniqueCount="108">
  <si>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</si>
  <si>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</si>
  <si>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</si>
  <si>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</si>
  <si>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</si>
  <si>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</si>
  <si>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</si>
  <si>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</si>
  <si>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</si>
  <si>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</si>
  <si>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</si>
  <si>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</si>
  <si>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</si>
  <si>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</si>
  <si>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</si>
  <si>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</si>
  <si>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</si>
  <si>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</si>
  <si>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</si>
  <si>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</si>
  <si>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</si>
  <si>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</si>
  <si>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</si>
  <si>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</si>
  <si>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</si>
  <si>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</si>
  <si>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</si>
  <si>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</si>
  <si>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</si>
  <si>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</si>
  <si>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</si>
  <si>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</si>
  <si>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</si>
  <si>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</si>
  <si>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</si>
  <si>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</si>
  <si>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</si>
  <si>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</si>
  <si>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</si>
  <si>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</si>
  <si>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</si>
  <si>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</si>
  <si>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</si>
  <si>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</si>
  <si>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</si>
  <si>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</si>
  <si>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</si>
  <si>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</si>
  <si>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</si>
  <si>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</si>
  <si>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</si>
  <si>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</si>
  <si>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</si>
  <si>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</si>
  <si>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</si>
  <si>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</si>
  <si>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</si>
  <si>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</si>
  <si>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</si>
  <si>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</si>
  <si>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</si>
  <si>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</si>
  <si>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</si>
  <si>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</si>
  <si>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</si>
  <si>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</si>
  <si>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</si>
  <si>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</si>
  <si>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</si>
  <si>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</si>
  <si>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</si>
  <si>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</si>
  <si>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</si>
  <si>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</si>
  <si>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</si>
  <si>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</si>
  <si>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</si>
  <si>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</si>
  <si>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</si>
  <si>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</si>
  <si>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</si>
  <si>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</si>
  <si>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</si>
  <si>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</si>
  <si>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</si>
  <si>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</si>
  <si>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</si>
  <si>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</si>
  <si>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</si>
  <si>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</si>
  <si>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</si>
  <si>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</si>
  <si>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</si>
  <si>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呉市</t>
  </si>
  <si>
    <t>法適用</t>
  </si>
  <si>
    <t>水道事業</t>
  </si>
  <si>
    <t>末端給水事業</t>
  </si>
  <si>
    <t>A2</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</si>
  <si>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</si>
  <si>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</si>
  <si>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</si>
  <si>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</si>
  <si>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</si>
  <si>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</si>
  <si>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</si>
  <si>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r>
      <rPr>
        <sz val="11"/>
        <rFont val="ＭＳ ゴシック"/>
        <family val="3"/>
        <charset val="128"/>
      </rPr>
      <t>①経常収支比率，②累積欠損金比率
　②累積欠損金は発生していませんが，豪雨災害による断水に伴い給水収益が減少した影響等により，①経常収支比率は100％を下回りました。</t>
    </r>
    <r>
      <rPr>
        <sz val="11"/>
        <color rgb="FFFF0000"/>
        <rFont val="ＭＳ ゴシック"/>
        <family val="3"/>
        <charset val="128"/>
      </rPr>
      <t xml:space="preserve">
</t>
    </r>
    <r>
      <rPr>
        <sz val="11"/>
        <rFont val="ＭＳ ゴシック"/>
        <family val="3"/>
        <charset val="128"/>
      </rPr>
      <t>③流動比率
　全国平均を大幅に下回っているものの，100％超を維持し，一時借入金に頼らない事業運営を行っています。</t>
    </r>
    <r>
      <rPr>
        <sz val="11"/>
        <color rgb="FFFF0000"/>
        <rFont val="ＭＳ ゴシック"/>
        <family val="3"/>
        <charset val="128"/>
      </rPr>
      <t xml:space="preserve">
</t>
    </r>
    <r>
      <rPr>
        <sz val="11"/>
        <rFont val="ＭＳ ゴシック"/>
        <family val="3"/>
        <charset val="128"/>
      </rPr>
      <t>④企業債残高対給水収益比率
　給水収益の減少と老朽化施設更新のための起債の発行額の増により，近年は上昇（悪化）傾向にあります。</t>
    </r>
    <r>
      <rPr>
        <sz val="11"/>
        <color rgb="FFFF0000"/>
        <rFont val="ＭＳ ゴシック"/>
        <family val="3"/>
        <charset val="128"/>
      </rPr>
      <t xml:space="preserve">
</t>
    </r>
    <r>
      <rPr>
        <sz val="11"/>
        <rFont val="ＭＳ ゴシック"/>
        <family val="3"/>
        <charset val="128"/>
      </rPr>
      <t>⑤料金回収率，⑥給水原価
　豪雨災害による断水に伴う給水収益の減少により⑥給水原価が上昇し，⑤料金回収率が低下しました。</t>
    </r>
    <r>
      <rPr>
        <sz val="11"/>
        <color rgb="FFFF0000"/>
        <rFont val="ＭＳ ゴシック"/>
        <family val="3"/>
        <charset val="128"/>
      </rPr>
      <t xml:space="preserve">
</t>
    </r>
    <r>
      <rPr>
        <sz val="11"/>
        <rFont val="ＭＳ ゴシック"/>
        <family val="3"/>
        <charset val="128"/>
      </rPr>
      <t>⑦施設利用率
　施設能力は一定ですが水需要の減により，近年は低下傾向となっています。</t>
    </r>
    <r>
      <rPr>
        <sz val="11"/>
        <color rgb="FFFF0000"/>
        <rFont val="ＭＳ ゴシック"/>
        <family val="3"/>
        <charset val="128"/>
      </rPr>
      <t xml:space="preserve">
</t>
    </r>
    <r>
      <rPr>
        <sz val="11"/>
        <rFont val="ＭＳ ゴシック"/>
        <family val="3"/>
        <charset val="128"/>
      </rPr>
      <t>⑧有収率
　平成30年度は豪雨災害被災者を対象とした料金免除の実施等により無収水量が増加したため，有収率は低下しました。</t>
    </r>
    <r>
      <rPr>
        <sz val="11"/>
        <color rgb="FFFF0000"/>
        <rFont val="ＭＳ ゴシック"/>
        <family val="3"/>
        <charset val="128"/>
      </rPr>
      <t xml:space="preserve">
　</t>
    </r>
    <r>
      <rPr>
        <sz val="11"/>
        <rFont val="ＭＳ ゴシック"/>
        <family val="3"/>
        <charset val="128"/>
      </rPr>
      <t>本市は長い海岸線に点在する給水地区につながる管路が長く，他都市に比べて施設数が多い本市の特性により，特に経営の健全性・効率性において多くの項目で類似団体を下回っています。</t>
    </r>
    <rPh sb="1" eb="3">
      <t>ケイジョウ</t>
    </rPh>
    <rPh sb="3" eb="5">
      <t>シュウシ</t>
    </rPh>
    <rPh sb="5" eb="7">
      <t>ヒリツ</t>
    </rPh>
    <rPh sb="9" eb="11">
      <t>ルイセキ</t>
    </rPh>
    <rPh sb="11" eb="14">
      <t>ケッソンキン</t>
    </rPh>
    <rPh sb="14" eb="16">
      <t>ヒリツ</t>
    </rPh>
    <rPh sb="19" eb="21">
      <t>ルイセキ</t>
    </rPh>
    <rPh sb="21" eb="24">
      <t>ケッソンキン</t>
    </rPh>
    <rPh sb="25" eb="27">
      <t>ハッセイ</t>
    </rPh>
    <rPh sb="35" eb="37">
      <t>ゴウウ</t>
    </rPh>
    <rPh sb="37" eb="39">
      <t>サイガイ</t>
    </rPh>
    <rPh sb="42" eb="44">
      <t>ダンスイ</t>
    </rPh>
    <rPh sb="45" eb="46">
      <t>トモナ</t>
    </rPh>
    <rPh sb="47" eb="49">
      <t>キュウスイ</t>
    </rPh>
    <rPh sb="49" eb="51">
      <t>シュウエキ</t>
    </rPh>
    <rPh sb="52" eb="54">
      <t>ゲンショウ</t>
    </rPh>
    <rPh sb="56" eb="58">
      <t>エイキョウ</t>
    </rPh>
    <rPh sb="58" eb="59">
      <t>トウ</t>
    </rPh>
    <rPh sb="85" eb="87">
      <t>リュウドウ</t>
    </rPh>
    <rPh sb="87" eb="89">
      <t>ヒリツ</t>
    </rPh>
    <rPh sb="91" eb="93">
      <t>ゼンコク</t>
    </rPh>
    <rPh sb="93" eb="95">
      <t>ヘイキン</t>
    </rPh>
    <rPh sb="96" eb="98">
      <t>オオハバ</t>
    </rPh>
    <rPh sb="113" eb="114">
      <t>チョウ</t>
    </rPh>
    <rPh sb="115" eb="117">
      <t>イジ</t>
    </rPh>
    <rPh sb="119" eb="121">
      <t>イチジ</t>
    </rPh>
    <rPh sb="121" eb="123">
      <t>カリイレ</t>
    </rPh>
    <rPh sb="123" eb="124">
      <t>キン</t>
    </rPh>
    <rPh sb="125" eb="126">
      <t>タヨ</t>
    </rPh>
    <rPh sb="129" eb="131">
      <t>ジギョウ</t>
    </rPh>
    <rPh sb="131" eb="133">
      <t>ウンエイ</t>
    </rPh>
    <rPh sb="134" eb="135">
      <t>オコナ</t>
    </rPh>
    <rPh sb="143" eb="145">
      <t>キギョウ</t>
    </rPh>
    <rPh sb="145" eb="146">
      <t>サイ</t>
    </rPh>
    <rPh sb="146" eb="148">
      <t>ザンダカ</t>
    </rPh>
    <rPh sb="148" eb="149">
      <t>タイ</t>
    </rPh>
    <rPh sb="149" eb="151">
      <t>キュウスイ</t>
    </rPh>
    <rPh sb="151" eb="153">
      <t>シュウエキ</t>
    </rPh>
    <rPh sb="153" eb="155">
      <t>ヒリツ</t>
    </rPh>
    <rPh sb="157" eb="159">
      <t>キュウスイ</t>
    </rPh>
    <rPh sb="159" eb="161">
      <t>シュウエキ</t>
    </rPh>
    <rPh sb="162" eb="164">
      <t>ゲンショウ</t>
    </rPh>
    <rPh sb="165" eb="167">
      <t>ロウキュウ</t>
    </rPh>
    <rPh sb="167" eb="168">
      <t>カ</t>
    </rPh>
    <rPh sb="168" eb="170">
      <t>シセツ</t>
    </rPh>
    <rPh sb="170" eb="172">
      <t>コウシン</t>
    </rPh>
    <rPh sb="176" eb="178">
      <t>キサイ</t>
    </rPh>
    <rPh sb="179" eb="181">
      <t>ハッコウ</t>
    </rPh>
    <rPh sb="181" eb="182">
      <t>ガク</t>
    </rPh>
    <rPh sb="183" eb="184">
      <t>ゾウ</t>
    </rPh>
    <rPh sb="188" eb="190">
      <t>キンネン</t>
    </rPh>
    <rPh sb="191" eb="193">
      <t>ジョウショウ</t>
    </rPh>
    <rPh sb="194" eb="196">
      <t>アッカ</t>
    </rPh>
    <rPh sb="197" eb="199">
      <t>ケイコウ</t>
    </rPh>
    <rPh sb="214" eb="216">
      <t>キュウスイ</t>
    </rPh>
    <rPh sb="216" eb="218">
      <t>ゲンカ</t>
    </rPh>
    <rPh sb="220" eb="222">
      <t>ゴウウ</t>
    </rPh>
    <rPh sb="222" eb="224">
      <t>サイガイ</t>
    </rPh>
    <rPh sb="227" eb="229">
      <t>ダンスイ</t>
    </rPh>
    <rPh sb="230" eb="231">
      <t>トモナ</t>
    </rPh>
    <rPh sb="232" eb="234">
      <t>キュウスイ</t>
    </rPh>
    <rPh sb="234" eb="236">
      <t>シュウエキ</t>
    </rPh>
    <rPh sb="237" eb="239">
      <t>ゲンショウ</t>
    </rPh>
    <rPh sb="243" eb="245">
      <t>キュウスイ</t>
    </rPh>
    <rPh sb="245" eb="247">
      <t>ゲンカ</t>
    </rPh>
    <rPh sb="248" eb="250">
      <t>ジョウショウ</t>
    </rPh>
    <rPh sb="253" eb="255">
      <t>リョウキン</t>
    </rPh>
    <rPh sb="255" eb="257">
      <t>カイシュウ</t>
    </rPh>
    <rPh sb="257" eb="258">
      <t>リツ</t>
    </rPh>
    <rPh sb="259" eb="261">
      <t>テイカ</t>
    </rPh>
    <rPh sb="268" eb="270">
      <t>シセツ</t>
    </rPh>
    <rPh sb="270" eb="272">
      <t>リヨウ</t>
    </rPh>
    <rPh sb="272" eb="273">
      <t>リツ</t>
    </rPh>
    <rPh sb="275" eb="277">
      <t>シセツ</t>
    </rPh>
    <rPh sb="277" eb="279">
      <t>ノウリョク</t>
    </rPh>
    <rPh sb="280" eb="282">
      <t>イッテイ</t>
    </rPh>
    <rPh sb="285" eb="286">
      <t>ミズ</t>
    </rPh>
    <rPh sb="286" eb="288">
      <t>ジュヨウ</t>
    </rPh>
    <rPh sb="289" eb="290">
      <t>ゲン</t>
    </rPh>
    <rPh sb="294" eb="296">
      <t>キンネン</t>
    </rPh>
    <rPh sb="297" eb="299">
      <t>テイカ</t>
    </rPh>
    <rPh sb="299" eb="301">
      <t>ケイコウ</t>
    </rPh>
    <rPh sb="311" eb="314">
      <t>ユウシュウリツ</t>
    </rPh>
    <rPh sb="316" eb="318">
      <t>ヘイセイ</t>
    </rPh>
    <rPh sb="320" eb="322">
      <t>ネンド</t>
    </rPh>
    <rPh sb="323" eb="325">
      <t>ゴウウ</t>
    </rPh>
    <rPh sb="325" eb="327">
      <t>サイガイ</t>
    </rPh>
    <rPh sb="327" eb="330">
      <t>ヒサイシャ</t>
    </rPh>
    <rPh sb="331" eb="333">
      <t>タイショウ</t>
    </rPh>
    <rPh sb="336" eb="338">
      <t>リョウキン</t>
    </rPh>
    <rPh sb="338" eb="340">
      <t>メンジョ</t>
    </rPh>
    <rPh sb="341" eb="343">
      <t>ジッシ</t>
    </rPh>
    <rPh sb="343" eb="344">
      <t>トウ</t>
    </rPh>
    <rPh sb="347" eb="348">
      <t>ム</t>
    </rPh>
    <rPh sb="359" eb="362">
      <t>ユウシュウリツ</t>
    </rPh>
    <rPh sb="363" eb="365">
      <t>テイカ</t>
    </rPh>
    <phoneticPr fontId="16"/>
  </si>
  <si>
    <r>
      <rPr>
        <sz val="11"/>
        <rFont val="ＭＳ ゴシック"/>
        <family val="3"/>
        <charset val="128"/>
      </rPr>
      <t>①有形固定資産減価償却率
　明治23年創設の旧海軍水道施設を引き継ぎ，大正7年の市民給水開始から100年が経過していることから，老朽施設が多くなっていますが，その一方で浄水施設を更新するなど着実な投資を行っていますので，類似団体と同様の水準となっています。</t>
    </r>
    <r>
      <rPr>
        <sz val="11"/>
        <color rgb="FFFF0000"/>
        <rFont val="ＭＳ ゴシック"/>
        <family val="3"/>
        <charset val="128"/>
      </rPr>
      <t xml:space="preserve">
</t>
    </r>
    <r>
      <rPr>
        <sz val="11"/>
        <rFont val="ＭＳ ゴシック"/>
        <family val="3"/>
        <charset val="128"/>
      </rPr>
      <t>②管路経年化率，③管路更新率
　これまで計画的に管路の更新を実施してきたため，②管路経年化率，③管路更新率ともに類似団体よりも良好な率となっています。
　しかしながら平成30年度は７月の豪雨災害以降，被災した水道施設の復旧を優先するため管路更新をペースダウンした結果，③管路更新率が例年の半分程度となりました。</t>
    </r>
    <rPh sb="1" eb="3">
      <t>ユウケイ</t>
    </rPh>
    <rPh sb="3" eb="5">
      <t>コテイ</t>
    </rPh>
    <rPh sb="5" eb="7">
      <t>シサン</t>
    </rPh>
    <rPh sb="7" eb="9">
      <t>ゲンカ</t>
    </rPh>
    <rPh sb="9" eb="11">
      <t>ショウキャク</t>
    </rPh>
    <rPh sb="11" eb="12">
      <t>リツ</t>
    </rPh>
    <rPh sb="14" eb="16">
      <t>メイジ</t>
    </rPh>
    <rPh sb="18" eb="19">
      <t>ネン</t>
    </rPh>
    <rPh sb="19" eb="21">
      <t>ソウセツ</t>
    </rPh>
    <rPh sb="22" eb="25">
      <t>キュウカイグン</t>
    </rPh>
    <rPh sb="25" eb="27">
      <t>スイドウ</t>
    </rPh>
    <rPh sb="27" eb="29">
      <t>シセツ</t>
    </rPh>
    <rPh sb="30" eb="31">
      <t>ヒ</t>
    </rPh>
    <rPh sb="32" eb="33">
      <t>ツ</t>
    </rPh>
    <rPh sb="35" eb="37">
      <t>タイショウ</t>
    </rPh>
    <rPh sb="38" eb="39">
      <t>ネン</t>
    </rPh>
    <rPh sb="40" eb="42">
      <t>シミン</t>
    </rPh>
    <rPh sb="42" eb="44">
      <t>キュウスイ</t>
    </rPh>
    <rPh sb="44" eb="46">
      <t>カイシ</t>
    </rPh>
    <rPh sb="51" eb="52">
      <t>ネン</t>
    </rPh>
    <rPh sb="53" eb="55">
      <t>ケイカ</t>
    </rPh>
    <rPh sb="64" eb="66">
      <t>ロウキュウ</t>
    </rPh>
    <rPh sb="66" eb="68">
      <t>シセツ</t>
    </rPh>
    <rPh sb="69" eb="70">
      <t>オオ</t>
    </rPh>
    <rPh sb="81" eb="83">
      <t>イッポウ</t>
    </rPh>
    <rPh sb="84" eb="86">
      <t>ジョウスイ</t>
    </rPh>
    <rPh sb="86" eb="88">
      <t>シセツ</t>
    </rPh>
    <rPh sb="89" eb="91">
      <t>コウシン</t>
    </rPh>
    <rPh sb="95" eb="97">
      <t>チャクジツ</t>
    </rPh>
    <rPh sb="98" eb="100">
      <t>トウシ</t>
    </rPh>
    <rPh sb="101" eb="102">
      <t>オコナ</t>
    </rPh>
    <rPh sb="110" eb="112">
      <t>ルイジ</t>
    </rPh>
    <rPh sb="112" eb="114">
      <t>ダンタイ</t>
    </rPh>
    <rPh sb="115" eb="117">
      <t>ドウヨウ</t>
    </rPh>
    <rPh sb="118" eb="120">
      <t>スイジュン</t>
    </rPh>
    <rPh sb="130" eb="132">
      <t>カンロ</t>
    </rPh>
    <rPh sb="132" eb="135">
      <t>ケイネンカ</t>
    </rPh>
    <rPh sb="135" eb="136">
      <t>リツ</t>
    </rPh>
    <rPh sb="138" eb="140">
      <t>カンロ</t>
    </rPh>
    <rPh sb="140" eb="142">
      <t>コウシン</t>
    </rPh>
    <rPh sb="142" eb="143">
      <t>リツ</t>
    </rPh>
    <rPh sb="149" eb="151">
      <t>ケイカク</t>
    </rPh>
    <rPh sb="151" eb="152">
      <t>テキ</t>
    </rPh>
    <rPh sb="185" eb="187">
      <t>ルイジ</t>
    </rPh>
    <rPh sb="187" eb="189">
      <t>ダンタイ</t>
    </rPh>
    <rPh sb="192" eb="194">
      <t>リョウコウ</t>
    </rPh>
    <rPh sb="195" eb="196">
      <t>リツ</t>
    </rPh>
    <rPh sb="212" eb="214">
      <t>ヘイセイ</t>
    </rPh>
    <rPh sb="216" eb="218">
      <t>ネンド</t>
    </rPh>
    <rPh sb="220" eb="221">
      <t>ガツ</t>
    </rPh>
    <rPh sb="222" eb="224">
      <t>ゴウウ</t>
    </rPh>
    <rPh sb="224" eb="226">
      <t>サイガイ</t>
    </rPh>
    <rPh sb="226" eb="228">
      <t>イコウ</t>
    </rPh>
    <rPh sb="229" eb="231">
      <t>ヒサイ</t>
    </rPh>
    <rPh sb="233" eb="235">
      <t>スイドウ</t>
    </rPh>
    <rPh sb="235" eb="237">
      <t>シセツ</t>
    </rPh>
    <rPh sb="238" eb="240">
      <t>フッキュウ</t>
    </rPh>
    <rPh sb="241" eb="243">
      <t>ユウセン</t>
    </rPh>
    <rPh sb="247" eb="249">
      <t>カンロ</t>
    </rPh>
    <rPh sb="249" eb="251">
      <t>コウシン</t>
    </rPh>
    <rPh sb="260" eb="262">
      <t>ケッカ</t>
    </rPh>
    <rPh sb="264" eb="266">
      <t>カンロ</t>
    </rPh>
    <rPh sb="266" eb="268">
      <t>コウシン</t>
    </rPh>
    <rPh sb="268" eb="269">
      <t>リツ</t>
    </rPh>
    <rPh sb="270" eb="272">
      <t>レイネン</t>
    </rPh>
    <rPh sb="273" eb="275">
      <t>ハンブン</t>
    </rPh>
    <rPh sb="275" eb="277">
      <t>テイド</t>
    </rPh>
    <phoneticPr fontId="16"/>
  </si>
  <si>
    <r>
      <rPr>
        <sz val="11"/>
        <rFont val="ＭＳ ゴシック"/>
        <family val="3"/>
        <charset val="128"/>
      </rPr>
      <t>【戦略的な経営の取組】</t>
    </r>
    <r>
      <rPr>
        <sz val="11"/>
        <color rgb="FFFF0000"/>
        <rFont val="ＭＳ ゴシック"/>
        <family val="3"/>
        <charset val="128"/>
      </rPr>
      <t xml:space="preserve">
　</t>
    </r>
    <r>
      <rPr>
        <sz val="11"/>
        <rFont val="ＭＳ ゴシック"/>
        <family val="3"/>
        <charset val="128"/>
      </rPr>
      <t>本市では平成30年度まで，中長期的な視点に立って策定した，呉市上下水道ビジョン及び前期経営計画に基づき事業を推進してきました。
　令和元年度からは後期経営計画に基づく事業運営を行うこととしていましたが，豪雨災害からの復旧・復興を優先するため，後期経営計画の策定は１年後ろ倒しとなりました。
　令和２年度からは呉市上下水道ビジョン及び後期経営計画に基づき，これからも健全経営を維持するため，更なる経営の効率化を進めるとともに，今後増加する老朽施設の更新に充てるため資産維持費を導入するなど，安定した財源の確保に努めます。</t>
    </r>
    <r>
      <rPr>
        <sz val="11"/>
        <color rgb="FFFF0000"/>
        <rFont val="ＭＳ ゴシック"/>
        <family val="3"/>
        <charset val="128"/>
      </rPr>
      <t xml:space="preserve">
</t>
    </r>
    <rPh sb="1" eb="4">
      <t>センリャクテキ</t>
    </rPh>
    <rPh sb="5" eb="7">
      <t>ケイエイ</t>
    </rPh>
    <rPh sb="8" eb="10">
      <t>トリクミ</t>
    </rPh>
    <rPh sb="13" eb="15">
      <t>ホンシ</t>
    </rPh>
    <rPh sb="17" eb="19">
      <t>ヘイセイ</t>
    </rPh>
    <rPh sb="21" eb="23">
      <t>ネンド</t>
    </rPh>
    <rPh sb="26" eb="30">
      <t>チュウチョウキテキ</t>
    </rPh>
    <rPh sb="31" eb="33">
      <t>シテン</t>
    </rPh>
    <rPh sb="34" eb="35">
      <t>タ</t>
    </rPh>
    <rPh sb="37" eb="39">
      <t>サクテイ</t>
    </rPh>
    <rPh sb="42" eb="44">
      <t>クレシ</t>
    </rPh>
    <rPh sb="44" eb="46">
      <t>ジョウゲ</t>
    </rPh>
    <rPh sb="46" eb="48">
      <t>スイドウ</t>
    </rPh>
    <rPh sb="52" eb="53">
      <t>オヨ</t>
    </rPh>
    <rPh sb="54" eb="56">
      <t>ゼンキ</t>
    </rPh>
    <rPh sb="56" eb="58">
      <t>ケイエイ</t>
    </rPh>
    <rPh sb="58" eb="60">
      <t>ケイカク</t>
    </rPh>
    <rPh sb="61" eb="62">
      <t>モト</t>
    </rPh>
    <rPh sb="64" eb="66">
      <t>ジギョウ</t>
    </rPh>
    <rPh sb="67" eb="69">
      <t>スイシン</t>
    </rPh>
    <rPh sb="78" eb="80">
      <t>レイワ</t>
    </rPh>
    <rPh sb="80" eb="81">
      <t>ガン</t>
    </rPh>
    <rPh sb="81" eb="83">
      <t>ネンド</t>
    </rPh>
    <rPh sb="86" eb="88">
      <t>コウキ</t>
    </rPh>
    <rPh sb="88" eb="90">
      <t>ケイエイ</t>
    </rPh>
    <rPh sb="90" eb="92">
      <t>ケイカク</t>
    </rPh>
    <rPh sb="93" eb="94">
      <t>モト</t>
    </rPh>
    <rPh sb="96" eb="98">
      <t>ジギョウ</t>
    </rPh>
    <rPh sb="98" eb="100">
      <t>ウンエイ</t>
    </rPh>
    <rPh sb="101" eb="102">
      <t>オコナ</t>
    </rPh>
    <rPh sb="114" eb="116">
      <t>ゴウウ</t>
    </rPh>
    <rPh sb="116" eb="118">
      <t>サイガイ</t>
    </rPh>
    <rPh sb="121" eb="123">
      <t>フッキュウ</t>
    </rPh>
    <rPh sb="124" eb="126">
      <t>フッコウ</t>
    </rPh>
    <rPh sb="127" eb="129">
      <t>ユウセン</t>
    </rPh>
    <rPh sb="134" eb="136">
      <t>コウキ</t>
    </rPh>
    <rPh sb="136" eb="138">
      <t>ケイエイ</t>
    </rPh>
    <rPh sb="138" eb="140">
      <t>ケイカク</t>
    </rPh>
    <rPh sb="141" eb="143">
      <t>サクテイ</t>
    </rPh>
    <rPh sb="145" eb="146">
      <t>ネン</t>
    </rPh>
    <rPh sb="146" eb="147">
      <t>ウシ</t>
    </rPh>
    <rPh sb="148" eb="149">
      <t>ダオ</t>
    </rPh>
    <rPh sb="159" eb="161">
      <t>レイワ</t>
    </rPh>
    <rPh sb="162" eb="164">
      <t>ネンド</t>
    </rPh>
    <rPh sb="167" eb="169">
      <t>クレシ</t>
    </rPh>
    <rPh sb="169" eb="171">
      <t>ジョウゲ</t>
    </rPh>
    <rPh sb="171" eb="173">
      <t>スイドウ</t>
    </rPh>
    <rPh sb="177" eb="178">
      <t>オヨ</t>
    </rPh>
    <rPh sb="179" eb="181">
      <t>コウキ</t>
    </rPh>
    <rPh sb="181" eb="183">
      <t>ケイエイ</t>
    </rPh>
    <rPh sb="183" eb="185">
      <t>ケイカク</t>
    </rPh>
    <rPh sb="186" eb="187">
      <t>モト</t>
    </rPh>
    <rPh sb="195" eb="197">
      <t>ケンゼン</t>
    </rPh>
    <rPh sb="197" eb="199">
      <t>ケイエイ</t>
    </rPh>
    <rPh sb="200" eb="202">
      <t>イジ</t>
    </rPh>
    <rPh sb="207" eb="208">
      <t>サラ</t>
    </rPh>
    <rPh sb="210" eb="212">
      <t>ケイエイ</t>
    </rPh>
    <rPh sb="213" eb="216">
      <t>コウリツカ</t>
    </rPh>
    <rPh sb="217" eb="218">
      <t>スス</t>
    </rPh>
    <rPh sb="225" eb="227">
      <t>コンゴ</t>
    </rPh>
    <rPh sb="227" eb="229">
      <t>ゾウカ</t>
    </rPh>
    <rPh sb="231" eb="233">
      <t>ロウキュウ</t>
    </rPh>
    <rPh sb="233" eb="235">
      <t>シセツ</t>
    </rPh>
    <rPh sb="236" eb="238">
      <t>コウシン</t>
    </rPh>
    <rPh sb="239" eb="240">
      <t>ア</t>
    </rPh>
    <rPh sb="244" eb="246">
      <t>シサン</t>
    </rPh>
    <rPh sb="246" eb="249">
      <t>イジヒ</t>
    </rPh>
    <rPh sb="250" eb="252">
      <t>ドウニュウ</t>
    </rPh>
    <rPh sb="257" eb="259">
      <t>アンテイ</t>
    </rPh>
    <rPh sb="261" eb="263">
      <t>ザイゲン</t>
    </rPh>
    <rPh sb="264" eb="266">
      <t>カクホ</t>
    </rPh>
    <rPh sb="267" eb="268">
      <t>ツト</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</si>
</sst>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6"/>
      <name val="游ゴシック"/>
      <family val="2"/>
      <charset val="128"/>
      <scheme val="minor"/>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7" fillId="0" borderId="9" xfId="2" applyFont="1" applyBorder="1" applyAlignment="1" applyProtection="1">
      <alignment horizontal="left" vertical="top" wrapText="1"/>
      <protection locked="0"/>
    </xf>
    <xf numFmtId="0" fontId="17" fillId="0" borderId="0" xfId="2" applyFont="1" applyBorder="1" applyAlignment="1" applyProtection="1">
      <alignment horizontal="left" vertical="top" wrapText="1"/>
      <protection locked="0"/>
    </xf>
    <xf numFmtId="0" fontId="17" fillId="0" borderId="10" xfId="2" applyFont="1" applyBorder="1" applyAlignment="1" applyProtection="1">
      <alignment horizontal="left" vertical="top" wrapText="1"/>
      <protection locked="0"/>
    </xf>
    <xf numFmtId="0" fontId="17" fillId="0" borderId="11" xfId="2" applyFont="1" applyBorder="1" applyAlignment="1" applyProtection="1">
      <alignment horizontal="left" vertical="top" wrapText="1"/>
      <protection locked="0"/>
    </xf>
    <xf numFmtId="0" fontId="17" fillId="0" borderId="1" xfId="2" applyFont="1" applyBorder="1" applyAlignment="1" applyProtection="1">
      <alignment horizontal="left" vertical="top" wrapText="1"/>
      <protection locked="0"/>
    </xf>
    <xf numFmtId="0" fontId="17" fillId="0" borderId="12" xfId="2"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1.06</c:v>
                </c:pt>
                <c:pt idx="1">
                  <c:v>0.8</c:v>
                </c:pt>
                <c:pt idx="2">
                  <c:v>0.92</c:v>
                </c:pt>
                <c:pt idx="3">
                  <c:v>0.85</c:v>
                </c:pt>
                <c:pt idx="4">
                  <c:v>0.42</c:v>
                </c:pt>
              </c:numCache>
            </c:numRef>
          </c:val>
          <c:extLst xmlns:c16r2="http://schemas.microsoft.com/office/drawing/2015/06/chart">
            <c:ext xmlns:c16="http://schemas.microsoft.com/office/drawing/2014/chart" uri="{C3380CC4-5D6E-409C-BE32-E72D297353CC}">
              <c16:uniqueId val="{00000000-3C4D-40D9-8FA6-88B90C4291BF}"/>
            </c:ext>
          </c:extLst>
        </c:ser>
        <c:dLbls>
          <c:showLegendKey val="0"/>
          <c:showVal val="0"/>
          <c:showCatName val="0"/>
          <c:showSerName val="0"/>
          <c:showPercent val="0"/>
          <c:showBubbleSize val="0"/>
        </c:dLbls>
        <c:gapWidth val="150"/>
        <c:axId val="198285184"/>
        <c:axId val="19830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0.72</c:v>
                </c:pt>
                <c:pt idx="1">
                  <c:v>0.67</c:v>
                </c:pt>
                <c:pt idx="2">
                  <c:v>0.67</c:v>
                </c:pt>
                <c:pt idx="3">
                  <c:v>0.65</c:v>
                </c:pt>
                <c:pt idx="4">
                  <c:v>0.7</c:v>
                </c:pt>
              </c:numCache>
            </c:numRef>
          </c:val>
          <c:smooth val="0"/>
          <c:extLst xmlns:c16r2="http://schemas.microsoft.com/office/drawing/2015/06/chart">
            <c:ext xmlns:c16="http://schemas.microsoft.com/office/drawing/2014/chart" uri="{C3380CC4-5D6E-409C-BE32-E72D297353CC}">
              <c16:uniqueId val="{00000001-3C4D-40D9-8FA6-88B90C4291BF}"/>
            </c:ext>
          </c:extLst>
        </c:ser>
        <c:dLbls>
          <c:showLegendKey val="0"/>
          <c:showVal val="0"/>
          <c:showCatName val="0"/>
          <c:showSerName val="0"/>
          <c:showPercent val="0"/>
          <c:showBubbleSize val="0"/>
        </c:dLbls>
        <c:marker val="1"/>
        <c:smooth val="0"/>
        <c:axId val="198285184"/>
        <c:axId val="198303744"/>
      </c:lineChart>
      <c:dateAx>
        <c:axId val="198285184"/>
        <c:scaling>
          <c:orientation val="minMax"/>
        </c:scaling>
        <c:delete val="1"/>
        <c:axPos val="b"/>
        <c:numFmt formatCode="ge" sourceLinked="1"/>
        <c:majorTickMark val="none"/>
        <c:minorTickMark val="none"/>
        <c:tickLblPos val="none"/>
        <c:crossAx val="198303744"/>
        <c:crosses val="autoZero"/>
        <c:auto val="1"/>
        <c:lblOffset val="100"/>
        <c:baseTimeUnit val="years"/>
      </c:dateAx>
      <c:valAx>
        <c:axId val="198303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8285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59.75</c:v>
                </c:pt>
                <c:pt idx="1">
                  <c:v>60</c:v>
                </c:pt>
                <c:pt idx="2">
                  <c:v>58.44</c:v>
                </c:pt>
                <c:pt idx="3">
                  <c:v>57.9</c:v>
                </c:pt>
                <c:pt idx="4">
                  <c:v>57.13</c:v>
                </c:pt>
              </c:numCache>
            </c:numRef>
          </c:val>
          <c:extLst xmlns:c16r2="http://schemas.microsoft.com/office/drawing/2015/06/chart">
            <c:ext xmlns:c16="http://schemas.microsoft.com/office/drawing/2014/chart" uri="{C3380CC4-5D6E-409C-BE32-E72D297353CC}">
              <c16:uniqueId val="{00000000-A6F9-45B3-B87C-3565CD3E3C1B}"/>
            </c:ext>
          </c:extLst>
        </c:ser>
        <c:dLbls>
          <c:showLegendKey val="0"/>
          <c:showVal val="0"/>
          <c:showCatName val="0"/>
          <c:showSerName val="0"/>
          <c:showPercent val="0"/>
          <c:showBubbleSize val="0"/>
        </c:dLbls>
        <c:gapWidth val="150"/>
        <c:axId val="228788096"/>
        <c:axId val="2287984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61.61</c:v>
                </c:pt>
                <c:pt idx="1">
                  <c:v>62.34</c:v>
                </c:pt>
                <c:pt idx="2">
                  <c:v>62.46</c:v>
                </c:pt>
                <c:pt idx="3">
                  <c:v>62.88</c:v>
                </c:pt>
                <c:pt idx="4">
                  <c:v>62.32</c:v>
                </c:pt>
              </c:numCache>
            </c:numRef>
          </c:val>
          <c:smooth val="0"/>
          <c:extLst xmlns:c16r2="http://schemas.microsoft.com/office/drawing/2015/06/chart">
            <c:ext xmlns:c16="http://schemas.microsoft.com/office/drawing/2014/chart" uri="{C3380CC4-5D6E-409C-BE32-E72D297353CC}">
              <c16:uniqueId val="{00000001-A6F9-45B3-B87C-3565CD3E3C1B}"/>
            </c:ext>
          </c:extLst>
        </c:ser>
        <c:dLbls>
          <c:showLegendKey val="0"/>
          <c:showVal val="0"/>
          <c:showCatName val="0"/>
          <c:showSerName val="0"/>
          <c:showPercent val="0"/>
          <c:showBubbleSize val="0"/>
        </c:dLbls>
        <c:marker val="1"/>
        <c:smooth val="0"/>
        <c:axId val="228788096"/>
        <c:axId val="228798464"/>
      </c:lineChart>
      <c:dateAx>
        <c:axId val="228788096"/>
        <c:scaling>
          <c:orientation val="minMax"/>
        </c:scaling>
        <c:delete val="1"/>
        <c:axPos val="b"/>
        <c:numFmt formatCode="ge" sourceLinked="1"/>
        <c:majorTickMark val="none"/>
        <c:minorTickMark val="none"/>
        <c:tickLblPos val="none"/>
        <c:crossAx val="228798464"/>
        <c:crosses val="autoZero"/>
        <c:auto val="1"/>
        <c:lblOffset val="100"/>
        <c:baseTimeUnit val="years"/>
      </c:dateAx>
      <c:valAx>
        <c:axId val="228798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8788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91.13</c:v>
                </c:pt>
                <c:pt idx="1">
                  <c:v>89.54</c:v>
                </c:pt>
                <c:pt idx="2">
                  <c:v>91.72</c:v>
                </c:pt>
                <c:pt idx="3">
                  <c:v>91.93</c:v>
                </c:pt>
                <c:pt idx="4">
                  <c:v>89.72</c:v>
                </c:pt>
              </c:numCache>
            </c:numRef>
          </c:val>
          <c:extLst xmlns:c16r2="http://schemas.microsoft.com/office/drawing/2015/06/chart">
            <c:ext xmlns:c16="http://schemas.microsoft.com/office/drawing/2014/chart" uri="{C3380CC4-5D6E-409C-BE32-E72D297353CC}">
              <c16:uniqueId val="{00000000-8E3D-4B33-A13E-7C674D4D52F3}"/>
            </c:ext>
          </c:extLst>
        </c:ser>
        <c:dLbls>
          <c:showLegendKey val="0"/>
          <c:showVal val="0"/>
          <c:showCatName val="0"/>
          <c:showSerName val="0"/>
          <c:showPercent val="0"/>
          <c:showBubbleSize val="0"/>
        </c:dLbls>
        <c:gapWidth val="150"/>
        <c:axId val="228825344"/>
        <c:axId val="2288398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90.23</c:v>
                </c:pt>
                <c:pt idx="1">
                  <c:v>90.15</c:v>
                </c:pt>
                <c:pt idx="2">
                  <c:v>90.62</c:v>
                </c:pt>
                <c:pt idx="3">
                  <c:v>90.13</c:v>
                </c:pt>
                <c:pt idx="4">
                  <c:v>90.19</c:v>
                </c:pt>
              </c:numCache>
            </c:numRef>
          </c:val>
          <c:smooth val="0"/>
          <c:extLst xmlns:c16r2="http://schemas.microsoft.com/office/drawing/2015/06/chart">
            <c:ext xmlns:c16="http://schemas.microsoft.com/office/drawing/2014/chart" uri="{C3380CC4-5D6E-409C-BE32-E72D297353CC}">
              <c16:uniqueId val="{00000001-8E3D-4B33-A13E-7C674D4D52F3}"/>
            </c:ext>
          </c:extLst>
        </c:ser>
        <c:dLbls>
          <c:showLegendKey val="0"/>
          <c:showVal val="0"/>
          <c:showCatName val="0"/>
          <c:showSerName val="0"/>
          <c:showPercent val="0"/>
          <c:showBubbleSize val="0"/>
        </c:dLbls>
        <c:marker val="1"/>
        <c:smooth val="0"/>
        <c:axId val="228825344"/>
        <c:axId val="228839808"/>
      </c:lineChart>
      <c:dateAx>
        <c:axId val="228825344"/>
        <c:scaling>
          <c:orientation val="minMax"/>
        </c:scaling>
        <c:delete val="1"/>
        <c:axPos val="b"/>
        <c:numFmt formatCode="ge" sourceLinked="1"/>
        <c:majorTickMark val="none"/>
        <c:minorTickMark val="none"/>
        <c:tickLblPos val="none"/>
        <c:crossAx val="228839808"/>
        <c:crosses val="autoZero"/>
        <c:auto val="1"/>
        <c:lblOffset val="100"/>
        <c:baseTimeUnit val="years"/>
      </c:dateAx>
      <c:valAx>
        <c:axId val="228839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8825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101.08</c:v>
                </c:pt>
                <c:pt idx="1">
                  <c:v>107.14</c:v>
                </c:pt>
                <c:pt idx="2">
                  <c:v>105.7</c:v>
                </c:pt>
                <c:pt idx="3">
                  <c:v>107.64</c:v>
                </c:pt>
                <c:pt idx="4">
                  <c:v>99.92</c:v>
                </c:pt>
              </c:numCache>
            </c:numRef>
          </c:val>
          <c:extLst xmlns:c16r2="http://schemas.microsoft.com/office/drawing/2015/06/chart">
            <c:ext xmlns:c16="http://schemas.microsoft.com/office/drawing/2014/chart" uri="{C3380CC4-5D6E-409C-BE32-E72D297353CC}">
              <c16:uniqueId val="{00000000-3CBC-40E2-B2BC-64525EFBF229}"/>
            </c:ext>
          </c:extLst>
        </c:ser>
        <c:dLbls>
          <c:showLegendKey val="0"/>
          <c:showVal val="0"/>
          <c:showCatName val="0"/>
          <c:showSerName val="0"/>
          <c:showPercent val="0"/>
          <c:showBubbleSize val="0"/>
        </c:dLbls>
        <c:gapWidth val="150"/>
        <c:axId val="198195456"/>
        <c:axId val="1982222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114.43</c:v>
                </c:pt>
                <c:pt idx="1">
                  <c:v>114.08</c:v>
                </c:pt>
                <c:pt idx="2">
                  <c:v>115.36</c:v>
                </c:pt>
                <c:pt idx="3">
                  <c:v>113.95</c:v>
                </c:pt>
                <c:pt idx="4">
                  <c:v>112.62</c:v>
                </c:pt>
              </c:numCache>
            </c:numRef>
          </c:val>
          <c:smooth val="0"/>
          <c:extLst xmlns:c16r2="http://schemas.microsoft.com/office/drawing/2015/06/chart">
            <c:ext xmlns:c16="http://schemas.microsoft.com/office/drawing/2014/chart" uri="{C3380CC4-5D6E-409C-BE32-E72D297353CC}">
              <c16:uniqueId val="{00000001-3CBC-40E2-B2BC-64525EFBF229}"/>
            </c:ext>
          </c:extLst>
        </c:ser>
        <c:dLbls>
          <c:showLegendKey val="0"/>
          <c:showVal val="0"/>
          <c:showCatName val="0"/>
          <c:showSerName val="0"/>
          <c:showPercent val="0"/>
          <c:showBubbleSize val="0"/>
        </c:dLbls>
        <c:marker val="1"/>
        <c:smooth val="0"/>
        <c:axId val="198195456"/>
        <c:axId val="198222208"/>
      </c:lineChart>
      <c:dateAx>
        <c:axId val="198195456"/>
        <c:scaling>
          <c:orientation val="minMax"/>
        </c:scaling>
        <c:delete val="1"/>
        <c:axPos val="b"/>
        <c:numFmt formatCode="ge" sourceLinked="1"/>
        <c:majorTickMark val="none"/>
        <c:minorTickMark val="none"/>
        <c:tickLblPos val="none"/>
        <c:crossAx val="198222208"/>
        <c:crosses val="autoZero"/>
        <c:auto val="1"/>
        <c:lblOffset val="100"/>
        <c:baseTimeUnit val="years"/>
      </c:dateAx>
      <c:valAx>
        <c:axId val="1982222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98195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45.58</c:v>
                </c:pt>
                <c:pt idx="1">
                  <c:v>46.5</c:v>
                </c:pt>
                <c:pt idx="2">
                  <c:v>46.97</c:v>
                </c:pt>
                <c:pt idx="3">
                  <c:v>45.96</c:v>
                </c:pt>
                <c:pt idx="4">
                  <c:v>47.41</c:v>
                </c:pt>
              </c:numCache>
            </c:numRef>
          </c:val>
          <c:extLst xmlns:c16r2="http://schemas.microsoft.com/office/drawing/2015/06/chart">
            <c:ext xmlns:c16="http://schemas.microsoft.com/office/drawing/2014/chart" uri="{C3380CC4-5D6E-409C-BE32-E72D297353CC}">
              <c16:uniqueId val="{00000000-5B42-457C-9895-0B0D77B57EC0}"/>
            </c:ext>
          </c:extLst>
        </c:ser>
        <c:dLbls>
          <c:showLegendKey val="0"/>
          <c:showVal val="0"/>
          <c:showCatName val="0"/>
          <c:showSerName val="0"/>
          <c:showPercent val="0"/>
          <c:showBubbleSize val="0"/>
        </c:dLbls>
        <c:gapWidth val="150"/>
        <c:axId val="198236800"/>
        <c:axId val="1982389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46.36</c:v>
                </c:pt>
                <c:pt idx="1">
                  <c:v>47.37</c:v>
                </c:pt>
                <c:pt idx="2">
                  <c:v>48.01</c:v>
                </c:pt>
                <c:pt idx="3">
                  <c:v>48.01</c:v>
                </c:pt>
                <c:pt idx="4">
                  <c:v>48.86</c:v>
                </c:pt>
              </c:numCache>
            </c:numRef>
          </c:val>
          <c:smooth val="0"/>
          <c:extLst xmlns:c16r2="http://schemas.microsoft.com/office/drawing/2015/06/chart">
            <c:ext xmlns:c16="http://schemas.microsoft.com/office/drawing/2014/chart" uri="{C3380CC4-5D6E-409C-BE32-E72D297353CC}">
              <c16:uniqueId val="{00000001-5B42-457C-9895-0B0D77B57EC0}"/>
            </c:ext>
          </c:extLst>
        </c:ser>
        <c:dLbls>
          <c:showLegendKey val="0"/>
          <c:showVal val="0"/>
          <c:showCatName val="0"/>
          <c:showSerName val="0"/>
          <c:showPercent val="0"/>
          <c:showBubbleSize val="0"/>
        </c:dLbls>
        <c:marker val="1"/>
        <c:smooth val="0"/>
        <c:axId val="198236800"/>
        <c:axId val="198238976"/>
      </c:lineChart>
      <c:dateAx>
        <c:axId val="198236800"/>
        <c:scaling>
          <c:orientation val="minMax"/>
        </c:scaling>
        <c:delete val="1"/>
        <c:axPos val="b"/>
        <c:numFmt formatCode="ge" sourceLinked="1"/>
        <c:majorTickMark val="none"/>
        <c:minorTickMark val="none"/>
        <c:tickLblPos val="none"/>
        <c:crossAx val="198238976"/>
        <c:crosses val="autoZero"/>
        <c:auto val="1"/>
        <c:lblOffset val="100"/>
        <c:baseTimeUnit val="years"/>
      </c:dateAx>
      <c:valAx>
        <c:axId val="198238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8236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3.53</c:v>
                </c:pt>
                <c:pt idx="1">
                  <c:v>3.6</c:v>
                </c:pt>
                <c:pt idx="2">
                  <c:v>3.54</c:v>
                </c:pt>
                <c:pt idx="3">
                  <c:v>3.54</c:v>
                </c:pt>
                <c:pt idx="4">
                  <c:v>3.54</c:v>
                </c:pt>
              </c:numCache>
            </c:numRef>
          </c:val>
          <c:extLst xmlns:c16r2="http://schemas.microsoft.com/office/drawing/2015/06/chart">
            <c:ext xmlns:c16="http://schemas.microsoft.com/office/drawing/2014/chart" uri="{C3380CC4-5D6E-409C-BE32-E72D297353CC}">
              <c16:uniqueId val="{00000000-327E-4850-A1AC-FC89A5A677F9}"/>
            </c:ext>
          </c:extLst>
        </c:ser>
        <c:dLbls>
          <c:showLegendKey val="0"/>
          <c:showVal val="0"/>
          <c:showCatName val="0"/>
          <c:showSerName val="0"/>
          <c:showPercent val="0"/>
          <c:showBubbleSize val="0"/>
        </c:dLbls>
        <c:gapWidth val="150"/>
        <c:axId val="228482048"/>
        <c:axId val="22848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13.57</c:v>
                </c:pt>
                <c:pt idx="1">
                  <c:v>14.27</c:v>
                </c:pt>
                <c:pt idx="2">
                  <c:v>16.170000000000002</c:v>
                </c:pt>
                <c:pt idx="3">
                  <c:v>16.600000000000001</c:v>
                </c:pt>
                <c:pt idx="4">
                  <c:v>18.510000000000002</c:v>
                </c:pt>
              </c:numCache>
            </c:numRef>
          </c:val>
          <c:smooth val="0"/>
          <c:extLst xmlns:c16r2="http://schemas.microsoft.com/office/drawing/2015/06/chart">
            <c:ext xmlns:c16="http://schemas.microsoft.com/office/drawing/2014/chart" uri="{C3380CC4-5D6E-409C-BE32-E72D297353CC}">
              <c16:uniqueId val="{00000001-327E-4850-A1AC-FC89A5A677F9}"/>
            </c:ext>
          </c:extLst>
        </c:ser>
        <c:dLbls>
          <c:showLegendKey val="0"/>
          <c:showVal val="0"/>
          <c:showCatName val="0"/>
          <c:showSerName val="0"/>
          <c:showPercent val="0"/>
          <c:showBubbleSize val="0"/>
        </c:dLbls>
        <c:marker val="1"/>
        <c:smooth val="0"/>
        <c:axId val="228482048"/>
        <c:axId val="228488320"/>
      </c:lineChart>
      <c:dateAx>
        <c:axId val="228482048"/>
        <c:scaling>
          <c:orientation val="minMax"/>
        </c:scaling>
        <c:delete val="1"/>
        <c:axPos val="b"/>
        <c:numFmt formatCode="ge" sourceLinked="1"/>
        <c:majorTickMark val="none"/>
        <c:minorTickMark val="none"/>
        <c:tickLblPos val="none"/>
        <c:crossAx val="228488320"/>
        <c:crosses val="autoZero"/>
        <c:auto val="1"/>
        <c:lblOffset val="100"/>
        <c:baseTimeUnit val="years"/>
      </c:dateAx>
      <c:valAx>
        <c:axId val="22848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8482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CEA7-46D3-B18E-D69679A0FD97}"/>
            </c:ext>
          </c:extLst>
        </c:ser>
        <c:dLbls>
          <c:showLegendKey val="0"/>
          <c:showVal val="0"/>
          <c:showCatName val="0"/>
          <c:showSerName val="0"/>
          <c:showPercent val="0"/>
          <c:showBubbleSize val="0"/>
        </c:dLbls>
        <c:gapWidth val="150"/>
        <c:axId val="228533760"/>
        <c:axId val="2285356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quot;-&quot;">
                  <c:v>0.13</c:v>
                </c:pt>
                <c:pt idx="1">
                  <c:v>0</c:v>
                </c:pt>
                <c:pt idx="2">
                  <c:v>0</c:v>
                </c:pt>
                <c:pt idx="3">
                  <c:v>0</c:v>
                </c:pt>
                <c:pt idx="4" formatCode="#,##0.00;&quot;△&quot;#,##0.00;&quot;-&quot;">
                  <c:v>0.75</c:v>
                </c:pt>
              </c:numCache>
            </c:numRef>
          </c:val>
          <c:smooth val="0"/>
          <c:extLst xmlns:c16r2="http://schemas.microsoft.com/office/drawing/2015/06/chart">
            <c:ext xmlns:c16="http://schemas.microsoft.com/office/drawing/2014/chart" uri="{C3380CC4-5D6E-409C-BE32-E72D297353CC}">
              <c16:uniqueId val="{00000001-CEA7-46D3-B18E-D69679A0FD97}"/>
            </c:ext>
          </c:extLst>
        </c:ser>
        <c:dLbls>
          <c:showLegendKey val="0"/>
          <c:showVal val="0"/>
          <c:showCatName val="0"/>
          <c:showSerName val="0"/>
          <c:showPercent val="0"/>
          <c:showBubbleSize val="0"/>
        </c:dLbls>
        <c:marker val="1"/>
        <c:smooth val="0"/>
        <c:axId val="228533760"/>
        <c:axId val="228535680"/>
      </c:lineChart>
      <c:dateAx>
        <c:axId val="228533760"/>
        <c:scaling>
          <c:orientation val="minMax"/>
        </c:scaling>
        <c:delete val="1"/>
        <c:axPos val="b"/>
        <c:numFmt formatCode="ge" sourceLinked="1"/>
        <c:majorTickMark val="none"/>
        <c:minorTickMark val="none"/>
        <c:tickLblPos val="none"/>
        <c:crossAx val="228535680"/>
        <c:crosses val="autoZero"/>
        <c:auto val="1"/>
        <c:lblOffset val="100"/>
        <c:baseTimeUnit val="years"/>
      </c:dateAx>
      <c:valAx>
        <c:axId val="2285356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28533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103.9</c:v>
                </c:pt>
                <c:pt idx="1">
                  <c:v>121.22</c:v>
                </c:pt>
                <c:pt idx="2">
                  <c:v>136.41</c:v>
                </c:pt>
                <c:pt idx="3">
                  <c:v>131.46</c:v>
                </c:pt>
                <c:pt idx="4">
                  <c:v>126.51</c:v>
                </c:pt>
              </c:numCache>
            </c:numRef>
          </c:val>
          <c:extLst xmlns:c16r2="http://schemas.microsoft.com/office/drawing/2015/06/chart">
            <c:ext xmlns:c16="http://schemas.microsoft.com/office/drawing/2014/chart" uri="{C3380CC4-5D6E-409C-BE32-E72D297353CC}">
              <c16:uniqueId val="{00000000-AFD2-4615-A3D9-58834F9C2654}"/>
            </c:ext>
          </c:extLst>
        </c:ser>
        <c:dLbls>
          <c:showLegendKey val="0"/>
          <c:showVal val="0"/>
          <c:showCatName val="0"/>
          <c:showSerName val="0"/>
          <c:showPercent val="0"/>
          <c:showBubbleSize val="0"/>
        </c:dLbls>
        <c:gapWidth val="150"/>
        <c:axId val="228581760"/>
        <c:axId val="2285836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289.8</c:v>
                </c:pt>
                <c:pt idx="1">
                  <c:v>299.44</c:v>
                </c:pt>
                <c:pt idx="2">
                  <c:v>311.99</c:v>
                </c:pt>
                <c:pt idx="3">
                  <c:v>307.83</c:v>
                </c:pt>
                <c:pt idx="4">
                  <c:v>318.89</c:v>
                </c:pt>
              </c:numCache>
            </c:numRef>
          </c:val>
          <c:smooth val="0"/>
          <c:extLst xmlns:c16r2="http://schemas.microsoft.com/office/drawing/2015/06/chart">
            <c:ext xmlns:c16="http://schemas.microsoft.com/office/drawing/2014/chart" uri="{C3380CC4-5D6E-409C-BE32-E72D297353CC}">
              <c16:uniqueId val="{00000001-AFD2-4615-A3D9-58834F9C2654}"/>
            </c:ext>
          </c:extLst>
        </c:ser>
        <c:dLbls>
          <c:showLegendKey val="0"/>
          <c:showVal val="0"/>
          <c:showCatName val="0"/>
          <c:showSerName val="0"/>
          <c:showPercent val="0"/>
          <c:showBubbleSize val="0"/>
        </c:dLbls>
        <c:marker val="1"/>
        <c:smooth val="0"/>
        <c:axId val="228581760"/>
        <c:axId val="228583680"/>
      </c:lineChart>
      <c:dateAx>
        <c:axId val="228581760"/>
        <c:scaling>
          <c:orientation val="minMax"/>
        </c:scaling>
        <c:delete val="1"/>
        <c:axPos val="b"/>
        <c:numFmt formatCode="ge" sourceLinked="1"/>
        <c:majorTickMark val="none"/>
        <c:minorTickMark val="none"/>
        <c:tickLblPos val="none"/>
        <c:crossAx val="228583680"/>
        <c:crosses val="autoZero"/>
        <c:auto val="1"/>
        <c:lblOffset val="100"/>
        <c:baseTimeUnit val="years"/>
      </c:dateAx>
      <c:valAx>
        <c:axId val="2285836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28581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379.56</c:v>
                </c:pt>
                <c:pt idx="1">
                  <c:v>374.73</c:v>
                </c:pt>
                <c:pt idx="2">
                  <c:v>388.18</c:v>
                </c:pt>
                <c:pt idx="3">
                  <c:v>398.23</c:v>
                </c:pt>
                <c:pt idx="4">
                  <c:v>401.44</c:v>
                </c:pt>
              </c:numCache>
            </c:numRef>
          </c:val>
          <c:extLst xmlns:c16r2="http://schemas.microsoft.com/office/drawing/2015/06/chart">
            <c:ext xmlns:c16="http://schemas.microsoft.com/office/drawing/2014/chart" uri="{C3380CC4-5D6E-409C-BE32-E72D297353CC}">
              <c16:uniqueId val="{00000000-8988-4870-92D3-9767DAB19FA7}"/>
            </c:ext>
          </c:extLst>
        </c:ser>
        <c:dLbls>
          <c:showLegendKey val="0"/>
          <c:showVal val="0"/>
          <c:showCatName val="0"/>
          <c:showSerName val="0"/>
          <c:showPercent val="0"/>
          <c:showBubbleSize val="0"/>
        </c:dLbls>
        <c:gapWidth val="150"/>
        <c:axId val="228623104"/>
        <c:axId val="2286250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301.99</c:v>
                </c:pt>
                <c:pt idx="1">
                  <c:v>298.08999999999997</c:v>
                </c:pt>
                <c:pt idx="2">
                  <c:v>291.77999999999997</c:v>
                </c:pt>
                <c:pt idx="3">
                  <c:v>295.44</c:v>
                </c:pt>
                <c:pt idx="4">
                  <c:v>290.07</c:v>
                </c:pt>
              </c:numCache>
            </c:numRef>
          </c:val>
          <c:smooth val="0"/>
          <c:extLst xmlns:c16r2="http://schemas.microsoft.com/office/drawing/2015/06/chart">
            <c:ext xmlns:c16="http://schemas.microsoft.com/office/drawing/2014/chart" uri="{C3380CC4-5D6E-409C-BE32-E72D297353CC}">
              <c16:uniqueId val="{00000001-8988-4870-92D3-9767DAB19FA7}"/>
            </c:ext>
          </c:extLst>
        </c:ser>
        <c:dLbls>
          <c:showLegendKey val="0"/>
          <c:showVal val="0"/>
          <c:showCatName val="0"/>
          <c:showSerName val="0"/>
          <c:showPercent val="0"/>
          <c:showBubbleSize val="0"/>
        </c:dLbls>
        <c:marker val="1"/>
        <c:smooth val="0"/>
        <c:axId val="228623104"/>
        <c:axId val="228625024"/>
      </c:lineChart>
      <c:dateAx>
        <c:axId val="228623104"/>
        <c:scaling>
          <c:orientation val="minMax"/>
        </c:scaling>
        <c:delete val="1"/>
        <c:axPos val="b"/>
        <c:numFmt formatCode="ge" sourceLinked="1"/>
        <c:majorTickMark val="none"/>
        <c:minorTickMark val="none"/>
        <c:tickLblPos val="none"/>
        <c:crossAx val="228625024"/>
        <c:crosses val="autoZero"/>
        <c:auto val="1"/>
        <c:lblOffset val="100"/>
        <c:baseTimeUnit val="years"/>
      </c:dateAx>
      <c:valAx>
        <c:axId val="2286250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28623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94.87</c:v>
                </c:pt>
                <c:pt idx="1">
                  <c:v>100.72</c:v>
                </c:pt>
                <c:pt idx="2">
                  <c:v>96.9</c:v>
                </c:pt>
                <c:pt idx="3">
                  <c:v>98.8</c:v>
                </c:pt>
                <c:pt idx="4">
                  <c:v>92.27</c:v>
                </c:pt>
              </c:numCache>
            </c:numRef>
          </c:val>
          <c:extLst xmlns:c16r2="http://schemas.microsoft.com/office/drawing/2015/06/chart">
            <c:ext xmlns:c16="http://schemas.microsoft.com/office/drawing/2014/chart" uri="{C3380CC4-5D6E-409C-BE32-E72D297353CC}">
              <c16:uniqueId val="{00000000-1558-44F6-B757-5A873D39BEEB}"/>
            </c:ext>
          </c:extLst>
        </c:ser>
        <c:dLbls>
          <c:showLegendKey val="0"/>
          <c:showVal val="0"/>
          <c:showCatName val="0"/>
          <c:showSerName val="0"/>
          <c:showPercent val="0"/>
          <c:showBubbleSize val="0"/>
        </c:dLbls>
        <c:gapWidth val="150"/>
        <c:axId val="228721792"/>
        <c:axId val="228723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107.05</c:v>
                </c:pt>
                <c:pt idx="1">
                  <c:v>106.4</c:v>
                </c:pt>
                <c:pt idx="2">
                  <c:v>107.61</c:v>
                </c:pt>
                <c:pt idx="3">
                  <c:v>106.02</c:v>
                </c:pt>
                <c:pt idx="4">
                  <c:v>104.84</c:v>
                </c:pt>
              </c:numCache>
            </c:numRef>
          </c:val>
          <c:smooth val="0"/>
          <c:extLst xmlns:c16r2="http://schemas.microsoft.com/office/drawing/2015/06/chart">
            <c:ext xmlns:c16="http://schemas.microsoft.com/office/drawing/2014/chart" uri="{C3380CC4-5D6E-409C-BE32-E72D297353CC}">
              <c16:uniqueId val="{00000001-1558-44F6-B757-5A873D39BEEB}"/>
            </c:ext>
          </c:extLst>
        </c:ser>
        <c:dLbls>
          <c:showLegendKey val="0"/>
          <c:showVal val="0"/>
          <c:showCatName val="0"/>
          <c:showSerName val="0"/>
          <c:showPercent val="0"/>
          <c:showBubbleSize val="0"/>
        </c:dLbls>
        <c:marker val="1"/>
        <c:smooth val="0"/>
        <c:axId val="228721792"/>
        <c:axId val="228723712"/>
      </c:lineChart>
      <c:dateAx>
        <c:axId val="228721792"/>
        <c:scaling>
          <c:orientation val="minMax"/>
        </c:scaling>
        <c:delete val="1"/>
        <c:axPos val="b"/>
        <c:numFmt formatCode="ge" sourceLinked="1"/>
        <c:majorTickMark val="none"/>
        <c:minorTickMark val="none"/>
        <c:tickLblPos val="none"/>
        <c:crossAx val="228723712"/>
        <c:crosses val="autoZero"/>
        <c:auto val="1"/>
        <c:lblOffset val="100"/>
        <c:baseTimeUnit val="years"/>
      </c:dateAx>
      <c:valAx>
        <c:axId val="228723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8721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213.75</c:v>
                </c:pt>
                <c:pt idx="1">
                  <c:v>214.3</c:v>
                </c:pt>
                <c:pt idx="2">
                  <c:v>222.78</c:v>
                </c:pt>
                <c:pt idx="3">
                  <c:v>218.98</c:v>
                </c:pt>
                <c:pt idx="4">
                  <c:v>230.48</c:v>
                </c:pt>
              </c:numCache>
            </c:numRef>
          </c:val>
          <c:extLst xmlns:c16r2="http://schemas.microsoft.com/office/drawing/2015/06/chart">
            <c:ext xmlns:c16="http://schemas.microsoft.com/office/drawing/2014/chart" uri="{C3380CC4-5D6E-409C-BE32-E72D297353CC}">
              <c16:uniqueId val="{00000000-FBE2-41C4-83D3-D42F53506C41}"/>
            </c:ext>
          </c:extLst>
        </c:ser>
        <c:dLbls>
          <c:showLegendKey val="0"/>
          <c:showVal val="0"/>
          <c:showCatName val="0"/>
          <c:showSerName val="0"/>
          <c:showPercent val="0"/>
          <c:showBubbleSize val="0"/>
        </c:dLbls>
        <c:gapWidth val="150"/>
        <c:axId val="228759040"/>
        <c:axId val="228760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155.09</c:v>
                </c:pt>
                <c:pt idx="1">
                  <c:v>156.29</c:v>
                </c:pt>
                <c:pt idx="2">
                  <c:v>155.69</c:v>
                </c:pt>
                <c:pt idx="3">
                  <c:v>158.6</c:v>
                </c:pt>
                <c:pt idx="4">
                  <c:v>161.82</c:v>
                </c:pt>
              </c:numCache>
            </c:numRef>
          </c:val>
          <c:smooth val="0"/>
          <c:extLst xmlns:c16r2="http://schemas.microsoft.com/office/drawing/2015/06/chart">
            <c:ext xmlns:c16="http://schemas.microsoft.com/office/drawing/2014/chart" uri="{C3380CC4-5D6E-409C-BE32-E72D297353CC}">
              <c16:uniqueId val="{00000001-FBE2-41C4-83D3-D42F53506C41}"/>
            </c:ext>
          </c:extLst>
        </c:ser>
        <c:dLbls>
          <c:showLegendKey val="0"/>
          <c:showVal val="0"/>
          <c:showCatName val="0"/>
          <c:showSerName val="0"/>
          <c:showPercent val="0"/>
          <c:showBubbleSize val="0"/>
        </c:dLbls>
        <c:marker val="1"/>
        <c:smooth val="0"/>
        <c:axId val="228759040"/>
        <c:axId val="228760960"/>
      </c:lineChart>
      <c:dateAx>
        <c:axId val="228759040"/>
        <c:scaling>
          <c:orientation val="minMax"/>
        </c:scaling>
        <c:delete val="1"/>
        <c:axPos val="b"/>
        <c:numFmt formatCode="ge" sourceLinked="1"/>
        <c:majorTickMark val="none"/>
        <c:minorTickMark val="none"/>
        <c:tickLblPos val="none"/>
        <c:crossAx val="228760960"/>
        <c:crosses val="autoZero"/>
        <c:auto val="1"/>
        <c:lblOffset val="100"/>
        <c:baseTimeUnit val="years"/>
      </c:dateAx>
      <c:valAx>
        <c:axId val="228760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8759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election activeCell="B2" sqref="B2:BZ4"/>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2">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2">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5" t="str">
        <f>データ!H6</f>
        <v>広島県　呉市</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4"/>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3"/>
      <c r="BK7" s="3"/>
      <c r="BL7" s="5" t="s">
        <v>9</v>
      </c>
      <c r="BM7" s="6"/>
      <c r="BN7" s="6"/>
      <c r="BO7" s="6"/>
      <c r="BP7" s="6"/>
      <c r="BQ7" s="6"/>
      <c r="BR7" s="6"/>
      <c r="BS7" s="6"/>
      <c r="BT7" s="6"/>
      <c r="BU7" s="6"/>
      <c r="BV7" s="6"/>
      <c r="BW7" s="6"/>
      <c r="BX7" s="6"/>
      <c r="BY7" s="7"/>
    </row>
    <row r="8" spans="1:78" ht="18.75" customHeight="1" x14ac:dyDescent="0.2">
      <c r="A8" s="2"/>
      <c r="B8" s="56" t="str">
        <f>データ!$I$6</f>
        <v>法適用</v>
      </c>
      <c r="C8" s="57"/>
      <c r="D8" s="57"/>
      <c r="E8" s="57"/>
      <c r="F8" s="57"/>
      <c r="G8" s="57"/>
      <c r="H8" s="57"/>
      <c r="I8" s="56" t="str">
        <f>データ!$J$6</f>
        <v>水道事業</v>
      </c>
      <c r="J8" s="57"/>
      <c r="K8" s="57"/>
      <c r="L8" s="57"/>
      <c r="M8" s="57"/>
      <c r="N8" s="57"/>
      <c r="O8" s="58"/>
      <c r="P8" s="59" t="str">
        <f>データ!$K$6</f>
        <v>末端給水事業</v>
      </c>
      <c r="Q8" s="59"/>
      <c r="R8" s="59"/>
      <c r="S8" s="59"/>
      <c r="T8" s="59"/>
      <c r="U8" s="59"/>
      <c r="V8" s="59"/>
      <c r="W8" s="59" t="str">
        <f>データ!$L$6</f>
        <v>A2</v>
      </c>
      <c r="X8" s="59"/>
      <c r="Y8" s="59"/>
      <c r="Z8" s="59"/>
      <c r="AA8" s="59"/>
      <c r="AB8" s="59"/>
      <c r="AC8" s="59"/>
      <c r="AD8" s="59" t="str">
        <f>データ!$M$6</f>
        <v>自治体職員</v>
      </c>
      <c r="AE8" s="59"/>
      <c r="AF8" s="59"/>
      <c r="AG8" s="59"/>
      <c r="AH8" s="59"/>
      <c r="AI8" s="59"/>
      <c r="AJ8" s="59"/>
      <c r="AK8" s="4"/>
      <c r="AL8" s="60">
        <f>データ!$R$6</f>
        <v>224922</v>
      </c>
      <c r="AM8" s="60"/>
      <c r="AN8" s="60"/>
      <c r="AO8" s="60"/>
      <c r="AP8" s="60"/>
      <c r="AQ8" s="60"/>
      <c r="AR8" s="60"/>
      <c r="AS8" s="60"/>
      <c r="AT8" s="51">
        <f>データ!$S$6</f>
        <v>352.81</v>
      </c>
      <c r="AU8" s="52"/>
      <c r="AV8" s="52"/>
      <c r="AW8" s="52"/>
      <c r="AX8" s="52"/>
      <c r="AY8" s="52"/>
      <c r="AZ8" s="52"/>
      <c r="BA8" s="52"/>
      <c r="BB8" s="53">
        <f>データ!$T$6</f>
        <v>637.52</v>
      </c>
      <c r="BC8" s="53"/>
      <c r="BD8" s="53"/>
      <c r="BE8" s="53"/>
      <c r="BF8" s="53"/>
      <c r="BG8" s="53"/>
      <c r="BH8" s="53"/>
      <c r="BI8" s="53"/>
      <c r="BJ8" s="3"/>
      <c r="BK8" s="3"/>
      <c r="BL8" s="54" t="s">
        <v>10</v>
      </c>
      <c r="BM8" s="55"/>
      <c r="BN8" s="8" t="s">
        <v>11</v>
      </c>
      <c r="BO8" s="9"/>
      <c r="BP8" s="9"/>
      <c r="BQ8" s="9"/>
      <c r="BR8" s="9"/>
      <c r="BS8" s="9"/>
      <c r="BT8" s="9"/>
      <c r="BU8" s="9"/>
      <c r="BV8" s="9"/>
      <c r="BW8" s="9"/>
      <c r="BX8" s="9"/>
      <c r="BY8" s="10"/>
    </row>
    <row r="9" spans="1:78" ht="18.75" customHeight="1" x14ac:dyDescent="0.2">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4"/>
      <c r="AI9" s="4"/>
      <c r="AJ9" s="4"/>
      <c r="AK9" s="4"/>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3"/>
      <c r="BK9" s="3"/>
      <c r="BL9" s="61" t="s">
        <v>19</v>
      </c>
      <c r="BM9" s="62"/>
      <c r="BN9" s="11" t="s">
        <v>20</v>
      </c>
      <c r="BO9" s="12"/>
      <c r="BP9" s="12"/>
      <c r="BQ9" s="12"/>
      <c r="BR9" s="12"/>
      <c r="BS9" s="12"/>
      <c r="BT9" s="12"/>
      <c r="BU9" s="12"/>
      <c r="BV9" s="12"/>
      <c r="BW9" s="12"/>
      <c r="BX9" s="12"/>
      <c r="BY9" s="13"/>
    </row>
    <row r="10" spans="1:78" ht="18.75" customHeight="1" x14ac:dyDescent="0.2">
      <c r="A10" s="2"/>
      <c r="B10" s="51" t="str">
        <f>データ!$N$6</f>
        <v>-</v>
      </c>
      <c r="C10" s="52"/>
      <c r="D10" s="52"/>
      <c r="E10" s="52"/>
      <c r="F10" s="52"/>
      <c r="G10" s="52"/>
      <c r="H10" s="52"/>
      <c r="I10" s="51">
        <f>データ!$O$6</f>
        <v>55.08</v>
      </c>
      <c r="J10" s="52"/>
      <c r="K10" s="52"/>
      <c r="L10" s="52"/>
      <c r="M10" s="52"/>
      <c r="N10" s="52"/>
      <c r="O10" s="63"/>
      <c r="P10" s="53">
        <f>データ!$P$6</f>
        <v>99.29</v>
      </c>
      <c r="Q10" s="53"/>
      <c r="R10" s="53"/>
      <c r="S10" s="53"/>
      <c r="T10" s="53"/>
      <c r="U10" s="53"/>
      <c r="V10" s="53"/>
      <c r="W10" s="60">
        <f>データ!$Q$6</f>
        <v>3715</v>
      </c>
      <c r="X10" s="60"/>
      <c r="Y10" s="60"/>
      <c r="Z10" s="60"/>
      <c r="AA10" s="60"/>
      <c r="AB10" s="60"/>
      <c r="AC10" s="60"/>
      <c r="AD10" s="2"/>
      <c r="AE10" s="2"/>
      <c r="AF10" s="2"/>
      <c r="AG10" s="2"/>
      <c r="AH10" s="4"/>
      <c r="AI10" s="4"/>
      <c r="AJ10" s="4"/>
      <c r="AK10" s="4"/>
      <c r="AL10" s="60">
        <f>データ!$U$6</f>
        <v>222099</v>
      </c>
      <c r="AM10" s="60"/>
      <c r="AN10" s="60"/>
      <c r="AO10" s="60"/>
      <c r="AP10" s="60"/>
      <c r="AQ10" s="60"/>
      <c r="AR10" s="60"/>
      <c r="AS10" s="60"/>
      <c r="AT10" s="51">
        <f>データ!$V$6</f>
        <v>85.92</v>
      </c>
      <c r="AU10" s="52"/>
      <c r="AV10" s="52"/>
      <c r="AW10" s="52"/>
      <c r="AX10" s="52"/>
      <c r="AY10" s="52"/>
      <c r="AZ10" s="52"/>
      <c r="BA10" s="52"/>
      <c r="BB10" s="53">
        <f>データ!$W$6</f>
        <v>2584.9499999999998</v>
      </c>
      <c r="BC10" s="53"/>
      <c r="BD10" s="53"/>
      <c r="BE10" s="53"/>
      <c r="BF10" s="53"/>
      <c r="BG10" s="53"/>
      <c r="BH10" s="53"/>
      <c r="BI10" s="53"/>
      <c r="BJ10" s="2"/>
      <c r="BK10" s="2"/>
      <c r="BL10" s="64" t="s">
        <v>21</v>
      </c>
      <c r="BM10" s="65"/>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8" t="s">
        <v>23</v>
      </c>
      <c r="BM11" s="78"/>
      <c r="BN11" s="78"/>
      <c r="BO11" s="78"/>
      <c r="BP11" s="78"/>
      <c r="BQ11" s="78"/>
      <c r="BR11" s="78"/>
      <c r="BS11" s="78"/>
      <c r="BT11" s="78"/>
      <c r="BU11" s="78"/>
      <c r="BV11" s="78"/>
      <c r="BW11" s="78"/>
      <c r="BX11" s="78"/>
      <c r="BY11" s="78"/>
      <c r="BZ11" s="78"/>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8"/>
      <c r="BM12" s="78"/>
      <c r="BN12" s="78"/>
      <c r="BO12" s="78"/>
      <c r="BP12" s="78"/>
      <c r="BQ12" s="78"/>
      <c r="BR12" s="78"/>
      <c r="BS12" s="78"/>
      <c r="BT12" s="78"/>
      <c r="BU12" s="78"/>
      <c r="BV12" s="78"/>
      <c r="BW12" s="78"/>
      <c r="BX12" s="78"/>
      <c r="BY12" s="78"/>
      <c r="BZ12" s="78"/>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9"/>
      <c r="BM13" s="79"/>
      <c r="BN13" s="79"/>
      <c r="BO13" s="79"/>
      <c r="BP13" s="79"/>
      <c r="BQ13" s="79"/>
      <c r="BR13" s="79"/>
      <c r="BS13" s="79"/>
      <c r="BT13" s="79"/>
      <c r="BU13" s="79"/>
      <c r="BV13" s="79"/>
      <c r="BW13" s="79"/>
      <c r="BX13" s="79"/>
      <c r="BY13" s="79"/>
      <c r="BZ13" s="79"/>
    </row>
    <row r="14" spans="1:78" ht="13.5" customHeight="1" x14ac:dyDescent="0.2">
      <c r="A14" s="2"/>
      <c r="B14" s="80" t="s">
        <v>24</v>
      </c>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81"/>
      <c r="AU14" s="81"/>
      <c r="AV14" s="81"/>
      <c r="AW14" s="81"/>
      <c r="AX14" s="81"/>
      <c r="AY14" s="81"/>
      <c r="AZ14" s="81"/>
      <c r="BA14" s="81"/>
      <c r="BB14" s="81"/>
      <c r="BC14" s="81"/>
      <c r="BD14" s="81"/>
      <c r="BE14" s="81"/>
      <c r="BF14" s="81"/>
      <c r="BG14" s="81"/>
      <c r="BH14" s="81"/>
      <c r="BI14" s="81"/>
      <c r="BJ14" s="82"/>
      <c r="BK14" s="2"/>
      <c r="BL14" s="66" t="s">
        <v>25</v>
      </c>
      <c r="BM14" s="67"/>
      <c r="BN14" s="67"/>
      <c r="BO14" s="67"/>
      <c r="BP14" s="67"/>
      <c r="BQ14" s="67"/>
      <c r="BR14" s="67"/>
      <c r="BS14" s="67"/>
      <c r="BT14" s="67"/>
      <c r="BU14" s="67"/>
      <c r="BV14" s="67"/>
      <c r="BW14" s="67"/>
      <c r="BX14" s="67"/>
      <c r="BY14" s="67"/>
      <c r="BZ14" s="68"/>
    </row>
    <row r="15" spans="1:78" ht="13.5" customHeight="1" x14ac:dyDescent="0.2">
      <c r="A15" s="2"/>
      <c r="B15" s="83"/>
      <c r="C15" s="84"/>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4"/>
      <c r="BE15" s="84"/>
      <c r="BF15" s="84"/>
      <c r="BG15" s="84"/>
      <c r="BH15" s="84"/>
      <c r="BI15" s="84"/>
      <c r="BJ15" s="85"/>
      <c r="BK15" s="2"/>
      <c r="BL15" s="69"/>
      <c r="BM15" s="70"/>
      <c r="BN15" s="70"/>
      <c r="BO15" s="70"/>
      <c r="BP15" s="70"/>
      <c r="BQ15" s="70"/>
      <c r="BR15" s="70"/>
      <c r="BS15" s="70"/>
      <c r="BT15" s="70"/>
      <c r="BU15" s="70"/>
      <c r="BV15" s="70"/>
      <c r="BW15" s="70"/>
      <c r="BX15" s="70"/>
      <c r="BY15" s="70"/>
      <c r="BZ15" s="71"/>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2" t="s">
        <v>105</v>
      </c>
      <c r="BM16" s="73"/>
      <c r="BN16" s="73"/>
      <c r="BO16" s="73"/>
      <c r="BP16" s="73"/>
      <c r="BQ16" s="73"/>
      <c r="BR16" s="73"/>
      <c r="BS16" s="73"/>
      <c r="BT16" s="73"/>
      <c r="BU16" s="73"/>
      <c r="BV16" s="73"/>
      <c r="BW16" s="73"/>
      <c r="BX16" s="73"/>
      <c r="BY16" s="73"/>
      <c r="BZ16" s="74"/>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2"/>
      <c r="BM17" s="73"/>
      <c r="BN17" s="73"/>
      <c r="BO17" s="73"/>
      <c r="BP17" s="73"/>
      <c r="BQ17" s="73"/>
      <c r="BR17" s="73"/>
      <c r="BS17" s="73"/>
      <c r="BT17" s="73"/>
      <c r="BU17" s="73"/>
      <c r="BV17" s="73"/>
      <c r="BW17" s="73"/>
      <c r="BX17" s="73"/>
      <c r="BY17" s="73"/>
      <c r="BZ17" s="74"/>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2"/>
      <c r="BM18" s="73"/>
      <c r="BN18" s="73"/>
      <c r="BO18" s="73"/>
      <c r="BP18" s="73"/>
      <c r="BQ18" s="73"/>
      <c r="BR18" s="73"/>
      <c r="BS18" s="73"/>
      <c r="BT18" s="73"/>
      <c r="BU18" s="73"/>
      <c r="BV18" s="73"/>
      <c r="BW18" s="73"/>
      <c r="BX18" s="73"/>
      <c r="BY18" s="73"/>
      <c r="BZ18" s="74"/>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2"/>
      <c r="BM19" s="73"/>
      <c r="BN19" s="73"/>
      <c r="BO19" s="73"/>
      <c r="BP19" s="73"/>
      <c r="BQ19" s="73"/>
      <c r="BR19" s="73"/>
      <c r="BS19" s="73"/>
      <c r="BT19" s="73"/>
      <c r="BU19" s="73"/>
      <c r="BV19" s="73"/>
      <c r="BW19" s="73"/>
      <c r="BX19" s="73"/>
      <c r="BY19" s="73"/>
      <c r="BZ19" s="74"/>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2"/>
      <c r="BM20" s="73"/>
      <c r="BN20" s="73"/>
      <c r="BO20" s="73"/>
      <c r="BP20" s="73"/>
      <c r="BQ20" s="73"/>
      <c r="BR20" s="73"/>
      <c r="BS20" s="73"/>
      <c r="BT20" s="73"/>
      <c r="BU20" s="73"/>
      <c r="BV20" s="73"/>
      <c r="BW20" s="73"/>
      <c r="BX20" s="73"/>
      <c r="BY20" s="73"/>
      <c r="BZ20" s="74"/>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2"/>
      <c r="BM21" s="73"/>
      <c r="BN21" s="73"/>
      <c r="BO21" s="73"/>
      <c r="BP21" s="73"/>
      <c r="BQ21" s="73"/>
      <c r="BR21" s="73"/>
      <c r="BS21" s="73"/>
      <c r="BT21" s="73"/>
      <c r="BU21" s="73"/>
      <c r="BV21" s="73"/>
      <c r="BW21" s="73"/>
      <c r="BX21" s="73"/>
      <c r="BY21" s="73"/>
      <c r="BZ21" s="74"/>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2"/>
      <c r="BM22" s="73"/>
      <c r="BN22" s="73"/>
      <c r="BO22" s="73"/>
      <c r="BP22" s="73"/>
      <c r="BQ22" s="73"/>
      <c r="BR22" s="73"/>
      <c r="BS22" s="73"/>
      <c r="BT22" s="73"/>
      <c r="BU22" s="73"/>
      <c r="BV22" s="73"/>
      <c r="BW22" s="73"/>
      <c r="BX22" s="73"/>
      <c r="BY22" s="73"/>
      <c r="BZ22" s="74"/>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2"/>
      <c r="BM23" s="73"/>
      <c r="BN23" s="73"/>
      <c r="BO23" s="73"/>
      <c r="BP23" s="73"/>
      <c r="BQ23" s="73"/>
      <c r="BR23" s="73"/>
      <c r="BS23" s="73"/>
      <c r="BT23" s="73"/>
      <c r="BU23" s="73"/>
      <c r="BV23" s="73"/>
      <c r="BW23" s="73"/>
      <c r="BX23" s="73"/>
      <c r="BY23" s="73"/>
      <c r="BZ23" s="74"/>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2"/>
      <c r="BM24" s="73"/>
      <c r="BN24" s="73"/>
      <c r="BO24" s="73"/>
      <c r="BP24" s="73"/>
      <c r="BQ24" s="73"/>
      <c r="BR24" s="73"/>
      <c r="BS24" s="73"/>
      <c r="BT24" s="73"/>
      <c r="BU24" s="73"/>
      <c r="BV24" s="73"/>
      <c r="BW24" s="73"/>
      <c r="BX24" s="73"/>
      <c r="BY24" s="73"/>
      <c r="BZ24" s="74"/>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2"/>
      <c r="BM25" s="73"/>
      <c r="BN25" s="73"/>
      <c r="BO25" s="73"/>
      <c r="BP25" s="73"/>
      <c r="BQ25" s="73"/>
      <c r="BR25" s="73"/>
      <c r="BS25" s="73"/>
      <c r="BT25" s="73"/>
      <c r="BU25" s="73"/>
      <c r="BV25" s="73"/>
      <c r="BW25" s="73"/>
      <c r="BX25" s="73"/>
      <c r="BY25" s="73"/>
      <c r="BZ25" s="74"/>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2"/>
      <c r="BM26" s="73"/>
      <c r="BN26" s="73"/>
      <c r="BO26" s="73"/>
      <c r="BP26" s="73"/>
      <c r="BQ26" s="73"/>
      <c r="BR26" s="73"/>
      <c r="BS26" s="73"/>
      <c r="BT26" s="73"/>
      <c r="BU26" s="73"/>
      <c r="BV26" s="73"/>
      <c r="BW26" s="73"/>
      <c r="BX26" s="73"/>
      <c r="BY26" s="73"/>
      <c r="BZ26" s="74"/>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2"/>
      <c r="BM27" s="73"/>
      <c r="BN27" s="73"/>
      <c r="BO27" s="73"/>
      <c r="BP27" s="73"/>
      <c r="BQ27" s="73"/>
      <c r="BR27" s="73"/>
      <c r="BS27" s="73"/>
      <c r="BT27" s="73"/>
      <c r="BU27" s="73"/>
      <c r="BV27" s="73"/>
      <c r="BW27" s="73"/>
      <c r="BX27" s="73"/>
      <c r="BY27" s="73"/>
      <c r="BZ27" s="74"/>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2"/>
      <c r="BM28" s="73"/>
      <c r="BN28" s="73"/>
      <c r="BO28" s="73"/>
      <c r="BP28" s="73"/>
      <c r="BQ28" s="73"/>
      <c r="BR28" s="73"/>
      <c r="BS28" s="73"/>
      <c r="BT28" s="73"/>
      <c r="BU28" s="73"/>
      <c r="BV28" s="73"/>
      <c r="BW28" s="73"/>
      <c r="BX28" s="73"/>
      <c r="BY28" s="73"/>
      <c r="BZ28" s="74"/>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2"/>
      <c r="BM29" s="73"/>
      <c r="BN29" s="73"/>
      <c r="BO29" s="73"/>
      <c r="BP29" s="73"/>
      <c r="BQ29" s="73"/>
      <c r="BR29" s="73"/>
      <c r="BS29" s="73"/>
      <c r="BT29" s="73"/>
      <c r="BU29" s="73"/>
      <c r="BV29" s="73"/>
      <c r="BW29" s="73"/>
      <c r="BX29" s="73"/>
      <c r="BY29" s="73"/>
      <c r="BZ29" s="74"/>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2"/>
      <c r="BM30" s="73"/>
      <c r="BN30" s="73"/>
      <c r="BO30" s="73"/>
      <c r="BP30" s="73"/>
      <c r="BQ30" s="73"/>
      <c r="BR30" s="73"/>
      <c r="BS30" s="73"/>
      <c r="BT30" s="73"/>
      <c r="BU30" s="73"/>
      <c r="BV30" s="73"/>
      <c r="BW30" s="73"/>
      <c r="BX30" s="73"/>
      <c r="BY30" s="73"/>
      <c r="BZ30" s="74"/>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2"/>
      <c r="BM31" s="73"/>
      <c r="BN31" s="73"/>
      <c r="BO31" s="73"/>
      <c r="BP31" s="73"/>
      <c r="BQ31" s="73"/>
      <c r="BR31" s="73"/>
      <c r="BS31" s="73"/>
      <c r="BT31" s="73"/>
      <c r="BU31" s="73"/>
      <c r="BV31" s="73"/>
      <c r="BW31" s="73"/>
      <c r="BX31" s="73"/>
      <c r="BY31" s="73"/>
      <c r="BZ31" s="74"/>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2"/>
      <c r="BM32" s="73"/>
      <c r="BN32" s="73"/>
      <c r="BO32" s="73"/>
      <c r="BP32" s="73"/>
      <c r="BQ32" s="73"/>
      <c r="BR32" s="73"/>
      <c r="BS32" s="73"/>
      <c r="BT32" s="73"/>
      <c r="BU32" s="73"/>
      <c r="BV32" s="73"/>
      <c r="BW32" s="73"/>
      <c r="BX32" s="73"/>
      <c r="BY32" s="73"/>
      <c r="BZ32" s="74"/>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2"/>
      <c r="BM33" s="73"/>
      <c r="BN33" s="73"/>
      <c r="BO33" s="73"/>
      <c r="BP33" s="73"/>
      <c r="BQ33" s="73"/>
      <c r="BR33" s="73"/>
      <c r="BS33" s="73"/>
      <c r="BT33" s="73"/>
      <c r="BU33" s="73"/>
      <c r="BV33" s="73"/>
      <c r="BW33" s="73"/>
      <c r="BX33" s="73"/>
      <c r="BY33" s="73"/>
      <c r="BZ33" s="74"/>
    </row>
    <row r="34" spans="1:78" ht="13.5" customHeight="1" x14ac:dyDescent="0.2">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2"/>
      <c r="BM34" s="73"/>
      <c r="BN34" s="73"/>
      <c r="BO34" s="73"/>
      <c r="BP34" s="73"/>
      <c r="BQ34" s="73"/>
      <c r="BR34" s="73"/>
      <c r="BS34" s="73"/>
      <c r="BT34" s="73"/>
      <c r="BU34" s="73"/>
      <c r="BV34" s="73"/>
      <c r="BW34" s="73"/>
      <c r="BX34" s="73"/>
      <c r="BY34" s="73"/>
      <c r="BZ34" s="74"/>
    </row>
    <row r="35" spans="1:78" ht="13.5" customHeight="1" x14ac:dyDescent="0.2">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2"/>
      <c r="BM35" s="73"/>
      <c r="BN35" s="73"/>
      <c r="BO35" s="73"/>
      <c r="BP35" s="73"/>
      <c r="BQ35" s="73"/>
      <c r="BR35" s="73"/>
      <c r="BS35" s="73"/>
      <c r="BT35" s="73"/>
      <c r="BU35" s="73"/>
      <c r="BV35" s="73"/>
      <c r="BW35" s="73"/>
      <c r="BX35" s="73"/>
      <c r="BY35" s="73"/>
      <c r="BZ35" s="74"/>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2"/>
      <c r="BM36" s="73"/>
      <c r="BN36" s="73"/>
      <c r="BO36" s="73"/>
      <c r="BP36" s="73"/>
      <c r="BQ36" s="73"/>
      <c r="BR36" s="73"/>
      <c r="BS36" s="73"/>
      <c r="BT36" s="73"/>
      <c r="BU36" s="73"/>
      <c r="BV36" s="73"/>
      <c r="BW36" s="73"/>
      <c r="BX36" s="73"/>
      <c r="BY36" s="73"/>
      <c r="BZ36" s="74"/>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2"/>
      <c r="BM37" s="73"/>
      <c r="BN37" s="73"/>
      <c r="BO37" s="73"/>
      <c r="BP37" s="73"/>
      <c r="BQ37" s="73"/>
      <c r="BR37" s="73"/>
      <c r="BS37" s="73"/>
      <c r="BT37" s="73"/>
      <c r="BU37" s="73"/>
      <c r="BV37" s="73"/>
      <c r="BW37" s="73"/>
      <c r="BX37" s="73"/>
      <c r="BY37" s="73"/>
      <c r="BZ37" s="74"/>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2"/>
      <c r="BM38" s="73"/>
      <c r="BN38" s="73"/>
      <c r="BO38" s="73"/>
      <c r="BP38" s="73"/>
      <c r="BQ38" s="73"/>
      <c r="BR38" s="73"/>
      <c r="BS38" s="73"/>
      <c r="BT38" s="73"/>
      <c r="BU38" s="73"/>
      <c r="BV38" s="73"/>
      <c r="BW38" s="73"/>
      <c r="BX38" s="73"/>
      <c r="BY38" s="73"/>
      <c r="BZ38" s="74"/>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2"/>
      <c r="BM39" s="73"/>
      <c r="BN39" s="73"/>
      <c r="BO39" s="73"/>
      <c r="BP39" s="73"/>
      <c r="BQ39" s="73"/>
      <c r="BR39" s="73"/>
      <c r="BS39" s="73"/>
      <c r="BT39" s="73"/>
      <c r="BU39" s="73"/>
      <c r="BV39" s="73"/>
      <c r="BW39" s="73"/>
      <c r="BX39" s="73"/>
      <c r="BY39" s="73"/>
      <c r="BZ39" s="74"/>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2"/>
      <c r="BM40" s="73"/>
      <c r="BN40" s="73"/>
      <c r="BO40" s="73"/>
      <c r="BP40" s="73"/>
      <c r="BQ40" s="73"/>
      <c r="BR40" s="73"/>
      <c r="BS40" s="73"/>
      <c r="BT40" s="73"/>
      <c r="BU40" s="73"/>
      <c r="BV40" s="73"/>
      <c r="BW40" s="73"/>
      <c r="BX40" s="73"/>
      <c r="BY40" s="73"/>
      <c r="BZ40" s="74"/>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2"/>
      <c r="BM41" s="73"/>
      <c r="BN41" s="73"/>
      <c r="BO41" s="73"/>
      <c r="BP41" s="73"/>
      <c r="BQ41" s="73"/>
      <c r="BR41" s="73"/>
      <c r="BS41" s="73"/>
      <c r="BT41" s="73"/>
      <c r="BU41" s="73"/>
      <c r="BV41" s="73"/>
      <c r="BW41" s="73"/>
      <c r="BX41" s="73"/>
      <c r="BY41" s="73"/>
      <c r="BZ41" s="74"/>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2"/>
      <c r="BM42" s="73"/>
      <c r="BN42" s="73"/>
      <c r="BO42" s="73"/>
      <c r="BP42" s="73"/>
      <c r="BQ42" s="73"/>
      <c r="BR42" s="73"/>
      <c r="BS42" s="73"/>
      <c r="BT42" s="73"/>
      <c r="BU42" s="73"/>
      <c r="BV42" s="73"/>
      <c r="BW42" s="73"/>
      <c r="BX42" s="73"/>
      <c r="BY42" s="73"/>
      <c r="BZ42" s="74"/>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2"/>
      <c r="BM43" s="73"/>
      <c r="BN43" s="73"/>
      <c r="BO43" s="73"/>
      <c r="BP43" s="73"/>
      <c r="BQ43" s="73"/>
      <c r="BR43" s="73"/>
      <c r="BS43" s="73"/>
      <c r="BT43" s="73"/>
      <c r="BU43" s="73"/>
      <c r="BV43" s="73"/>
      <c r="BW43" s="73"/>
      <c r="BX43" s="73"/>
      <c r="BY43" s="73"/>
      <c r="BZ43" s="74"/>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2"/>
      <c r="BM44" s="73"/>
      <c r="BN44" s="73"/>
      <c r="BO44" s="73"/>
      <c r="BP44" s="73"/>
      <c r="BQ44" s="73"/>
      <c r="BR44" s="73"/>
      <c r="BS44" s="73"/>
      <c r="BT44" s="73"/>
      <c r="BU44" s="73"/>
      <c r="BV44" s="73"/>
      <c r="BW44" s="73"/>
      <c r="BX44" s="73"/>
      <c r="BY44" s="73"/>
      <c r="BZ44" s="74"/>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6" t="s">
        <v>26</v>
      </c>
      <c r="BM45" s="67"/>
      <c r="BN45" s="67"/>
      <c r="BO45" s="67"/>
      <c r="BP45" s="67"/>
      <c r="BQ45" s="67"/>
      <c r="BR45" s="67"/>
      <c r="BS45" s="67"/>
      <c r="BT45" s="67"/>
      <c r="BU45" s="67"/>
      <c r="BV45" s="67"/>
      <c r="BW45" s="67"/>
      <c r="BX45" s="67"/>
      <c r="BY45" s="67"/>
      <c r="BZ45" s="68"/>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69"/>
      <c r="BM46" s="70"/>
      <c r="BN46" s="70"/>
      <c r="BO46" s="70"/>
      <c r="BP46" s="70"/>
      <c r="BQ46" s="70"/>
      <c r="BR46" s="70"/>
      <c r="BS46" s="70"/>
      <c r="BT46" s="70"/>
      <c r="BU46" s="70"/>
      <c r="BV46" s="70"/>
      <c r="BW46" s="70"/>
      <c r="BX46" s="70"/>
      <c r="BY46" s="70"/>
      <c r="BZ46" s="71"/>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2" t="s">
        <v>106</v>
      </c>
      <c r="BM47" s="73"/>
      <c r="BN47" s="73"/>
      <c r="BO47" s="73"/>
      <c r="BP47" s="73"/>
      <c r="BQ47" s="73"/>
      <c r="BR47" s="73"/>
      <c r="BS47" s="73"/>
      <c r="BT47" s="73"/>
      <c r="BU47" s="73"/>
      <c r="BV47" s="73"/>
      <c r="BW47" s="73"/>
      <c r="BX47" s="73"/>
      <c r="BY47" s="73"/>
      <c r="BZ47" s="74"/>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2"/>
      <c r="BM48" s="73"/>
      <c r="BN48" s="73"/>
      <c r="BO48" s="73"/>
      <c r="BP48" s="73"/>
      <c r="BQ48" s="73"/>
      <c r="BR48" s="73"/>
      <c r="BS48" s="73"/>
      <c r="BT48" s="73"/>
      <c r="BU48" s="73"/>
      <c r="BV48" s="73"/>
      <c r="BW48" s="73"/>
      <c r="BX48" s="73"/>
      <c r="BY48" s="73"/>
      <c r="BZ48" s="74"/>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2"/>
      <c r="BM49" s="73"/>
      <c r="BN49" s="73"/>
      <c r="BO49" s="73"/>
      <c r="BP49" s="73"/>
      <c r="BQ49" s="73"/>
      <c r="BR49" s="73"/>
      <c r="BS49" s="73"/>
      <c r="BT49" s="73"/>
      <c r="BU49" s="73"/>
      <c r="BV49" s="73"/>
      <c r="BW49" s="73"/>
      <c r="BX49" s="73"/>
      <c r="BY49" s="73"/>
      <c r="BZ49" s="74"/>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2"/>
      <c r="BM50" s="73"/>
      <c r="BN50" s="73"/>
      <c r="BO50" s="73"/>
      <c r="BP50" s="73"/>
      <c r="BQ50" s="73"/>
      <c r="BR50" s="73"/>
      <c r="BS50" s="73"/>
      <c r="BT50" s="73"/>
      <c r="BU50" s="73"/>
      <c r="BV50" s="73"/>
      <c r="BW50" s="73"/>
      <c r="BX50" s="73"/>
      <c r="BY50" s="73"/>
      <c r="BZ50" s="74"/>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2"/>
      <c r="BM51" s="73"/>
      <c r="BN51" s="73"/>
      <c r="BO51" s="73"/>
      <c r="BP51" s="73"/>
      <c r="BQ51" s="73"/>
      <c r="BR51" s="73"/>
      <c r="BS51" s="73"/>
      <c r="BT51" s="73"/>
      <c r="BU51" s="73"/>
      <c r="BV51" s="73"/>
      <c r="BW51" s="73"/>
      <c r="BX51" s="73"/>
      <c r="BY51" s="73"/>
      <c r="BZ51" s="74"/>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2"/>
      <c r="BM52" s="73"/>
      <c r="BN52" s="73"/>
      <c r="BO52" s="73"/>
      <c r="BP52" s="73"/>
      <c r="BQ52" s="73"/>
      <c r="BR52" s="73"/>
      <c r="BS52" s="73"/>
      <c r="BT52" s="73"/>
      <c r="BU52" s="73"/>
      <c r="BV52" s="73"/>
      <c r="BW52" s="73"/>
      <c r="BX52" s="73"/>
      <c r="BY52" s="73"/>
      <c r="BZ52" s="74"/>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2"/>
      <c r="BM53" s="73"/>
      <c r="BN53" s="73"/>
      <c r="BO53" s="73"/>
      <c r="BP53" s="73"/>
      <c r="BQ53" s="73"/>
      <c r="BR53" s="73"/>
      <c r="BS53" s="73"/>
      <c r="BT53" s="73"/>
      <c r="BU53" s="73"/>
      <c r="BV53" s="73"/>
      <c r="BW53" s="73"/>
      <c r="BX53" s="73"/>
      <c r="BY53" s="73"/>
      <c r="BZ53" s="74"/>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2"/>
      <c r="BM54" s="73"/>
      <c r="BN54" s="73"/>
      <c r="BO54" s="73"/>
      <c r="BP54" s="73"/>
      <c r="BQ54" s="73"/>
      <c r="BR54" s="73"/>
      <c r="BS54" s="73"/>
      <c r="BT54" s="73"/>
      <c r="BU54" s="73"/>
      <c r="BV54" s="73"/>
      <c r="BW54" s="73"/>
      <c r="BX54" s="73"/>
      <c r="BY54" s="73"/>
      <c r="BZ54" s="74"/>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2"/>
      <c r="BM55" s="73"/>
      <c r="BN55" s="73"/>
      <c r="BO55" s="73"/>
      <c r="BP55" s="73"/>
      <c r="BQ55" s="73"/>
      <c r="BR55" s="73"/>
      <c r="BS55" s="73"/>
      <c r="BT55" s="73"/>
      <c r="BU55" s="73"/>
      <c r="BV55" s="73"/>
      <c r="BW55" s="73"/>
      <c r="BX55" s="73"/>
      <c r="BY55" s="73"/>
      <c r="BZ55" s="74"/>
    </row>
    <row r="56" spans="1:78" ht="13.5" customHeight="1" x14ac:dyDescent="0.2">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2"/>
      <c r="BM56" s="73"/>
      <c r="BN56" s="73"/>
      <c r="BO56" s="73"/>
      <c r="BP56" s="73"/>
      <c r="BQ56" s="73"/>
      <c r="BR56" s="73"/>
      <c r="BS56" s="73"/>
      <c r="BT56" s="73"/>
      <c r="BU56" s="73"/>
      <c r="BV56" s="73"/>
      <c r="BW56" s="73"/>
      <c r="BX56" s="73"/>
      <c r="BY56" s="73"/>
      <c r="BZ56" s="74"/>
    </row>
    <row r="57" spans="1:78" ht="13.5" customHeight="1" x14ac:dyDescent="0.2">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2"/>
      <c r="BM57" s="73"/>
      <c r="BN57" s="73"/>
      <c r="BO57" s="73"/>
      <c r="BP57" s="73"/>
      <c r="BQ57" s="73"/>
      <c r="BR57" s="73"/>
      <c r="BS57" s="73"/>
      <c r="BT57" s="73"/>
      <c r="BU57" s="73"/>
      <c r="BV57" s="73"/>
      <c r="BW57" s="73"/>
      <c r="BX57" s="73"/>
      <c r="BY57" s="73"/>
      <c r="BZ57" s="74"/>
    </row>
    <row r="58" spans="1:78" ht="13.5" customHeight="1" x14ac:dyDescent="0.2">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2"/>
      <c r="BM58" s="73"/>
      <c r="BN58" s="73"/>
      <c r="BO58" s="73"/>
      <c r="BP58" s="73"/>
      <c r="BQ58" s="73"/>
      <c r="BR58" s="73"/>
      <c r="BS58" s="73"/>
      <c r="BT58" s="73"/>
      <c r="BU58" s="73"/>
      <c r="BV58" s="73"/>
      <c r="BW58" s="73"/>
      <c r="BX58" s="73"/>
      <c r="BY58" s="73"/>
      <c r="BZ58" s="74"/>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2"/>
      <c r="BM59" s="73"/>
      <c r="BN59" s="73"/>
      <c r="BO59" s="73"/>
      <c r="BP59" s="73"/>
      <c r="BQ59" s="73"/>
      <c r="BR59" s="73"/>
      <c r="BS59" s="73"/>
      <c r="BT59" s="73"/>
      <c r="BU59" s="73"/>
      <c r="BV59" s="73"/>
      <c r="BW59" s="73"/>
      <c r="BX59" s="73"/>
      <c r="BY59" s="73"/>
      <c r="BZ59" s="74"/>
    </row>
    <row r="60" spans="1:78" ht="13.5" customHeight="1" x14ac:dyDescent="0.2">
      <c r="A60" s="2"/>
      <c r="B60" s="83" t="s">
        <v>27</v>
      </c>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84"/>
      <c r="AQ60" s="84"/>
      <c r="AR60" s="84"/>
      <c r="AS60" s="84"/>
      <c r="AT60" s="84"/>
      <c r="AU60" s="84"/>
      <c r="AV60" s="84"/>
      <c r="AW60" s="84"/>
      <c r="AX60" s="84"/>
      <c r="AY60" s="84"/>
      <c r="AZ60" s="84"/>
      <c r="BA60" s="84"/>
      <c r="BB60" s="84"/>
      <c r="BC60" s="84"/>
      <c r="BD60" s="84"/>
      <c r="BE60" s="84"/>
      <c r="BF60" s="84"/>
      <c r="BG60" s="84"/>
      <c r="BH60" s="84"/>
      <c r="BI60" s="84"/>
      <c r="BJ60" s="85"/>
      <c r="BK60" s="2"/>
      <c r="BL60" s="72"/>
      <c r="BM60" s="73"/>
      <c r="BN60" s="73"/>
      <c r="BO60" s="73"/>
      <c r="BP60" s="73"/>
      <c r="BQ60" s="73"/>
      <c r="BR60" s="73"/>
      <c r="BS60" s="73"/>
      <c r="BT60" s="73"/>
      <c r="BU60" s="73"/>
      <c r="BV60" s="73"/>
      <c r="BW60" s="73"/>
      <c r="BX60" s="73"/>
      <c r="BY60" s="73"/>
      <c r="BZ60" s="74"/>
    </row>
    <row r="61" spans="1:78" ht="13.5" customHeight="1" x14ac:dyDescent="0.2">
      <c r="A61" s="2"/>
      <c r="B61" s="83"/>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84"/>
      <c r="AM61" s="84"/>
      <c r="AN61" s="84"/>
      <c r="AO61" s="84"/>
      <c r="AP61" s="84"/>
      <c r="AQ61" s="84"/>
      <c r="AR61" s="84"/>
      <c r="AS61" s="84"/>
      <c r="AT61" s="84"/>
      <c r="AU61" s="84"/>
      <c r="AV61" s="84"/>
      <c r="AW61" s="84"/>
      <c r="AX61" s="84"/>
      <c r="AY61" s="84"/>
      <c r="AZ61" s="84"/>
      <c r="BA61" s="84"/>
      <c r="BB61" s="84"/>
      <c r="BC61" s="84"/>
      <c r="BD61" s="84"/>
      <c r="BE61" s="84"/>
      <c r="BF61" s="84"/>
      <c r="BG61" s="84"/>
      <c r="BH61" s="84"/>
      <c r="BI61" s="84"/>
      <c r="BJ61" s="85"/>
      <c r="BK61" s="2"/>
      <c r="BL61" s="72"/>
      <c r="BM61" s="73"/>
      <c r="BN61" s="73"/>
      <c r="BO61" s="73"/>
      <c r="BP61" s="73"/>
      <c r="BQ61" s="73"/>
      <c r="BR61" s="73"/>
      <c r="BS61" s="73"/>
      <c r="BT61" s="73"/>
      <c r="BU61" s="73"/>
      <c r="BV61" s="73"/>
      <c r="BW61" s="73"/>
      <c r="BX61" s="73"/>
      <c r="BY61" s="73"/>
      <c r="BZ61" s="74"/>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2"/>
      <c r="BM62" s="73"/>
      <c r="BN62" s="73"/>
      <c r="BO62" s="73"/>
      <c r="BP62" s="73"/>
      <c r="BQ62" s="73"/>
      <c r="BR62" s="73"/>
      <c r="BS62" s="73"/>
      <c r="BT62" s="73"/>
      <c r="BU62" s="73"/>
      <c r="BV62" s="73"/>
      <c r="BW62" s="73"/>
      <c r="BX62" s="73"/>
      <c r="BY62" s="73"/>
      <c r="BZ62" s="74"/>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2"/>
      <c r="BM63" s="73"/>
      <c r="BN63" s="73"/>
      <c r="BO63" s="73"/>
      <c r="BP63" s="73"/>
      <c r="BQ63" s="73"/>
      <c r="BR63" s="73"/>
      <c r="BS63" s="73"/>
      <c r="BT63" s="73"/>
      <c r="BU63" s="73"/>
      <c r="BV63" s="73"/>
      <c r="BW63" s="73"/>
      <c r="BX63" s="73"/>
      <c r="BY63" s="73"/>
      <c r="BZ63" s="74"/>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6" t="s">
        <v>28</v>
      </c>
      <c r="BM64" s="67"/>
      <c r="BN64" s="67"/>
      <c r="BO64" s="67"/>
      <c r="BP64" s="67"/>
      <c r="BQ64" s="67"/>
      <c r="BR64" s="67"/>
      <c r="BS64" s="67"/>
      <c r="BT64" s="67"/>
      <c r="BU64" s="67"/>
      <c r="BV64" s="67"/>
      <c r="BW64" s="67"/>
      <c r="BX64" s="67"/>
      <c r="BY64" s="67"/>
      <c r="BZ64" s="68"/>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69"/>
      <c r="BM65" s="70"/>
      <c r="BN65" s="70"/>
      <c r="BO65" s="70"/>
      <c r="BP65" s="70"/>
      <c r="BQ65" s="70"/>
      <c r="BR65" s="70"/>
      <c r="BS65" s="70"/>
      <c r="BT65" s="70"/>
      <c r="BU65" s="70"/>
      <c r="BV65" s="70"/>
      <c r="BW65" s="70"/>
      <c r="BX65" s="70"/>
      <c r="BY65" s="70"/>
      <c r="BZ65" s="71"/>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2" t="s">
        <v>107</v>
      </c>
      <c r="BM66" s="73"/>
      <c r="BN66" s="73"/>
      <c r="BO66" s="73"/>
      <c r="BP66" s="73"/>
      <c r="BQ66" s="73"/>
      <c r="BR66" s="73"/>
      <c r="BS66" s="73"/>
      <c r="BT66" s="73"/>
      <c r="BU66" s="73"/>
      <c r="BV66" s="73"/>
      <c r="BW66" s="73"/>
      <c r="BX66" s="73"/>
      <c r="BY66" s="73"/>
      <c r="BZ66" s="74"/>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2"/>
      <c r="BM67" s="73"/>
      <c r="BN67" s="73"/>
      <c r="BO67" s="73"/>
      <c r="BP67" s="73"/>
      <c r="BQ67" s="73"/>
      <c r="BR67" s="73"/>
      <c r="BS67" s="73"/>
      <c r="BT67" s="73"/>
      <c r="BU67" s="73"/>
      <c r="BV67" s="73"/>
      <c r="BW67" s="73"/>
      <c r="BX67" s="73"/>
      <c r="BY67" s="73"/>
      <c r="BZ67" s="74"/>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2"/>
      <c r="BM68" s="73"/>
      <c r="BN68" s="73"/>
      <c r="BO68" s="73"/>
      <c r="BP68" s="73"/>
      <c r="BQ68" s="73"/>
      <c r="BR68" s="73"/>
      <c r="BS68" s="73"/>
      <c r="BT68" s="73"/>
      <c r="BU68" s="73"/>
      <c r="BV68" s="73"/>
      <c r="BW68" s="73"/>
      <c r="BX68" s="73"/>
      <c r="BY68" s="73"/>
      <c r="BZ68" s="74"/>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2"/>
      <c r="BM69" s="73"/>
      <c r="BN69" s="73"/>
      <c r="BO69" s="73"/>
      <c r="BP69" s="73"/>
      <c r="BQ69" s="73"/>
      <c r="BR69" s="73"/>
      <c r="BS69" s="73"/>
      <c r="BT69" s="73"/>
      <c r="BU69" s="73"/>
      <c r="BV69" s="73"/>
      <c r="BW69" s="73"/>
      <c r="BX69" s="73"/>
      <c r="BY69" s="73"/>
      <c r="BZ69" s="74"/>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2"/>
      <c r="BM70" s="73"/>
      <c r="BN70" s="73"/>
      <c r="BO70" s="73"/>
      <c r="BP70" s="73"/>
      <c r="BQ70" s="73"/>
      <c r="BR70" s="73"/>
      <c r="BS70" s="73"/>
      <c r="BT70" s="73"/>
      <c r="BU70" s="73"/>
      <c r="BV70" s="73"/>
      <c r="BW70" s="73"/>
      <c r="BX70" s="73"/>
      <c r="BY70" s="73"/>
      <c r="BZ70" s="74"/>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2"/>
      <c r="BM71" s="73"/>
      <c r="BN71" s="73"/>
      <c r="BO71" s="73"/>
      <c r="BP71" s="73"/>
      <c r="BQ71" s="73"/>
      <c r="BR71" s="73"/>
      <c r="BS71" s="73"/>
      <c r="BT71" s="73"/>
      <c r="BU71" s="73"/>
      <c r="BV71" s="73"/>
      <c r="BW71" s="73"/>
      <c r="BX71" s="73"/>
      <c r="BY71" s="73"/>
      <c r="BZ71" s="74"/>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2"/>
      <c r="BM72" s="73"/>
      <c r="BN72" s="73"/>
      <c r="BO72" s="73"/>
      <c r="BP72" s="73"/>
      <c r="BQ72" s="73"/>
      <c r="BR72" s="73"/>
      <c r="BS72" s="73"/>
      <c r="BT72" s="73"/>
      <c r="BU72" s="73"/>
      <c r="BV72" s="73"/>
      <c r="BW72" s="73"/>
      <c r="BX72" s="73"/>
      <c r="BY72" s="73"/>
      <c r="BZ72" s="74"/>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2"/>
      <c r="BM73" s="73"/>
      <c r="BN73" s="73"/>
      <c r="BO73" s="73"/>
      <c r="BP73" s="73"/>
      <c r="BQ73" s="73"/>
      <c r="BR73" s="73"/>
      <c r="BS73" s="73"/>
      <c r="BT73" s="73"/>
      <c r="BU73" s="73"/>
      <c r="BV73" s="73"/>
      <c r="BW73" s="73"/>
      <c r="BX73" s="73"/>
      <c r="BY73" s="73"/>
      <c r="BZ73" s="74"/>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2"/>
      <c r="BM74" s="73"/>
      <c r="BN74" s="73"/>
      <c r="BO74" s="73"/>
      <c r="BP74" s="73"/>
      <c r="BQ74" s="73"/>
      <c r="BR74" s="73"/>
      <c r="BS74" s="73"/>
      <c r="BT74" s="73"/>
      <c r="BU74" s="73"/>
      <c r="BV74" s="73"/>
      <c r="BW74" s="73"/>
      <c r="BX74" s="73"/>
      <c r="BY74" s="73"/>
      <c r="BZ74" s="74"/>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2"/>
      <c r="BM75" s="73"/>
      <c r="BN75" s="73"/>
      <c r="BO75" s="73"/>
      <c r="BP75" s="73"/>
      <c r="BQ75" s="73"/>
      <c r="BR75" s="73"/>
      <c r="BS75" s="73"/>
      <c r="BT75" s="73"/>
      <c r="BU75" s="73"/>
      <c r="BV75" s="73"/>
      <c r="BW75" s="73"/>
      <c r="BX75" s="73"/>
      <c r="BY75" s="73"/>
      <c r="BZ75" s="74"/>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2"/>
      <c r="BM76" s="73"/>
      <c r="BN76" s="73"/>
      <c r="BO76" s="73"/>
      <c r="BP76" s="73"/>
      <c r="BQ76" s="73"/>
      <c r="BR76" s="73"/>
      <c r="BS76" s="73"/>
      <c r="BT76" s="73"/>
      <c r="BU76" s="73"/>
      <c r="BV76" s="73"/>
      <c r="BW76" s="73"/>
      <c r="BX76" s="73"/>
      <c r="BY76" s="73"/>
      <c r="BZ76" s="74"/>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2"/>
      <c r="BM77" s="73"/>
      <c r="BN77" s="73"/>
      <c r="BO77" s="73"/>
      <c r="BP77" s="73"/>
      <c r="BQ77" s="73"/>
      <c r="BR77" s="73"/>
      <c r="BS77" s="73"/>
      <c r="BT77" s="73"/>
      <c r="BU77" s="73"/>
      <c r="BV77" s="73"/>
      <c r="BW77" s="73"/>
      <c r="BX77" s="73"/>
      <c r="BY77" s="73"/>
      <c r="BZ77" s="74"/>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2"/>
      <c r="BM78" s="73"/>
      <c r="BN78" s="73"/>
      <c r="BO78" s="73"/>
      <c r="BP78" s="73"/>
      <c r="BQ78" s="73"/>
      <c r="BR78" s="73"/>
      <c r="BS78" s="73"/>
      <c r="BT78" s="73"/>
      <c r="BU78" s="73"/>
      <c r="BV78" s="73"/>
      <c r="BW78" s="73"/>
      <c r="BX78" s="73"/>
      <c r="BY78" s="73"/>
      <c r="BZ78" s="74"/>
    </row>
    <row r="79" spans="1:78" ht="13.5" customHeight="1" x14ac:dyDescent="0.2">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2"/>
      <c r="BM79" s="73"/>
      <c r="BN79" s="73"/>
      <c r="BO79" s="73"/>
      <c r="BP79" s="73"/>
      <c r="BQ79" s="73"/>
      <c r="BR79" s="73"/>
      <c r="BS79" s="73"/>
      <c r="BT79" s="73"/>
      <c r="BU79" s="73"/>
      <c r="BV79" s="73"/>
      <c r="BW79" s="73"/>
      <c r="BX79" s="73"/>
      <c r="BY79" s="73"/>
      <c r="BZ79" s="74"/>
    </row>
    <row r="80" spans="1:78" ht="13.5" customHeight="1" x14ac:dyDescent="0.2">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2"/>
      <c r="BM80" s="73"/>
      <c r="BN80" s="73"/>
      <c r="BO80" s="73"/>
      <c r="BP80" s="73"/>
      <c r="BQ80" s="73"/>
      <c r="BR80" s="73"/>
      <c r="BS80" s="73"/>
      <c r="BT80" s="73"/>
      <c r="BU80" s="73"/>
      <c r="BV80" s="73"/>
      <c r="BW80" s="73"/>
      <c r="BX80" s="73"/>
      <c r="BY80" s="73"/>
      <c r="BZ80" s="74"/>
    </row>
    <row r="81" spans="1:78" ht="13.5" customHeight="1" x14ac:dyDescent="0.2">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2"/>
      <c r="BM81" s="73"/>
      <c r="BN81" s="73"/>
      <c r="BO81" s="73"/>
      <c r="BP81" s="73"/>
      <c r="BQ81" s="73"/>
      <c r="BR81" s="73"/>
      <c r="BS81" s="73"/>
      <c r="BT81" s="73"/>
      <c r="BU81" s="73"/>
      <c r="BV81" s="73"/>
      <c r="BW81" s="73"/>
      <c r="BX81" s="73"/>
      <c r="BY81" s="73"/>
      <c r="BZ81" s="74"/>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5"/>
      <c r="BM82" s="76"/>
      <c r="BN82" s="76"/>
      <c r="BO82" s="76"/>
      <c r="BP82" s="76"/>
      <c r="BQ82" s="76"/>
      <c r="BR82" s="76"/>
      <c r="BS82" s="76"/>
      <c r="BT82" s="76"/>
      <c r="BU82" s="76"/>
      <c r="BV82" s="76"/>
      <c r="BW82" s="76"/>
      <c r="BX82" s="76"/>
      <c r="BY82" s="76"/>
      <c r="BZ82" s="77"/>
    </row>
    <row r="83" spans="1:78" x14ac:dyDescent="0.2">
      <c r="C83" s="26"/>
    </row>
    <row r="84" spans="1:78" hidden="1" x14ac:dyDescent="0.2">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2">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RVRy0Gsk+J2CVgPwgSzkje+DSK0Vl8Ovk/dSz9SJg4aUGmpArgsqlTbKgwr8l3KVkx3xnJCmSRjH+/DlWzqE1Q==" saltValue="IVeyACx5E/eSyxpc0gVtkA=="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 x14ac:dyDescent="0.2"/>
  <cols>
    <col min="2" max="144" width="11.90625" customWidth="1"/>
  </cols>
  <sheetData>
    <row r="1" spans="1:144" x14ac:dyDescent="0.2">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2">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2">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52</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2">
      <c r="A4" s="29" t="s">
        <v>53</v>
      </c>
      <c r="B4" s="31"/>
      <c r="C4" s="31"/>
      <c r="D4" s="31"/>
      <c r="E4" s="31"/>
      <c r="F4" s="31"/>
      <c r="G4" s="31"/>
      <c r="H4" s="90"/>
      <c r="I4" s="91"/>
      <c r="J4" s="91"/>
      <c r="K4" s="91"/>
      <c r="L4" s="91"/>
      <c r="M4" s="91"/>
      <c r="N4" s="91"/>
      <c r="O4" s="91"/>
      <c r="P4" s="91"/>
      <c r="Q4" s="91"/>
      <c r="R4" s="91"/>
      <c r="S4" s="91"/>
      <c r="T4" s="91"/>
      <c r="U4" s="91"/>
      <c r="V4" s="91"/>
      <c r="W4" s="92"/>
      <c r="X4" s="86" t="s">
        <v>54</v>
      </c>
      <c r="Y4" s="86"/>
      <c r="Z4" s="86"/>
      <c r="AA4" s="86"/>
      <c r="AB4" s="86"/>
      <c r="AC4" s="86"/>
      <c r="AD4" s="86"/>
      <c r="AE4" s="86"/>
      <c r="AF4" s="86"/>
      <c r="AG4" s="86"/>
      <c r="AH4" s="86"/>
      <c r="AI4" s="86" t="s">
        <v>55</v>
      </c>
      <c r="AJ4" s="86"/>
      <c r="AK4" s="86"/>
      <c r="AL4" s="86"/>
      <c r="AM4" s="86"/>
      <c r="AN4" s="86"/>
      <c r="AO4" s="86"/>
      <c r="AP4" s="86"/>
      <c r="AQ4" s="86"/>
      <c r="AR4" s="86"/>
      <c r="AS4" s="86"/>
      <c r="AT4" s="86" t="s">
        <v>56</v>
      </c>
      <c r="AU4" s="86"/>
      <c r="AV4" s="86"/>
      <c r="AW4" s="86"/>
      <c r="AX4" s="86"/>
      <c r="AY4" s="86"/>
      <c r="AZ4" s="86"/>
      <c r="BA4" s="86"/>
      <c r="BB4" s="86"/>
      <c r="BC4" s="86"/>
      <c r="BD4" s="86"/>
      <c r="BE4" s="86" t="s">
        <v>57</v>
      </c>
      <c r="BF4" s="86"/>
      <c r="BG4" s="86"/>
      <c r="BH4" s="86"/>
      <c r="BI4" s="86"/>
      <c r="BJ4" s="86"/>
      <c r="BK4" s="86"/>
      <c r="BL4" s="86"/>
      <c r="BM4" s="86"/>
      <c r="BN4" s="86"/>
      <c r="BO4" s="86"/>
      <c r="BP4" s="86" t="s">
        <v>58</v>
      </c>
      <c r="BQ4" s="86"/>
      <c r="BR4" s="86"/>
      <c r="BS4" s="86"/>
      <c r="BT4" s="86"/>
      <c r="BU4" s="86"/>
      <c r="BV4" s="86"/>
      <c r="BW4" s="86"/>
      <c r="BX4" s="86"/>
      <c r="BY4" s="86"/>
      <c r="BZ4" s="86"/>
      <c r="CA4" s="86" t="s">
        <v>59</v>
      </c>
      <c r="CB4" s="86"/>
      <c r="CC4" s="86"/>
      <c r="CD4" s="86"/>
      <c r="CE4" s="86"/>
      <c r="CF4" s="86"/>
      <c r="CG4" s="86"/>
      <c r="CH4" s="86"/>
      <c r="CI4" s="86"/>
      <c r="CJ4" s="86"/>
      <c r="CK4" s="86"/>
      <c r="CL4" s="86" t="s">
        <v>60</v>
      </c>
      <c r="CM4" s="86"/>
      <c r="CN4" s="86"/>
      <c r="CO4" s="86"/>
      <c r="CP4" s="86"/>
      <c r="CQ4" s="86"/>
      <c r="CR4" s="86"/>
      <c r="CS4" s="86"/>
      <c r="CT4" s="86"/>
      <c r="CU4" s="86"/>
      <c r="CV4" s="86"/>
      <c r="CW4" s="86" t="s">
        <v>61</v>
      </c>
      <c r="CX4" s="86"/>
      <c r="CY4" s="86"/>
      <c r="CZ4" s="86"/>
      <c r="DA4" s="86"/>
      <c r="DB4" s="86"/>
      <c r="DC4" s="86"/>
      <c r="DD4" s="86"/>
      <c r="DE4" s="86"/>
      <c r="DF4" s="86"/>
      <c r="DG4" s="86"/>
      <c r="DH4" s="86" t="s">
        <v>62</v>
      </c>
      <c r="DI4" s="86"/>
      <c r="DJ4" s="86"/>
      <c r="DK4" s="86"/>
      <c r="DL4" s="86"/>
      <c r="DM4" s="86"/>
      <c r="DN4" s="86"/>
      <c r="DO4" s="86"/>
      <c r="DP4" s="86"/>
      <c r="DQ4" s="86"/>
      <c r="DR4" s="86"/>
      <c r="DS4" s="86" t="s">
        <v>63</v>
      </c>
      <c r="DT4" s="86"/>
      <c r="DU4" s="86"/>
      <c r="DV4" s="86"/>
      <c r="DW4" s="86"/>
      <c r="DX4" s="86"/>
      <c r="DY4" s="86"/>
      <c r="DZ4" s="86"/>
      <c r="EA4" s="86"/>
      <c r="EB4" s="86"/>
      <c r="EC4" s="86"/>
      <c r="ED4" s="86" t="s">
        <v>64</v>
      </c>
      <c r="EE4" s="86"/>
      <c r="EF4" s="86"/>
      <c r="EG4" s="86"/>
      <c r="EH4" s="86"/>
      <c r="EI4" s="86"/>
      <c r="EJ4" s="86"/>
      <c r="EK4" s="86"/>
      <c r="EL4" s="86"/>
      <c r="EM4" s="86"/>
      <c r="EN4" s="86"/>
    </row>
    <row r="5" spans="1:144" x14ac:dyDescent="0.2">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2">
      <c r="A6" s="29" t="s">
        <v>92</v>
      </c>
      <c r="B6" s="34">
        <f>B7</f>
        <v>2018</v>
      </c>
      <c r="C6" s="34">
        <f t="shared" ref="C6:W6" si="3">C7</f>
        <v>342025</v>
      </c>
      <c r="D6" s="34">
        <f t="shared" si="3"/>
        <v>46</v>
      </c>
      <c r="E6" s="34">
        <f t="shared" si="3"/>
        <v>1</v>
      </c>
      <c r="F6" s="34">
        <f t="shared" si="3"/>
        <v>0</v>
      </c>
      <c r="G6" s="34">
        <f t="shared" si="3"/>
        <v>1</v>
      </c>
      <c r="H6" s="34" t="str">
        <f t="shared" si="3"/>
        <v>広島県　呉市</v>
      </c>
      <c r="I6" s="34" t="str">
        <f t="shared" si="3"/>
        <v>法適用</v>
      </c>
      <c r="J6" s="34" t="str">
        <f t="shared" si="3"/>
        <v>水道事業</v>
      </c>
      <c r="K6" s="34" t="str">
        <f t="shared" si="3"/>
        <v>末端給水事業</v>
      </c>
      <c r="L6" s="34" t="str">
        <f t="shared" si="3"/>
        <v>A2</v>
      </c>
      <c r="M6" s="34" t="str">
        <f t="shared" si="3"/>
        <v>自治体職員</v>
      </c>
      <c r="N6" s="35" t="str">
        <f t="shared" si="3"/>
        <v>-</v>
      </c>
      <c r="O6" s="35">
        <f t="shared" si="3"/>
        <v>55.08</v>
      </c>
      <c r="P6" s="35">
        <f t="shared" si="3"/>
        <v>99.29</v>
      </c>
      <c r="Q6" s="35">
        <f t="shared" si="3"/>
        <v>3715</v>
      </c>
      <c r="R6" s="35">
        <f t="shared" si="3"/>
        <v>224922</v>
      </c>
      <c r="S6" s="35">
        <f t="shared" si="3"/>
        <v>352.81</v>
      </c>
      <c r="T6" s="35">
        <f t="shared" si="3"/>
        <v>637.52</v>
      </c>
      <c r="U6" s="35">
        <f t="shared" si="3"/>
        <v>222099</v>
      </c>
      <c r="V6" s="35">
        <f t="shared" si="3"/>
        <v>85.92</v>
      </c>
      <c r="W6" s="35">
        <f t="shared" si="3"/>
        <v>2584.9499999999998</v>
      </c>
      <c r="X6" s="36">
        <f>IF(X7="",NA(),X7)</f>
        <v>101.08</v>
      </c>
      <c r="Y6" s="36">
        <f t="shared" ref="Y6:AG6" si="4">IF(Y7="",NA(),Y7)</f>
        <v>107.14</v>
      </c>
      <c r="Z6" s="36">
        <f t="shared" si="4"/>
        <v>105.7</v>
      </c>
      <c r="AA6" s="36">
        <f t="shared" si="4"/>
        <v>107.64</v>
      </c>
      <c r="AB6" s="36">
        <f t="shared" si="4"/>
        <v>99.92</v>
      </c>
      <c r="AC6" s="36">
        <f t="shared" si="4"/>
        <v>114.43</v>
      </c>
      <c r="AD6" s="36">
        <f t="shared" si="4"/>
        <v>114.08</v>
      </c>
      <c r="AE6" s="36">
        <f t="shared" si="4"/>
        <v>115.36</v>
      </c>
      <c r="AF6" s="36">
        <f t="shared" si="4"/>
        <v>113.95</v>
      </c>
      <c r="AG6" s="36">
        <f t="shared" si="4"/>
        <v>112.62</v>
      </c>
      <c r="AH6" s="35" t="str">
        <f>IF(AH7="","",IF(AH7="-","【-】","【"&amp;SUBSTITUTE(TEXT(AH7,"#,##0.00"),"-","△")&amp;"】"))</f>
        <v>【112.83】</v>
      </c>
      <c r="AI6" s="35">
        <f>IF(AI7="",NA(),AI7)</f>
        <v>0</v>
      </c>
      <c r="AJ6" s="35">
        <f t="shared" ref="AJ6:AR6" si="5">IF(AJ7="",NA(),AJ7)</f>
        <v>0</v>
      </c>
      <c r="AK6" s="35">
        <f t="shared" si="5"/>
        <v>0</v>
      </c>
      <c r="AL6" s="35">
        <f t="shared" si="5"/>
        <v>0</v>
      </c>
      <c r="AM6" s="35">
        <f t="shared" si="5"/>
        <v>0</v>
      </c>
      <c r="AN6" s="36">
        <f t="shared" si="5"/>
        <v>0.13</v>
      </c>
      <c r="AO6" s="35">
        <f t="shared" si="5"/>
        <v>0</v>
      </c>
      <c r="AP6" s="35">
        <f t="shared" si="5"/>
        <v>0</v>
      </c>
      <c r="AQ6" s="35">
        <f t="shared" si="5"/>
        <v>0</v>
      </c>
      <c r="AR6" s="36">
        <f t="shared" si="5"/>
        <v>0.75</v>
      </c>
      <c r="AS6" s="35" t="str">
        <f>IF(AS7="","",IF(AS7="-","【-】","【"&amp;SUBSTITUTE(TEXT(AS7,"#,##0.00"),"-","△")&amp;"】"))</f>
        <v>【1.05】</v>
      </c>
      <c r="AT6" s="36">
        <f>IF(AT7="",NA(),AT7)</f>
        <v>103.9</v>
      </c>
      <c r="AU6" s="36">
        <f t="shared" ref="AU6:BC6" si="6">IF(AU7="",NA(),AU7)</f>
        <v>121.22</v>
      </c>
      <c r="AV6" s="36">
        <f t="shared" si="6"/>
        <v>136.41</v>
      </c>
      <c r="AW6" s="36">
        <f t="shared" si="6"/>
        <v>131.46</v>
      </c>
      <c r="AX6" s="36">
        <f t="shared" si="6"/>
        <v>126.51</v>
      </c>
      <c r="AY6" s="36">
        <f t="shared" si="6"/>
        <v>289.8</v>
      </c>
      <c r="AZ6" s="36">
        <f t="shared" si="6"/>
        <v>299.44</v>
      </c>
      <c r="BA6" s="36">
        <f t="shared" si="6"/>
        <v>311.99</v>
      </c>
      <c r="BB6" s="36">
        <f t="shared" si="6"/>
        <v>307.83</v>
      </c>
      <c r="BC6" s="36">
        <f t="shared" si="6"/>
        <v>318.89</v>
      </c>
      <c r="BD6" s="35" t="str">
        <f>IF(BD7="","",IF(BD7="-","【-】","【"&amp;SUBSTITUTE(TEXT(BD7,"#,##0.00"),"-","△")&amp;"】"))</f>
        <v>【261.93】</v>
      </c>
      <c r="BE6" s="36">
        <f>IF(BE7="",NA(),BE7)</f>
        <v>379.56</v>
      </c>
      <c r="BF6" s="36">
        <f t="shared" ref="BF6:BN6" si="7">IF(BF7="",NA(),BF7)</f>
        <v>374.73</v>
      </c>
      <c r="BG6" s="36">
        <f t="shared" si="7"/>
        <v>388.18</v>
      </c>
      <c r="BH6" s="36">
        <f t="shared" si="7"/>
        <v>398.23</v>
      </c>
      <c r="BI6" s="36">
        <f t="shared" si="7"/>
        <v>401.44</v>
      </c>
      <c r="BJ6" s="36">
        <f t="shared" si="7"/>
        <v>301.99</v>
      </c>
      <c r="BK6" s="36">
        <f t="shared" si="7"/>
        <v>298.08999999999997</v>
      </c>
      <c r="BL6" s="36">
        <f t="shared" si="7"/>
        <v>291.77999999999997</v>
      </c>
      <c r="BM6" s="36">
        <f t="shared" si="7"/>
        <v>295.44</v>
      </c>
      <c r="BN6" s="36">
        <f t="shared" si="7"/>
        <v>290.07</v>
      </c>
      <c r="BO6" s="35" t="str">
        <f>IF(BO7="","",IF(BO7="-","【-】","【"&amp;SUBSTITUTE(TEXT(BO7,"#,##0.00"),"-","△")&amp;"】"))</f>
        <v>【270.46】</v>
      </c>
      <c r="BP6" s="36">
        <f>IF(BP7="",NA(),BP7)</f>
        <v>94.87</v>
      </c>
      <c r="BQ6" s="36">
        <f t="shared" ref="BQ6:BY6" si="8">IF(BQ7="",NA(),BQ7)</f>
        <v>100.72</v>
      </c>
      <c r="BR6" s="36">
        <f t="shared" si="8"/>
        <v>96.9</v>
      </c>
      <c r="BS6" s="36">
        <f t="shared" si="8"/>
        <v>98.8</v>
      </c>
      <c r="BT6" s="36">
        <f t="shared" si="8"/>
        <v>92.27</v>
      </c>
      <c r="BU6" s="36">
        <f t="shared" si="8"/>
        <v>107.05</v>
      </c>
      <c r="BV6" s="36">
        <f t="shared" si="8"/>
        <v>106.4</v>
      </c>
      <c r="BW6" s="36">
        <f t="shared" si="8"/>
        <v>107.61</v>
      </c>
      <c r="BX6" s="36">
        <f t="shared" si="8"/>
        <v>106.02</v>
      </c>
      <c r="BY6" s="36">
        <f t="shared" si="8"/>
        <v>104.84</v>
      </c>
      <c r="BZ6" s="35" t="str">
        <f>IF(BZ7="","",IF(BZ7="-","【-】","【"&amp;SUBSTITUTE(TEXT(BZ7,"#,##0.00"),"-","△")&amp;"】"))</f>
        <v>【103.91】</v>
      </c>
      <c r="CA6" s="36">
        <f>IF(CA7="",NA(),CA7)</f>
        <v>213.75</v>
      </c>
      <c r="CB6" s="36">
        <f t="shared" ref="CB6:CJ6" si="9">IF(CB7="",NA(),CB7)</f>
        <v>214.3</v>
      </c>
      <c r="CC6" s="36">
        <f t="shared" si="9"/>
        <v>222.78</v>
      </c>
      <c r="CD6" s="36">
        <f t="shared" si="9"/>
        <v>218.98</v>
      </c>
      <c r="CE6" s="36">
        <f t="shared" si="9"/>
        <v>230.48</v>
      </c>
      <c r="CF6" s="36">
        <f t="shared" si="9"/>
        <v>155.09</v>
      </c>
      <c r="CG6" s="36">
        <f t="shared" si="9"/>
        <v>156.29</v>
      </c>
      <c r="CH6" s="36">
        <f t="shared" si="9"/>
        <v>155.69</v>
      </c>
      <c r="CI6" s="36">
        <f t="shared" si="9"/>
        <v>158.6</v>
      </c>
      <c r="CJ6" s="36">
        <f t="shared" si="9"/>
        <v>161.82</v>
      </c>
      <c r="CK6" s="35" t="str">
        <f>IF(CK7="","",IF(CK7="-","【-】","【"&amp;SUBSTITUTE(TEXT(CK7,"#,##0.00"),"-","△")&amp;"】"))</f>
        <v>【167.11】</v>
      </c>
      <c r="CL6" s="36">
        <f>IF(CL7="",NA(),CL7)</f>
        <v>59.75</v>
      </c>
      <c r="CM6" s="36">
        <f t="shared" ref="CM6:CU6" si="10">IF(CM7="",NA(),CM7)</f>
        <v>60</v>
      </c>
      <c r="CN6" s="36">
        <f t="shared" si="10"/>
        <v>58.44</v>
      </c>
      <c r="CO6" s="36">
        <f t="shared" si="10"/>
        <v>57.9</v>
      </c>
      <c r="CP6" s="36">
        <f t="shared" si="10"/>
        <v>57.13</v>
      </c>
      <c r="CQ6" s="36">
        <f t="shared" si="10"/>
        <v>61.61</v>
      </c>
      <c r="CR6" s="36">
        <f t="shared" si="10"/>
        <v>62.34</v>
      </c>
      <c r="CS6" s="36">
        <f t="shared" si="10"/>
        <v>62.46</v>
      </c>
      <c r="CT6" s="36">
        <f t="shared" si="10"/>
        <v>62.88</v>
      </c>
      <c r="CU6" s="36">
        <f t="shared" si="10"/>
        <v>62.32</v>
      </c>
      <c r="CV6" s="35" t="str">
        <f>IF(CV7="","",IF(CV7="-","【-】","【"&amp;SUBSTITUTE(TEXT(CV7,"#,##0.00"),"-","△")&amp;"】"))</f>
        <v>【60.27】</v>
      </c>
      <c r="CW6" s="36">
        <f>IF(CW7="",NA(),CW7)</f>
        <v>91.13</v>
      </c>
      <c r="CX6" s="36">
        <f t="shared" ref="CX6:DF6" si="11">IF(CX7="",NA(),CX7)</f>
        <v>89.54</v>
      </c>
      <c r="CY6" s="36">
        <f t="shared" si="11"/>
        <v>91.72</v>
      </c>
      <c r="CZ6" s="36">
        <f t="shared" si="11"/>
        <v>91.93</v>
      </c>
      <c r="DA6" s="36">
        <f t="shared" si="11"/>
        <v>89.72</v>
      </c>
      <c r="DB6" s="36">
        <f t="shared" si="11"/>
        <v>90.23</v>
      </c>
      <c r="DC6" s="36">
        <f t="shared" si="11"/>
        <v>90.15</v>
      </c>
      <c r="DD6" s="36">
        <f t="shared" si="11"/>
        <v>90.62</v>
      </c>
      <c r="DE6" s="36">
        <f t="shared" si="11"/>
        <v>90.13</v>
      </c>
      <c r="DF6" s="36">
        <f t="shared" si="11"/>
        <v>90.19</v>
      </c>
      <c r="DG6" s="35" t="str">
        <f>IF(DG7="","",IF(DG7="-","【-】","【"&amp;SUBSTITUTE(TEXT(DG7,"#,##0.00"),"-","△")&amp;"】"))</f>
        <v>【89.92】</v>
      </c>
      <c r="DH6" s="36">
        <f>IF(DH7="",NA(),DH7)</f>
        <v>45.58</v>
      </c>
      <c r="DI6" s="36">
        <f t="shared" ref="DI6:DQ6" si="12">IF(DI7="",NA(),DI7)</f>
        <v>46.5</v>
      </c>
      <c r="DJ6" s="36">
        <f t="shared" si="12"/>
        <v>46.97</v>
      </c>
      <c r="DK6" s="36">
        <f t="shared" si="12"/>
        <v>45.96</v>
      </c>
      <c r="DL6" s="36">
        <f t="shared" si="12"/>
        <v>47.41</v>
      </c>
      <c r="DM6" s="36">
        <f t="shared" si="12"/>
        <v>46.36</v>
      </c>
      <c r="DN6" s="36">
        <f t="shared" si="12"/>
        <v>47.37</v>
      </c>
      <c r="DO6" s="36">
        <f t="shared" si="12"/>
        <v>48.01</v>
      </c>
      <c r="DP6" s="36">
        <f t="shared" si="12"/>
        <v>48.01</v>
      </c>
      <c r="DQ6" s="36">
        <f t="shared" si="12"/>
        <v>48.86</v>
      </c>
      <c r="DR6" s="35" t="str">
        <f>IF(DR7="","",IF(DR7="-","【-】","【"&amp;SUBSTITUTE(TEXT(DR7,"#,##0.00"),"-","△")&amp;"】"))</f>
        <v>【48.85】</v>
      </c>
      <c r="DS6" s="36">
        <f>IF(DS7="",NA(),DS7)</f>
        <v>3.53</v>
      </c>
      <c r="DT6" s="36">
        <f t="shared" ref="DT6:EB6" si="13">IF(DT7="",NA(),DT7)</f>
        <v>3.6</v>
      </c>
      <c r="DU6" s="36">
        <f t="shared" si="13"/>
        <v>3.54</v>
      </c>
      <c r="DV6" s="36">
        <f t="shared" si="13"/>
        <v>3.54</v>
      </c>
      <c r="DW6" s="36">
        <f t="shared" si="13"/>
        <v>3.54</v>
      </c>
      <c r="DX6" s="36">
        <f t="shared" si="13"/>
        <v>13.57</v>
      </c>
      <c r="DY6" s="36">
        <f t="shared" si="13"/>
        <v>14.27</v>
      </c>
      <c r="DZ6" s="36">
        <f t="shared" si="13"/>
        <v>16.170000000000002</v>
      </c>
      <c r="EA6" s="36">
        <f t="shared" si="13"/>
        <v>16.600000000000001</v>
      </c>
      <c r="EB6" s="36">
        <f t="shared" si="13"/>
        <v>18.510000000000002</v>
      </c>
      <c r="EC6" s="35" t="str">
        <f>IF(EC7="","",IF(EC7="-","【-】","【"&amp;SUBSTITUTE(TEXT(EC7,"#,##0.00"),"-","△")&amp;"】"))</f>
        <v>【17.80】</v>
      </c>
      <c r="ED6" s="36">
        <f>IF(ED7="",NA(),ED7)</f>
        <v>1.06</v>
      </c>
      <c r="EE6" s="36">
        <f t="shared" ref="EE6:EM6" si="14">IF(EE7="",NA(),EE7)</f>
        <v>0.8</v>
      </c>
      <c r="EF6" s="36">
        <f t="shared" si="14"/>
        <v>0.92</v>
      </c>
      <c r="EG6" s="36">
        <f t="shared" si="14"/>
        <v>0.85</v>
      </c>
      <c r="EH6" s="36">
        <f t="shared" si="14"/>
        <v>0.42</v>
      </c>
      <c r="EI6" s="36">
        <f t="shared" si="14"/>
        <v>0.72</v>
      </c>
      <c r="EJ6" s="36">
        <f t="shared" si="14"/>
        <v>0.67</v>
      </c>
      <c r="EK6" s="36">
        <f t="shared" si="14"/>
        <v>0.67</v>
      </c>
      <c r="EL6" s="36">
        <f t="shared" si="14"/>
        <v>0.65</v>
      </c>
      <c r="EM6" s="36">
        <f t="shared" si="14"/>
        <v>0.7</v>
      </c>
      <c r="EN6" s="35" t="str">
        <f>IF(EN7="","",IF(EN7="-","【-】","【"&amp;SUBSTITUTE(TEXT(EN7,"#,##0.00"),"-","△")&amp;"】"))</f>
        <v>【0.70】</v>
      </c>
    </row>
    <row r="7" spans="1:144" s="37" customFormat="1" x14ac:dyDescent="0.2">
      <c r="A7" s="29"/>
      <c r="B7" s="38">
        <v>2018</v>
      </c>
      <c r="C7" s="38">
        <v>342025</v>
      </c>
      <c r="D7" s="38">
        <v>46</v>
      </c>
      <c r="E7" s="38">
        <v>1</v>
      </c>
      <c r="F7" s="38">
        <v>0</v>
      </c>
      <c r="G7" s="38">
        <v>1</v>
      </c>
      <c r="H7" s="38" t="s">
        <v>93</v>
      </c>
      <c r="I7" s="38" t="s">
        <v>94</v>
      </c>
      <c r="J7" s="38" t="s">
        <v>95</v>
      </c>
      <c r="K7" s="38" t="s">
        <v>96</v>
      </c>
      <c r="L7" s="38" t="s">
        <v>97</v>
      </c>
      <c r="M7" s="38" t="s">
        <v>98</v>
      </c>
      <c r="N7" s="39" t="s">
        <v>99</v>
      </c>
      <c r="O7" s="39">
        <v>55.08</v>
      </c>
      <c r="P7" s="39">
        <v>99.29</v>
      </c>
      <c r="Q7" s="39">
        <v>3715</v>
      </c>
      <c r="R7" s="39">
        <v>224922</v>
      </c>
      <c r="S7" s="39">
        <v>352.81</v>
      </c>
      <c r="T7" s="39">
        <v>637.52</v>
      </c>
      <c r="U7" s="39">
        <v>222099</v>
      </c>
      <c r="V7" s="39">
        <v>85.92</v>
      </c>
      <c r="W7" s="39">
        <v>2584.9499999999998</v>
      </c>
      <c r="X7" s="39">
        <v>101.08</v>
      </c>
      <c r="Y7" s="39">
        <v>107.14</v>
      </c>
      <c r="Z7" s="39">
        <v>105.7</v>
      </c>
      <c r="AA7" s="39">
        <v>107.64</v>
      </c>
      <c r="AB7" s="39">
        <v>99.92</v>
      </c>
      <c r="AC7" s="39">
        <v>114.43</v>
      </c>
      <c r="AD7" s="39">
        <v>114.08</v>
      </c>
      <c r="AE7" s="39">
        <v>115.36</v>
      </c>
      <c r="AF7" s="39">
        <v>113.95</v>
      </c>
      <c r="AG7" s="39">
        <v>112.62</v>
      </c>
      <c r="AH7" s="39">
        <v>112.83</v>
      </c>
      <c r="AI7" s="39">
        <v>0</v>
      </c>
      <c r="AJ7" s="39">
        <v>0</v>
      </c>
      <c r="AK7" s="39">
        <v>0</v>
      </c>
      <c r="AL7" s="39">
        <v>0</v>
      </c>
      <c r="AM7" s="39">
        <v>0</v>
      </c>
      <c r="AN7" s="39">
        <v>0.13</v>
      </c>
      <c r="AO7" s="39">
        <v>0</v>
      </c>
      <c r="AP7" s="39">
        <v>0</v>
      </c>
      <c r="AQ7" s="39">
        <v>0</v>
      </c>
      <c r="AR7" s="39">
        <v>0.75</v>
      </c>
      <c r="AS7" s="39">
        <v>1.05</v>
      </c>
      <c r="AT7" s="39">
        <v>103.9</v>
      </c>
      <c r="AU7" s="39">
        <v>121.22</v>
      </c>
      <c r="AV7" s="39">
        <v>136.41</v>
      </c>
      <c r="AW7" s="39">
        <v>131.46</v>
      </c>
      <c r="AX7" s="39">
        <v>126.51</v>
      </c>
      <c r="AY7" s="39">
        <v>289.8</v>
      </c>
      <c r="AZ7" s="39">
        <v>299.44</v>
      </c>
      <c r="BA7" s="39">
        <v>311.99</v>
      </c>
      <c r="BB7" s="39">
        <v>307.83</v>
      </c>
      <c r="BC7" s="39">
        <v>318.89</v>
      </c>
      <c r="BD7" s="39">
        <v>261.93</v>
      </c>
      <c r="BE7" s="39">
        <v>379.56</v>
      </c>
      <c r="BF7" s="39">
        <v>374.73</v>
      </c>
      <c r="BG7" s="39">
        <v>388.18</v>
      </c>
      <c r="BH7" s="39">
        <v>398.23</v>
      </c>
      <c r="BI7" s="39">
        <v>401.44</v>
      </c>
      <c r="BJ7" s="39">
        <v>301.99</v>
      </c>
      <c r="BK7" s="39">
        <v>298.08999999999997</v>
      </c>
      <c r="BL7" s="39">
        <v>291.77999999999997</v>
      </c>
      <c r="BM7" s="39">
        <v>295.44</v>
      </c>
      <c r="BN7" s="39">
        <v>290.07</v>
      </c>
      <c r="BO7" s="39">
        <v>270.45999999999998</v>
      </c>
      <c r="BP7" s="39">
        <v>94.87</v>
      </c>
      <c r="BQ7" s="39">
        <v>100.72</v>
      </c>
      <c r="BR7" s="39">
        <v>96.9</v>
      </c>
      <c r="BS7" s="39">
        <v>98.8</v>
      </c>
      <c r="BT7" s="39">
        <v>92.27</v>
      </c>
      <c r="BU7" s="39">
        <v>107.05</v>
      </c>
      <c r="BV7" s="39">
        <v>106.4</v>
      </c>
      <c r="BW7" s="39">
        <v>107.61</v>
      </c>
      <c r="BX7" s="39">
        <v>106.02</v>
      </c>
      <c r="BY7" s="39">
        <v>104.84</v>
      </c>
      <c r="BZ7" s="39">
        <v>103.91</v>
      </c>
      <c r="CA7" s="39">
        <v>213.75</v>
      </c>
      <c r="CB7" s="39">
        <v>214.3</v>
      </c>
      <c r="CC7" s="39">
        <v>222.78</v>
      </c>
      <c r="CD7" s="39">
        <v>218.98</v>
      </c>
      <c r="CE7" s="39">
        <v>230.48</v>
      </c>
      <c r="CF7" s="39">
        <v>155.09</v>
      </c>
      <c r="CG7" s="39">
        <v>156.29</v>
      </c>
      <c r="CH7" s="39">
        <v>155.69</v>
      </c>
      <c r="CI7" s="39">
        <v>158.6</v>
      </c>
      <c r="CJ7" s="39">
        <v>161.82</v>
      </c>
      <c r="CK7" s="39">
        <v>167.11</v>
      </c>
      <c r="CL7" s="39">
        <v>59.75</v>
      </c>
      <c r="CM7" s="39">
        <v>60</v>
      </c>
      <c r="CN7" s="39">
        <v>58.44</v>
      </c>
      <c r="CO7" s="39">
        <v>57.9</v>
      </c>
      <c r="CP7" s="39">
        <v>57.13</v>
      </c>
      <c r="CQ7" s="39">
        <v>61.61</v>
      </c>
      <c r="CR7" s="39">
        <v>62.34</v>
      </c>
      <c r="CS7" s="39">
        <v>62.46</v>
      </c>
      <c r="CT7" s="39">
        <v>62.88</v>
      </c>
      <c r="CU7" s="39">
        <v>62.32</v>
      </c>
      <c r="CV7" s="39">
        <v>60.27</v>
      </c>
      <c r="CW7" s="39">
        <v>91.13</v>
      </c>
      <c r="CX7" s="39">
        <v>89.54</v>
      </c>
      <c r="CY7" s="39">
        <v>91.72</v>
      </c>
      <c r="CZ7" s="39">
        <v>91.93</v>
      </c>
      <c r="DA7" s="39">
        <v>89.72</v>
      </c>
      <c r="DB7" s="39">
        <v>90.23</v>
      </c>
      <c r="DC7" s="39">
        <v>90.15</v>
      </c>
      <c r="DD7" s="39">
        <v>90.62</v>
      </c>
      <c r="DE7" s="39">
        <v>90.13</v>
      </c>
      <c r="DF7" s="39">
        <v>90.19</v>
      </c>
      <c r="DG7" s="39">
        <v>89.92</v>
      </c>
      <c r="DH7" s="39">
        <v>45.58</v>
      </c>
      <c r="DI7" s="39">
        <v>46.5</v>
      </c>
      <c r="DJ7" s="39">
        <v>46.97</v>
      </c>
      <c r="DK7" s="39">
        <v>45.96</v>
      </c>
      <c r="DL7" s="39">
        <v>47.41</v>
      </c>
      <c r="DM7" s="39">
        <v>46.36</v>
      </c>
      <c r="DN7" s="39">
        <v>47.37</v>
      </c>
      <c r="DO7" s="39">
        <v>48.01</v>
      </c>
      <c r="DP7" s="39">
        <v>48.01</v>
      </c>
      <c r="DQ7" s="39">
        <v>48.86</v>
      </c>
      <c r="DR7" s="39">
        <v>48.85</v>
      </c>
      <c r="DS7" s="39">
        <v>3.53</v>
      </c>
      <c r="DT7" s="39">
        <v>3.6</v>
      </c>
      <c r="DU7" s="39">
        <v>3.54</v>
      </c>
      <c r="DV7" s="39">
        <v>3.54</v>
      </c>
      <c r="DW7" s="39">
        <v>3.54</v>
      </c>
      <c r="DX7" s="39">
        <v>13.57</v>
      </c>
      <c r="DY7" s="39">
        <v>14.27</v>
      </c>
      <c r="DZ7" s="39">
        <v>16.170000000000002</v>
      </c>
      <c r="EA7" s="39">
        <v>16.600000000000001</v>
      </c>
      <c r="EB7" s="39">
        <v>18.510000000000002</v>
      </c>
      <c r="EC7" s="39">
        <v>17.8</v>
      </c>
      <c r="ED7" s="39">
        <v>1.06</v>
      </c>
      <c r="EE7" s="39">
        <v>0.8</v>
      </c>
      <c r="EF7" s="39">
        <v>0.92</v>
      </c>
      <c r="EG7" s="39">
        <v>0.85</v>
      </c>
      <c r="EH7" s="39">
        <v>0.42</v>
      </c>
      <c r="EI7" s="39">
        <v>0.72</v>
      </c>
      <c r="EJ7" s="39">
        <v>0.67</v>
      </c>
      <c r="EK7" s="39">
        <v>0.67</v>
      </c>
      <c r="EL7" s="39">
        <v>0.65</v>
      </c>
      <c r="EM7" s="39">
        <v>0.7</v>
      </c>
      <c r="EN7" s="39">
        <v>0.7</v>
      </c>
    </row>
    <row r="8" spans="1:144" x14ac:dyDescent="0.2">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2">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2">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広島県</cp:lastModifiedBy>
  <cp:lastPrinted>2020-02-04T02:09:36Z</cp:lastPrinted>
  <dcterms:created xsi:type="dcterms:W3CDTF">2019-12-05T04:25:11Z</dcterms:created>
  <dcterms:modified xsi:type="dcterms:W3CDTF">2020-03-30T05:22:47Z</dcterms:modified>
  <cp:category/>
</cp:coreProperties>
</file>