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rPKSppluqn4APrXKTb9FH3+XiHFupEhQMqBlB7Txw3RUkd/mzGoPjiSNJmJ8fyJv9zOzUFgefY3KsNyXfzessQ==" workbookSaltValue="IsnKCxk6+RDFyhwHQuNwpw==" workbookSpinCount="100000" lockStructure="1"/>
  <bookViews>
    <workbookView xWindow="0" yWindow="0" windowWidth="15360" windowHeight="7640"/>
  </bookViews>
  <sheets>
    <sheet name="法適用_病院事業" sheetId="4" r:id="rId1"/>
    <sheet name="データ" sheetId="5" state="hidden" r:id="rId2"/>
  </sheet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MN54" i="4" l="1"/>
  <c r="FL32" i="4"/>
  <c r="MH78" i="4"/>
  <c r="IZ54" i="4"/>
  <c r="IZ32" i="4"/>
  <c r="CS78" i="4"/>
  <c r="BX54" i="4"/>
  <c r="BX32" i="4"/>
  <c r="MN32" i="4"/>
  <c r="HM78" i="4"/>
  <c r="FL54" i="4"/>
  <c r="C11" i="5"/>
  <c r="D11" i="5"/>
  <c r="E11" i="5"/>
  <c r="B11" i="5"/>
  <c r="KC78" i="4" l="1"/>
  <c r="HG54" i="4"/>
  <c r="HG32" i="4"/>
  <c r="AE54" i="4"/>
  <c r="FH78" i="4"/>
  <c r="DS54" i="4"/>
  <c r="DS32" i="4"/>
  <c r="AN78" i="4"/>
  <c r="KU54" i="4"/>
  <c r="KU32" i="4"/>
  <c r="AE32" i="4"/>
  <c r="JJ78" i="4"/>
  <c r="GR54" i="4"/>
  <c r="GR32" i="4"/>
  <c r="EO78" i="4"/>
  <c r="U78" i="4"/>
  <c r="P54" i="4"/>
  <c r="P32" i="4"/>
  <c r="KF54" i="4"/>
  <c r="KF32" i="4"/>
  <c r="DD54" i="4"/>
  <c r="DD32" i="4"/>
  <c r="LY54" i="4"/>
  <c r="LY32" i="4"/>
  <c r="LO78" i="4"/>
  <c r="GT78" i="4"/>
  <c r="EW54" i="4"/>
  <c r="EW32" i="4"/>
  <c r="BZ78" i="4"/>
  <c r="BI54" i="4"/>
  <c r="BI32" i="4"/>
  <c r="IK54" i="4"/>
  <c r="IK32" i="4"/>
  <c r="BG78" i="4"/>
  <c r="AT54" i="4"/>
  <c r="AT32" i="4"/>
  <c r="LJ32" i="4"/>
  <c r="LJ54" i="4"/>
  <c r="KV78" i="4"/>
  <c r="HV54" i="4"/>
  <c r="HV32" i="4"/>
  <c r="GA78" i="4"/>
  <c r="EH54" i="4"/>
  <c r="EH32" i="4"/>
</calcChain>
</file>

<file path=xl/sharedStrings.xml><?xml version="1.0" encoding="utf-8"?>
<sst xmlns="http://schemas.openxmlformats.org/spreadsheetml/2006/main" count="322" uniqueCount="181">
  <si>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</si>
  <si>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</si>
  <si>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</si>
  <si>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</si>
  <si>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</si>
  <si>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</si>
  <si>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</si>
  <si>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</si>
  <si>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</si>
  <si>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</si>
  <si>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</si>
  <si>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</si>
  <si>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</si>
  <si>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</si>
  <si>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</si>
  <si>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</si>
  <si>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</si>
  <si>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</si>
  <si>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</si>
  <si>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</si>
  <si>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</si>
  <si>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</si>
  <si>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</si>
  <si>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</si>
  <si>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</si>
  <si>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</si>
  <si>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</si>
  <si>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</si>
  <si>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</si>
  <si>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</si>
  <si>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</si>
  <si>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</si>
  <si>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</si>
  <si>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</si>
  <si>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</si>
  <si>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</si>
  <si>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</si>
  <si>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</si>
  <si>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</si>
  <si>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</si>
  <si>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</si>
  <si>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</si>
  <si>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</si>
  <si>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</si>
  <si>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</si>
  <si>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</si>
  <si>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</si>
  <si>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</si>
  <si>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</si>
  <si>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</si>
  <si>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</si>
  <si>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</si>
  <si>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</si>
  <si>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</si>
  <si>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</si>
  <si>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</si>
  <si>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</si>
  <si>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</si>
  <si>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</si>
  <si>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</si>
  <si>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</si>
  <si>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</si>
  <si>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</si>
  <si>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</si>
  <si>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</si>
  <si>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</si>
  <si>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</si>
  <si>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</si>
  <si>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</si>
  <si>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</si>
  <si>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</si>
  <si>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</si>
  <si>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</si>
  <si>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</si>
  <si>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</si>
  <si>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</si>
  <si>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</si>
  <si>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</si>
  <si>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</si>
  <si>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</si>
  <si>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</si>
  <si>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</si>
  <si>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</si>
  <si>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</si>
  <si>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</si>
  <si>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</si>
  <si>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</si>
  <si>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</si>
  <si>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</si>
  <si>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</si>
  <si>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</si>
  <si>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</si>
  <si>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</si>
  <si>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</si>
  <si>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</si>
  <si>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</si>
  <si>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</si>
  <si>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</si>
  <si>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</si>
  <si>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</si>
  <si>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</si>
  <si>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</si>
  <si>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</si>
  <si>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</si>
  <si>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</si>
  <si>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</si>
  <si>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</si>
  <si>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</si>
  <si>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</si>
  <si>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</si>
  <si>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</si>
  <si>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</si>
  <si>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</si>
  <si>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</si>
  <si>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</si>
  <si>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</si>
  <si>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</si>
  <si>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</si>
  <si>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</si>
  <si>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</si>
  <si>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</si>
  <si>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</si>
  <si>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</si>
  <si>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</si>
  <si>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</si>
  <si>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</si>
  <si>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</si>
  <si>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</si>
  <si>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</si>
  <si>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</si>
  <si>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</si>
  <si>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</si>
  <si>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</si>
  <si>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</si>
  <si>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</si>
  <si>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</si>
  <si>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</si>
  <si>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</si>
  <si>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</si>
  <si>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</si>
  <si>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</si>
  <si>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</si>
  <si>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</si>
  <si>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</si>
  <si>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</si>
  <si>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</si>
  <si>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</si>
  <si>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</si>
  <si>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</si>
  <si>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</si>
  <si>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</si>
  <si>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当該値(N-3)</t>
    <phoneticPr fontId="5"/>
  </si>
  <si>
    <t>当該値(N-1)</t>
    <phoneticPr fontId="5"/>
  </si>
  <si>
    <t>当該値(N)</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</si>
  <si>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</si>
  <si>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</si>
  <si>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</si>
  <si>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</si>
  <si>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広島県</t>
  </si>
  <si>
    <t>呉市</t>
  </si>
  <si>
    <t>公立下蒲刈病院</t>
  </si>
  <si>
    <t>当然財務</t>
  </si>
  <si>
    <t>病院事業</t>
  </si>
  <si>
    <t>一般病院</t>
  </si>
  <si>
    <t>50床未満</t>
  </si>
  <si>
    <t>非設置</t>
  </si>
  <si>
    <t>直営</t>
  </si>
  <si>
    <t>ド 訓</t>
  </si>
  <si>
    <t>救</t>
  </si>
  <si>
    <t>第２種該当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</si>
  <si>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</si>
  <si>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</si>
  <si>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</si>
  <si>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</si>
  <si>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</si>
  <si>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</si>
  <si>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</si>
  <si>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当病院のある安芸灘島しょ部地域は呉市内で最も高齢化が進んでいる地域であり，十数キロ離れた市街地の病院に行くにも，有料道路を通る必要がある。
　このため，当該地域の中核病院，又，唯一の救急告示病院としての役割が求められている。
　病床は回復期機能を有し，急性期を経過した患者の在宅復帰に向けた医療等を提供しており，外来は，総合診療的に患者を受け入れ，かかりつけ医としての役割を担うと共に，地域の医療機関等と連携し，適切な医療につなげるなど，住民の生活を支えている。</t>
    <rPh sb="1" eb="4">
      <t>トウビョウイン</t>
    </rPh>
    <rPh sb="7" eb="10">
      <t>アキナダ</t>
    </rPh>
    <rPh sb="10" eb="11">
      <t>トウ</t>
    </rPh>
    <rPh sb="13" eb="14">
      <t>ブ</t>
    </rPh>
    <rPh sb="14" eb="16">
      <t>チイキ</t>
    </rPh>
    <rPh sb="17" eb="18">
      <t>クレ</t>
    </rPh>
    <rPh sb="18" eb="20">
      <t>シナイ</t>
    </rPh>
    <rPh sb="21" eb="22">
      <t>モット</t>
    </rPh>
    <rPh sb="23" eb="26">
      <t>コウレイカ</t>
    </rPh>
    <rPh sb="27" eb="28">
      <t>スス</t>
    </rPh>
    <rPh sb="32" eb="34">
      <t>チイキ</t>
    </rPh>
    <rPh sb="38" eb="40">
      <t>ジュウスウ</t>
    </rPh>
    <rPh sb="42" eb="43">
      <t>ハナ</t>
    </rPh>
    <rPh sb="45" eb="48">
      <t>シガイチ</t>
    </rPh>
    <rPh sb="49" eb="51">
      <t>ビョウイン</t>
    </rPh>
    <rPh sb="52" eb="53">
      <t>ユ</t>
    </rPh>
    <rPh sb="57" eb="59">
      <t>ユウリョウ</t>
    </rPh>
    <rPh sb="59" eb="61">
      <t>ドウロ</t>
    </rPh>
    <rPh sb="62" eb="63">
      <t>トオ</t>
    </rPh>
    <rPh sb="64" eb="66">
      <t>ヒツヨウ</t>
    </rPh>
    <rPh sb="77" eb="79">
      <t>トウガイ</t>
    </rPh>
    <rPh sb="79" eb="81">
      <t>チイキ</t>
    </rPh>
    <rPh sb="82" eb="84">
      <t>チュウカク</t>
    </rPh>
    <rPh sb="84" eb="86">
      <t>ビョウイン</t>
    </rPh>
    <rPh sb="87" eb="88">
      <t>マタ</t>
    </rPh>
    <rPh sb="89" eb="91">
      <t>ユイイツ</t>
    </rPh>
    <rPh sb="92" eb="94">
      <t>キュウキュウ</t>
    </rPh>
    <rPh sb="94" eb="96">
      <t>コクジ</t>
    </rPh>
    <rPh sb="96" eb="98">
      <t>ビョウイン</t>
    </rPh>
    <rPh sb="102" eb="104">
      <t>ヤクワリ</t>
    </rPh>
    <rPh sb="105" eb="106">
      <t>モト</t>
    </rPh>
    <rPh sb="115" eb="117">
      <t>ビョウショウ</t>
    </rPh>
    <rPh sb="118" eb="121">
      <t>カイフクキ</t>
    </rPh>
    <rPh sb="121" eb="123">
      <t>キノウ</t>
    </rPh>
    <rPh sb="124" eb="125">
      <t>ユウ</t>
    </rPh>
    <rPh sb="127" eb="130">
      <t>キュウセイキ</t>
    </rPh>
    <rPh sb="131" eb="133">
      <t>ケイカ</t>
    </rPh>
    <rPh sb="135" eb="137">
      <t>カンジャ</t>
    </rPh>
    <rPh sb="138" eb="140">
      <t>ザイタク</t>
    </rPh>
    <rPh sb="140" eb="142">
      <t>フッキ</t>
    </rPh>
    <rPh sb="143" eb="144">
      <t>ム</t>
    </rPh>
    <rPh sb="146" eb="148">
      <t>イリョウ</t>
    </rPh>
    <rPh sb="148" eb="149">
      <t>トウ</t>
    </rPh>
    <rPh sb="150" eb="152">
      <t>テイキョウ</t>
    </rPh>
    <rPh sb="157" eb="159">
      <t>ガイライ</t>
    </rPh>
    <rPh sb="161" eb="163">
      <t>ソウゴウ</t>
    </rPh>
    <rPh sb="163" eb="165">
      <t>シンリョウ</t>
    </rPh>
    <rPh sb="165" eb="166">
      <t>テキ</t>
    </rPh>
    <rPh sb="167" eb="169">
      <t>カンジャ</t>
    </rPh>
    <rPh sb="170" eb="171">
      <t>ウ</t>
    </rPh>
    <rPh sb="172" eb="173">
      <t>イ</t>
    </rPh>
    <rPh sb="180" eb="181">
      <t>イ</t>
    </rPh>
    <rPh sb="185" eb="187">
      <t>ヤクワリ</t>
    </rPh>
    <rPh sb="188" eb="189">
      <t>ニナ</t>
    </rPh>
    <rPh sb="191" eb="192">
      <t>トモ</t>
    </rPh>
    <rPh sb="194" eb="196">
      <t>チイキ</t>
    </rPh>
    <rPh sb="197" eb="199">
      <t>イリョウ</t>
    </rPh>
    <rPh sb="199" eb="201">
      <t>キカン</t>
    </rPh>
    <rPh sb="201" eb="202">
      <t>トウ</t>
    </rPh>
    <rPh sb="203" eb="205">
      <t>レンケイ</t>
    </rPh>
    <rPh sb="220" eb="222">
      <t>ジュウミン</t>
    </rPh>
    <rPh sb="223" eb="225">
      <t>セイカツ</t>
    </rPh>
    <rPh sb="226" eb="227">
      <t>ササ</t>
    </rPh>
    <phoneticPr fontId="5"/>
  </si>
  <si>
    <t>　平成27年度途中に医師の欠員が出たため，28年度以降，経常収支比率が100%を下回っている。
　病床利用率は，類似病院平均値を上回っているが，回復機能病床であることや高齢患者が多く，慢性的疾患の治療等が多いため，入院患者，外来患者ともに１人１日当たり収益が平均値を下回っている。
　収支の改善には，１人１日当たり収益の向上も必要ですが，医師，看護師の補充等により病床利用率を向上させることが重要だと考えられる。
　職員給与費対医業収益比率の悪化については，医業収益が下がったことが原因と考えられる。
　材料費対医業収益比率は平均を下回っているため，医薬品等は適切に管理できていると考える。</t>
    <rPh sb="1" eb="3">
      <t>ヘイセイ</t>
    </rPh>
    <rPh sb="5" eb="7">
      <t>ネンド</t>
    </rPh>
    <rPh sb="7" eb="9">
      <t>トチュウ</t>
    </rPh>
    <rPh sb="10" eb="12">
      <t>イシ</t>
    </rPh>
    <rPh sb="13" eb="15">
      <t>ケツイン</t>
    </rPh>
    <rPh sb="16" eb="17">
      <t>デ</t>
    </rPh>
    <rPh sb="23" eb="25">
      <t>ネンド</t>
    </rPh>
    <rPh sb="25" eb="27">
      <t>イコウ</t>
    </rPh>
    <rPh sb="49" eb="51">
      <t>ビョウショウ</t>
    </rPh>
    <rPh sb="51" eb="54">
      <t>リヨウリツ</t>
    </rPh>
    <rPh sb="56" eb="58">
      <t>ルイジ</t>
    </rPh>
    <rPh sb="58" eb="60">
      <t>ビョウイン</t>
    </rPh>
    <rPh sb="60" eb="63">
      <t>ヘイキンチ</t>
    </rPh>
    <rPh sb="64" eb="66">
      <t>ウワマワ</t>
    </rPh>
    <rPh sb="92" eb="95">
      <t>マンセイテキ</t>
    </rPh>
    <rPh sb="95" eb="97">
      <t>シッカン</t>
    </rPh>
    <rPh sb="98" eb="100">
      <t>チリョウ</t>
    </rPh>
    <rPh sb="100" eb="101">
      <t>トウ</t>
    </rPh>
    <rPh sb="102" eb="103">
      <t>オオ</t>
    </rPh>
    <rPh sb="107" eb="109">
      <t>ニュウイン</t>
    </rPh>
    <rPh sb="109" eb="111">
      <t>カンジャ</t>
    </rPh>
    <rPh sb="112" eb="114">
      <t>ガイライ</t>
    </rPh>
    <rPh sb="114" eb="116">
      <t>カンジャ</t>
    </rPh>
    <rPh sb="120" eb="121">
      <t>ニン</t>
    </rPh>
    <rPh sb="122" eb="123">
      <t>ニチ</t>
    </rPh>
    <rPh sb="123" eb="124">
      <t>ア</t>
    </rPh>
    <rPh sb="126" eb="128">
      <t>シュウエキ</t>
    </rPh>
    <rPh sb="129" eb="132">
      <t>ヘイキンチ</t>
    </rPh>
    <rPh sb="133" eb="135">
      <t>シタマワ</t>
    </rPh>
    <rPh sb="151" eb="152">
      <t>ニン</t>
    </rPh>
    <rPh sb="153" eb="155">
      <t>ニチア</t>
    </rPh>
    <rPh sb="157" eb="159">
      <t>シュウエキ</t>
    </rPh>
    <rPh sb="160" eb="162">
      <t>コウジョウ</t>
    </rPh>
    <rPh sb="163" eb="165">
      <t>ヒツヨウ</t>
    </rPh>
    <rPh sb="169" eb="171">
      <t>イシ</t>
    </rPh>
    <rPh sb="172" eb="175">
      <t>カンゴシ</t>
    </rPh>
    <rPh sb="176" eb="178">
      <t>ホジュウ</t>
    </rPh>
    <rPh sb="178" eb="179">
      <t>トウ</t>
    </rPh>
    <rPh sb="182" eb="184">
      <t>ビョウショウ</t>
    </rPh>
    <rPh sb="184" eb="187">
      <t>リヨウリツ</t>
    </rPh>
    <rPh sb="188" eb="190">
      <t>コウジョウ</t>
    </rPh>
    <rPh sb="196" eb="198">
      <t>ジュウヨウ</t>
    </rPh>
    <rPh sb="200" eb="201">
      <t>カンガ</t>
    </rPh>
    <rPh sb="208" eb="210">
      <t>ショクイン</t>
    </rPh>
    <rPh sb="210" eb="213">
      <t>キュウヨヒ</t>
    </rPh>
    <rPh sb="213" eb="214">
      <t>タイ</t>
    </rPh>
    <rPh sb="214" eb="216">
      <t>イギョウ</t>
    </rPh>
    <rPh sb="216" eb="218">
      <t>シュウエキ</t>
    </rPh>
    <rPh sb="218" eb="220">
      <t>ヒリツ</t>
    </rPh>
    <rPh sb="221" eb="223">
      <t>アッカ</t>
    </rPh>
    <rPh sb="229" eb="231">
      <t>イギョウ</t>
    </rPh>
    <rPh sb="231" eb="233">
      <t>シュウエキ</t>
    </rPh>
    <rPh sb="234" eb="235">
      <t>サ</t>
    </rPh>
    <rPh sb="241" eb="243">
      <t>ゲンイン</t>
    </rPh>
    <rPh sb="244" eb="245">
      <t>カンガ</t>
    </rPh>
    <rPh sb="252" eb="255">
      <t>ザイリョウヒ</t>
    </rPh>
    <rPh sb="255" eb="256">
      <t>タイ</t>
    </rPh>
    <rPh sb="256" eb="258">
      <t>イギョウ</t>
    </rPh>
    <rPh sb="258" eb="260">
      <t>シュウエキ</t>
    </rPh>
    <rPh sb="260" eb="262">
      <t>ヒリツ</t>
    </rPh>
    <rPh sb="263" eb="265">
      <t>ヘイキン</t>
    </rPh>
    <rPh sb="266" eb="268">
      <t>シタマワ</t>
    </rPh>
    <rPh sb="275" eb="278">
      <t>イヤクヒン</t>
    </rPh>
    <rPh sb="278" eb="279">
      <t>トウ</t>
    </rPh>
    <rPh sb="280" eb="282">
      <t>テキセツ</t>
    </rPh>
    <rPh sb="283" eb="285">
      <t>カンリ</t>
    </rPh>
    <rPh sb="291" eb="292">
      <t>カンガ</t>
    </rPh>
    <phoneticPr fontId="5"/>
  </si>
  <si>
    <t>　有形固定資産減価償却率及び器械備品減価償却率が上がっており，類似病院平均値も上回っていることから，全般的に老朽化が進んでいる。
　施設，設備，機器ともに順次，更新を検討し，診療に影響がでないよう，適切に整備する必要がある。</t>
    <rPh sb="1" eb="3">
      <t>ユウケイ</t>
    </rPh>
    <rPh sb="3" eb="7">
      <t>コテイシサン</t>
    </rPh>
    <rPh sb="7" eb="9">
      <t>ゲンカ</t>
    </rPh>
    <rPh sb="9" eb="12">
      <t>ショウキャクリツ</t>
    </rPh>
    <rPh sb="12" eb="13">
      <t>オヨ</t>
    </rPh>
    <rPh sb="14" eb="16">
      <t>キカイ</t>
    </rPh>
    <rPh sb="16" eb="18">
      <t>ビヒン</t>
    </rPh>
    <rPh sb="18" eb="20">
      <t>ゲンカ</t>
    </rPh>
    <rPh sb="20" eb="23">
      <t>ショウキャクリツ</t>
    </rPh>
    <rPh sb="24" eb="25">
      <t>ア</t>
    </rPh>
    <rPh sb="31" eb="38">
      <t>ルイジビョウインヘイキンチ</t>
    </rPh>
    <rPh sb="39" eb="41">
      <t>ウワマワ</t>
    </rPh>
    <rPh sb="50" eb="53">
      <t>ゼンパンテキ</t>
    </rPh>
    <rPh sb="54" eb="57">
      <t>ロウキュウカ</t>
    </rPh>
    <rPh sb="58" eb="59">
      <t>スス</t>
    </rPh>
    <rPh sb="66" eb="68">
      <t>シセツ</t>
    </rPh>
    <rPh sb="69" eb="71">
      <t>セツビ</t>
    </rPh>
    <rPh sb="72" eb="74">
      <t>キキ</t>
    </rPh>
    <rPh sb="77" eb="79">
      <t>ジュンジ</t>
    </rPh>
    <rPh sb="80" eb="82">
      <t>コウシン</t>
    </rPh>
    <rPh sb="83" eb="85">
      <t>ケントウ</t>
    </rPh>
    <rPh sb="87" eb="89">
      <t>シンリョウ</t>
    </rPh>
    <rPh sb="90" eb="92">
      <t>エイキョウ</t>
    </rPh>
    <rPh sb="99" eb="101">
      <t>テキセツ</t>
    </rPh>
    <rPh sb="102" eb="104">
      <t>セイビ</t>
    </rPh>
    <rPh sb="106" eb="108">
      <t>ヒツヨウ</t>
    </rPh>
    <phoneticPr fontId="5"/>
  </si>
  <si>
    <t>　平成28年度以降，経常収支の赤字が続いており，厳しい経営状況が続いている。
　今後も，働き方改革等による職員給与費の上昇や老朽機器等の更新が考えられ，経営状況は，より厳しさを増すことが想定される。
　収益面については，高齢化により地域の医療需要は強いため，常勤医師，看護師を雇用し，入院患者数の確保による増収に努める必要がある。
　引き続き，経営改善の努力を続け，他の医療機関等と連携し，安芸灘島しょ部の地域医療を支えていく。</t>
    <rPh sb="1" eb="3">
      <t>ヘイセイ</t>
    </rPh>
    <rPh sb="5" eb="7">
      <t>ネンド</t>
    </rPh>
    <rPh sb="7" eb="9">
      <t>イコウ</t>
    </rPh>
    <rPh sb="10" eb="12">
      <t>ケイジョウ</t>
    </rPh>
    <rPh sb="12" eb="14">
      <t>シュウシ</t>
    </rPh>
    <rPh sb="15" eb="17">
      <t>アカジ</t>
    </rPh>
    <rPh sb="18" eb="19">
      <t>ツヅ</t>
    </rPh>
    <rPh sb="24" eb="25">
      <t>キビ</t>
    </rPh>
    <rPh sb="27" eb="29">
      <t>ケイエイ</t>
    </rPh>
    <rPh sb="29" eb="31">
      <t>ジョウキョウ</t>
    </rPh>
    <rPh sb="32" eb="33">
      <t>ツヅ</t>
    </rPh>
    <rPh sb="40" eb="42">
      <t>コンゴ</t>
    </rPh>
    <rPh sb="44" eb="45">
      <t>ハタラ</t>
    </rPh>
    <rPh sb="46" eb="47">
      <t>カタ</t>
    </rPh>
    <rPh sb="47" eb="49">
      <t>カイカク</t>
    </rPh>
    <rPh sb="49" eb="50">
      <t>トウ</t>
    </rPh>
    <rPh sb="53" eb="55">
      <t>ショクイン</t>
    </rPh>
    <rPh sb="55" eb="58">
      <t>キュウヨヒ</t>
    </rPh>
    <rPh sb="59" eb="61">
      <t>ジョウショウ</t>
    </rPh>
    <rPh sb="62" eb="64">
      <t>ロウキュウ</t>
    </rPh>
    <rPh sb="64" eb="66">
      <t>キキ</t>
    </rPh>
    <rPh sb="66" eb="67">
      <t>トウ</t>
    </rPh>
    <rPh sb="68" eb="70">
      <t>コウシン</t>
    </rPh>
    <rPh sb="71" eb="72">
      <t>カンガ</t>
    </rPh>
    <rPh sb="76" eb="78">
      <t>ケイエイ</t>
    </rPh>
    <rPh sb="78" eb="80">
      <t>ジョウキョウ</t>
    </rPh>
    <rPh sb="84" eb="85">
      <t>キビ</t>
    </rPh>
    <rPh sb="88" eb="89">
      <t>マ</t>
    </rPh>
    <rPh sb="93" eb="95">
      <t>ソウテイ</t>
    </rPh>
    <rPh sb="101" eb="103">
      <t>シュウエキ</t>
    </rPh>
    <rPh sb="103" eb="104">
      <t>メン</t>
    </rPh>
    <rPh sb="110" eb="113">
      <t>コウレイカ</t>
    </rPh>
    <rPh sb="116" eb="118">
      <t>チイキ</t>
    </rPh>
    <rPh sb="119" eb="121">
      <t>イリョウ</t>
    </rPh>
    <rPh sb="121" eb="123">
      <t>ジュヨウ</t>
    </rPh>
    <rPh sb="124" eb="125">
      <t>ツヨ</t>
    </rPh>
    <rPh sb="129" eb="131">
      <t>ジョウキン</t>
    </rPh>
    <rPh sb="131" eb="133">
      <t>イシ</t>
    </rPh>
    <rPh sb="134" eb="137">
      <t>カンゴシ</t>
    </rPh>
    <rPh sb="138" eb="140">
      <t>コヨウ</t>
    </rPh>
    <rPh sb="142" eb="144">
      <t>ニュウイン</t>
    </rPh>
    <rPh sb="144" eb="146">
      <t>カンジャ</t>
    </rPh>
    <rPh sb="146" eb="147">
      <t>スウ</t>
    </rPh>
    <rPh sb="148" eb="150">
      <t>カクホ</t>
    </rPh>
    <rPh sb="153" eb="155">
      <t>ゾウシュウ</t>
    </rPh>
    <rPh sb="156" eb="157">
      <t>ツト</t>
    </rPh>
    <rPh sb="159" eb="161">
      <t>ヒツヨウ</t>
    </rPh>
    <rPh sb="167" eb="168">
      <t>ヒ</t>
    </rPh>
    <rPh sb="169" eb="170">
      <t>ツヅ</t>
    </rPh>
    <rPh sb="183" eb="184">
      <t>タ</t>
    </rPh>
    <rPh sb="185" eb="187">
      <t>イリョウ</t>
    </rPh>
    <rPh sb="187" eb="189">
      <t>キカン</t>
    </rPh>
    <rPh sb="189" eb="190">
      <t>トウ</t>
    </rPh>
    <rPh sb="191" eb="193">
      <t>レンケイ</t>
    </rPh>
    <rPh sb="203" eb="205">
      <t>チイキ</t>
    </rPh>
    <rPh sb="205" eb="207">
      <t>イリョウ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</si>
</sst>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12" fillId="0" borderId="8"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95.9</c:v>
                </c:pt>
                <c:pt idx="1">
                  <c:v>96.3</c:v>
                </c:pt>
                <c:pt idx="2">
                  <c:v>82</c:v>
                </c:pt>
                <c:pt idx="3">
                  <c:v>82.6</c:v>
                </c:pt>
                <c:pt idx="4">
                  <c:v>78.3</c:v>
                </c:pt>
              </c:numCache>
            </c:numRef>
          </c:val>
          <c:extLst xmlns:c16r2="http://schemas.microsoft.com/office/drawing/2015/06/chart">
            <c:ext xmlns:c16="http://schemas.microsoft.com/office/drawing/2014/chart" uri="{C3380CC4-5D6E-409C-BE32-E72D297353CC}">
              <c16:uniqueId val="{00000000-4078-4762-BDE9-554ABC6614C1}"/>
            </c:ext>
          </c:extLst>
        </c:ser>
        <c:dLbls>
          <c:showLegendKey val="0"/>
          <c:showVal val="0"/>
          <c:showCatName val="0"/>
          <c:showSerName val="0"/>
          <c:showPercent val="0"/>
          <c:showBubbleSize val="0"/>
        </c:dLbls>
        <c:gapWidth val="150"/>
        <c:axId val="182449280"/>
        <c:axId val="182451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63.9</c:v>
                </c:pt>
                <c:pt idx="1">
                  <c:v>64.900000000000006</c:v>
                </c:pt>
                <c:pt idx="2">
                  <c:v>63.4</c:v>
                </c:pt>
                <c:pt idx="3">
                  <c:v>62.3</c:v>
                </c:pt>
                <c:pt idx="4">
                  <c:v>59.4</c:v>
                </c:pt>
              </c:numCache>
            </c:numRef>
          </c:val>
          <c:smooth val="0"/>
          <c:extLst xmlns:c16r2="http://schemas.microsoft.com/office/drawing/2015/06/chart">
            <c:ext xmlns:c16="http://schemas.microsoft.com/office/drawing/2014/chart" uri="{C3380CC4-5D6E-409C-BE32-E72D297353CC}">
              <c16:uniqueId val="{00000001-4078-4762-BDE9-554ABC6614C1}"/>
            </c:ext>
          </c:extLst>
        </c:ser>
        <c:dLbls>
          <c:showLegendKey val="0"/>
          <c:showVal val="0"/>
          <c:showCatName val="0"/>
          <c:showSerName val="0"/>
          <c:showPercent val="0"/>
          <c:showBubbleSize val="0"/>
        </c:dLbls>
        <c:marker val="1"/>
        <c:smooth val="0"/>
        <c:axId val="182449280"/>
        <c:axId val="182451200"/>
      </c:lineChart>
      <c:dateAx>
        <c:axId val="182449280"/>
        <c:scaling>
          <c:orientation val="minMax"/>
        </c:scaling>
        <c:delete val="1"/>
        <c:axPos val="b"/>
        <c:numFmt formatCode="ge" sourceLinked="1"/>
        <c:majorTickMark val="none"/>
        <c:minorTickMark val="none"/>
        <c:tickLblPos val="none"/>
        <c:crossAx val="182451200"/>
        <c:crosses val="autoZero"/>
        <c:auto val="1"/>
        <c:lblOffset val="100"/>
        <c:baseTimeUnit val="years"/>
      </c:dateAx>
      <c:valAx>
        <c:axId val="182451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2449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5345</c:v>
                </c:pt>
                <c:pt idx="1">
                  <c:v>5344</c:v>
                </c:pt>
                <c:pt idx="2">
                  <c:v>5247</c:v>
                </c:pt>
                <c:pt idx="3">
                  <c:v>5471</c:v>
                </c:pt>
                <c:pt idx="4">
                  <c:v>5528</c:v>
                </c:pt>
              </c:numCache>
            </c:numRef>
          </c:val>
          <c:extLst xmlns:c16r2="http://schemas.microsoft.com/office/drawing/2015/06/chart">
            <c:ext xmlns:c16="http://schemas.microsoft.com/office/drawing/2014/chart" uri="{C3380CC4-5D6E-409C-BE32-E72D297353CC}">
              <c16:uniqueId val="{00000000-A6FE-4D67-92E9-3C46D67C84E4}"/>
            </c:ext>
          </c:extLst>
        </c:ser>
        <c:dLbls>
          <c:showLegendKey val="0"/>
          <c:showVal val="0"/>
          <c:showCatName val="0"/>
          <c:showSerName val="0"/>
          <c:showPercent val="0"/>
          <c:showBubbleSize val="0"/>
        </c:dLbls>
        <c:gapWidth val="150"/>
        <c:axId val="187549568"/>
        <c:axId val="187559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7997</c:v>
                </c:pt>
                <c:pt idx="1">
                  <c:v>8159</c:v>
                </c:pt>
                <c:pt idx="2">
                  <c:v>8000</c:v>
                </c:pt>
                <c:pt idx="3">
                  <c:v>8023</c:v>
                </c:pt>
                <c:pt idx="4">
                  <c:v>8109</c:v>
                </c:pt>
              </c:numCache>
            </c:numRef>
          </c:val>
          <c:smooth val="0"/>
          <c:extLst xmlns:c16r2="http://schemas.microsoft.com/office/drawing/2015/06/chart">
            <c:ext xmlns:c16="http://schemas.microsoft.com/office/drawing/2014/chart" uri="{C3380CC4-5D6E-409C-BE32-E72D297353CC}">
              <c16:uniqueId val="{00000001-A6FE-4D67-92E9-3C46D67C84E4}"/>
            </c:ext>
          </c:extLst>
        </c:ser>
        <c:dLbls>
          <c:showLegendKey val="0"/>
          <c:showVal val="0"/>
          <c:showCatName val="0"/>
          <c:showSerName val="0"/>
          <c:showPercent val="0"/>
          <c:showBubbleSize val="0"/>
        </c:dLbls>
        <c:marker val="1"/>
        <c:smooth val="0"/>
        <c:axId val="187549568"/>
        <c:axId val="187559936"/>
      </c:lineChart>
      <c:dateAx>
        <c:axId val="187549568"/>
        <c:scaling>
          <c:orientation val="minMax"/>
        </c:scaling>
        <c:delete val="1"/>
        <c:axPos val="b"/>
        <c:numFmt formatCode="ge" sourceLinked="1"/>
        <c:majorTickMark val="none"/>
        <c:minorTickMark val="none"/>
        <c:tickLblPos val="none"/>
        <c:crossAx val="187559936"/>
        <c:crosses val="autoZero"/>
        <c:auto val="1"/>
        <c:lblOffset val="100"/>
        <c:baseTimeUnit val="years"/>
      </c:dateAx>
      <c:valAx>
        <c:axId val="1875599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875495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20453</c:v>
                </c:pt>
                <c:pt idx="1">
                  <c:v>20172</c:v>
                </c:pt>
                <c:pt idx="2">
                  <c:v>20179</c:v>
                </c:pt>
                <c:pt idx="3">
                  <c:v>20002</c:v>
                </c:pt>
                <c:pt idx="4">
                  <c:v>20130</c:v>
                </c:pt>
              </c:numCache>
            </c:numRef>
          </c:val>
          <c:extLst xmlns:c16r2="http://schemas.microsoft.com/office/drawing/2015/06/chart">
            <c:ext xmlns:c16="http://schemas.microsoft.com/office/drawing/2014/chart" uri="{C3380CC4-5D6E-409C-BE32-E72D297353CC}">
              <c16:uniqueId val="{00000000-7194-4E3F-B0C9-C4AA2EB6C3CC}"/>
            </c:ext>
          </c:extLst>
        </c:ser>
        <c:dLbls>
          <c:showLegendKey val="0"/>
          <c:showVal val="0"/>
          <c:showCatName val="0"/>
          <c:showSerName val="0"/>
          <c:showPercent val="0"/>
          <c:showBubbleSize val="0"/>
        </c:dLbls>
        <c:gapWidth val="150"/>
        <c:axId val="187602432"/>
        <c:axId val="187604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24767</c:v>
                </c:pt>
                <c:pt idx="1">
                  <c:v>25920</c:v>
                </c:pt>
                <c:pt idx="2">
                  <c:v>24479</c:v>
                </c:pt>
                <c:pt idx="3">
                  <c:v>25136</c:v>
                </c:pt>
                <c:pt idx="4">
                  <c:v>26485</c:v>
                </c:pt>
              </c:numCache>
            </c:numRef>
          </c:val>
          <c:smooth val="0"/>
          <c:extLst xmlns:c16r2="http://schemas.microsoft.com/office/drawing/2015/06/chart">
            <c:ext xmlns:c16="http://schemas.microsoft.com/office/drawing/2014/chart" uri="{C3380CC4-5D6E-409C-BE32-E72D297353CC}">
              <c16:uniqueId val="{00000001-7194-4E3F-B0C9-C4AA2EB6C3CC}"/>
            </c:ext>
          </c:extLst>
        </c:ser>
        <c:dLbls>
          <c:showLegendKey val="0"/>
          <c:showVal val="0"/>
          <c:showCatName val="0"/>
          <c:showSerName val="0"/>
          <c:showPercent val="0"/>
          <c:showBubbleSize val="0"/>
        </c:dLbls>
        <c:marker val="1"/>
        <c:smooth val="0"/>
        <c:axId val="187602432"/>
        <c:axId val="187604352"/>
      </c:lineChart>
      <c:dateAx>
        <c:axId val="187602432"/>
        <c:scaling>
          <c:orientation val="minMax"/>
        </c:scaling>
        <c:delete val="1"/>
        <c:axPos val="b"/>
        <c:numFmt formatCode="ge" sourceLinked="1"/>
        <c:majorTickMark val="none"/>
        <c:minorTickMark val="none"/>
        <c:tickLblPos val="none"/>
        <c:crossAx val="187604352"/>
        <c:crosses val="autoZero"/>
        <c:auto val="1"/>
        <c:lblOffset val="100"/>
        <c:baseTimeUnit val="years"/>
      </c:dateAx>
      <c:valAx>
        <c:axId val="1876043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87602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26.3</c:v>
                </c:pt>
                <c:pt idx="1">
                  <c:v>26.6</c:v>
                </c:pt>
                <c:pt idx="2">
                  <c:v>37.299999999999997</c:v>
                </c:pt>
                <c:pt idx="3">
                  <c:v>44.9</c:v>
                </c:pt>
                <c:pt idx="4">
                  <c:v>52.5</c:v>
                </c:pt>
              </c:numCache>
            </c:numRef>
          </c:val>
          <c:extLst xmlns:c16r2="http://schemas.microsoft.com/office/drawing/2015/06/chart">
            <c:ext xmlns:c16="http://schemas.microsoft.com/office/drawing/2014/chart" uri="{C3380CC4-5D6E-409C-BE32-E72D297353CC}">
              <c16:uniqueId val="{00000000-5160-47A6-BE3E-62E1AA7663DF}"/>
            </c:ext>
          </c:extLst>
        </c:ser>
        <c:dLbls>
          <c:showLegendKey val="0"/>
          <c:showVal val="0"/>
          <c:showCatName val="0"/>
          <c:showSerName val="0"/>
          <c:showPercent val="0"/>
          <c:showBubbleSize val="0"/>
        </c:dLbls>
        <c:gapWidth val="150"/>
        <c:axId val="187909248"/>
        <c:axId val="187911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154.80000000000001</c:v>
                </c:pt>
                <c:pt idx="1">
                  <c:v>139.9</c:v>
                </c:pt>
                <c:pt idx="2">
                  <c:v>156.6</c:v>
                </c:pt>
                <c:pt idx="3">
                  <c:v>106</c:v>
                </c:pt>
                <c:pt idx="4">
                  <c:v>118.7</c:v>
                </c:pt>
              </c:numCache>
            </c:numRef>
          </c:val>
          <c:smooth val="0"/>
          <c:extLst xmlns:c16r2="http://schemas.microsoft.com/office/drawing/2015/06/chart">
            <c:ext xmlns:c16="http://schemas.microsoft.com/office/drawing/2014/chart" uri="{C3380CC4-5D6E-409C-BE32-E72D297353CC}">
              <c16:uniqueId val="{00000001-5160-47A6-BE3E-62E1AA7663DF}"/>
            </c:ext>
          </c:extLst>
        </c:ser>
        <c:dLbls>
          <c:showLegendKey val="0"/>
          <c:showVal val="0"/>
          <c:showCatName val="0"/>
          <c:showSerName val="0"/>
          <c:showPercent val="0"/>
          <c:showBubbleSize val="0"/>
        </c:dLbls>
        <c:marker val="1"/>
        <c:smooth val="0"/>
        <c:axId val="187909248"/>
        <c:axId val="187911168"/>
      </c:lineChart>
      <c:dateAx>
        <c:axId val="187909248"/>
        <c:scaling>
          <c:orientation val="minMax"/>
        </c:scaling>
        <c:delete val="1"/>
        <c:axPos val="b"/>
        <c:numFmt formatCode="ge" sourceLinked="1"/>
        <c:majorTickMark val="none"/>
        <c:minorTickMark val="none"/>
        <c:tickLblPos val="none"/>
        <c:crossAx val="187911168"/>
        <c:crosses val="autoZero"/>
        <c:auto val="1"/>
        <c:lblOffset val="100"/>
        <c:baseTimeUnit val="years"/>
      </c:dateAx>
      <c:valAx>
        <c:axId val="187911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7909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83.5</c:v>
                </c:pt>
                <c:pt idx="1">
                  <c:v>88.5</c:v>
                </c:pt>
                <c:pt idx="2">
                  <c:v>78</c:v>
                </c:pt>
                <c:pt idx="3">
                  <c:v>78</c:v>
                </c:pt>
                <c:pt idx="4">
                  <c:v>75.599999999999994</c:v>
                </c:pt>
              </c:numCache>
            </c:numRef>
          </c:val>
          <c:extLst xmlns:c16r2="http://schemas.microsoft.com/office/drawing/2015/06/chart">
            <c:ext xmlns:c16="http://schemas.microsoft.com/office/drawing/2014/chart" uri="{C3380CC4-5D6E-409C-BE32-E72D297353CC}">
              <c16:uniqueId val="{00000000-54F5-4635-BA60-1A37A4452F78}"/>
            </c:ext>
          </c:extLst>
        </c:ser>
        <c:dLbls>
          <c:showLegendKey val="0"/>
          <c:showVal val="0"/>
          <c:showCatName val="0"/>
          <c:showSerName val="0"/>
          <c:showPercent val="0"/>
          <c:showBubbleSize val="0"/>
        </c:dLbls>
        <c:gapWidth val="150"/>
        <c:axId val="187950592"/>
        <c:axId val="187952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70.5</c:v>
                </c:pt>
                <c:pt idx="1">
                  <c:v>72.2</c:v>
                </c:pt>
                <c:pt idx="2">
                  <c:v>69.5</c:v>
                </c:pt>
                <c:pt idx="3">
                  <c:v>67.7</c:v>
                </c:pt>
                <c:pt idx="4">
                  <c:v>66.8</c:v>
                </c:pt>
              </c:numCache>
            </c:numRef>
          </c:val>
          <c:smooth val="0"/>
          <c:extLst xmlns:c16r2="http://schemas.microsoft.com/office/drawing/2015/06/chart">
            <c:ext xmlns:c16="http://schemas.microsoft.com/office/drawing/2014/chart" uri="{C3380CC4-5D6E-409C-BE32-E72D297353CC}">
              <c16:uniqueId val="{00000001-54F5-4635-BA60-1A37A4452F78}"/>
            </c:ext>
          </c:extLst>
        </c:ser>
        <c:dLbls>
          <c:showLegendKey val="0"/>
          <c:showVal val="0"/>
          <c:showCatName val="0"/>
          <c:showSerName val="0"/>
          <c:showPercent val="0"/>
          <c:showBubbleSize val="0"/>
        </c:dLbls>
        <c:marker val="1"/>
        <c:smooth val="0"/>
        <c:axId val="187950592"/>
        <c:axId val="187952128"/>
      </c:lineChart>
      <c:dateAx>
        <c:axId val="187950592"/>
        <c:scaling>
          <c:orientation val="minMax"/>
        </c:scaling>
        <c:delete val="1"/>
        <c:axPos val="b"/>
        <c:numFmt formatCode="ge" sourceLinked="1"/>
        <c:majorTickMark val="none"/>
        <c:minorTickMark val="none"/>
        <c:tickLblPos val="none"/>
        <c:crossAx val="187952128"/>
        <c:crosses val="autoZero"/>
        <c:auto val="1"/>
        <c:lblOffset val="100"/>
        <c:baseTimeUnit val="years"/>
      </c:dateAx>
      <c:valAx>
        <c:axId val="1879521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7950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103.4</c:v>
                </c:pt>
                <c:pt idx="1">
                  <c:v>100</c:v>
                </c:pt>
                <c:pt idx="2">
                  <c:v>94.7</c:v>
                </c:pt>
                <c:pt idx="3">
                  <c:v>95.5</c:v>
                </c:pt>
                <c:pt idx="4">
                  <c:v>95.4</c:v>
                </c:pt>
              </c:numCache>
            </c:numRef>
          </c:val>
          <c:extLst xmlns:c16r2="http://schemas.microsoft.com/office/drawing/2015/06/chart">
            <c:ext xmlns:c16="http://schemas.microsoft.com/office/drawing/2014/chart" uri="{C3380CC4-5D6E-409C-BE32-E72D297353CC}">
              <c16:uniqueId val="{00000000-ED98-437C-A135-33F7AA543C5F}"/>
            </c:ext>
          </c:extLst>
        </c:ser>
        <c:dLbls>
          <c:showLegendKey val="0"/>
          <c:showVal val="0"/>
          <c:showCatName val="0"/>
          <c:showSerName val="0"/>
          <c:showPercent val="0"/>
          <c:showBubbleSize val="0"/>
        </c:dLbls>
        <c:gapWidth val="150"/>
        <c:axId val="187228544"/>
        <c:axId val="187230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96.5</c:v>
                </c:pt>
                <c:pt idx="1">
                  <c:v>97.7</c:v>
                </c:pt>
                <c:pt idx="2">
                  <c:v>96.2</c:v>
                </c:pt>
                <c:pt idx="3">
                  <c:v>94.8</c:v>
                </c:pt>
                <c:pt idx="4">
                  <c:v>96.1</c:v>
                </c:pt>
              </c:numCache>
            </c:numRef>
          </c:val>
          <c:smooth val="0"/>
          <c:extLst xmlns:c16r2="http://schemas.microsoft.com/office/drawing/2015/06/chart">
            <c:ext xmlns:c16="http://schemas.microsoft.com/office/drawing/2014/chart" uri="{C3380CC4-5D6E-409C-BE32-E72D297353CC}">
              <c16:uniqueId val="{00000001-ED98-437C-A135-33F7AA543C5F}"/>
            </c:ext>
          </c:extLst>
        </c:ser>
        <c:dLbls>
          <c:showLegendKey val="0"/>
          <c:showVal val="0"/>
          <c:showCatName val="0"/>
          <c:showSerName val="0"/>
          <c:showPercent val="0"/>
          <c:showBubbleSize val="0"/>
        </c:dLbls>
        <c:marker val="1"/>
        <c:smooth val="0"/>
        <c:axId val="187228544"/>
        <c:axId val="187230464"/>
      </c:lineChart>
      <c:dateAx>
        <c:axId val="187228544"/>
        <c:scaling>
          <c:orientation val="minMax"/>
        </c:scaling>
        <c:delete val="1"/>
        <c:axPos val="b"/>
        <c:numFmt formatCode="ge" sourceLinked="1"/>
        <c:majorTickMark val="none"/>
        <c:minorTickMark val="none"/>
        <c:tickLblPos val="none"/>
        <c:crossAx val="187230464"/>
        <c:crosses val="autoZero"/>
        <c:auto val="1"/>
        <c:lblOffset val="100"/>
        <c:baseTimeUnit val="years"/>
      </c:dateAx>
      <c:valAx>
        <c:axId val="187230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87228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47.5</c:v>
                </c:pt>
                <c:pt idx="1">
                  <c:v>50.8</c:v>
                </c:pt>
                <c:pt idx="2">
                  <c:v>53.7</c:v>
                </c:pt>
                <c:pt idx="3">
                  <c:v>56</c:v>
                </c:pt>
                <c:pt idx="4">
                  <c:v>58.7</c:v>
                </c:pt>
              </c:numCache>
            </c:numRef>
          </c:val>
          <c:extLst xmlns:c16r2="http://schemas.microsoft.com/office/drawing/2015/06/chart">
            <c:ext xmlns:c16="http://schemas.microsoft.com/office/drawing/2014/chart" uri="{C3380CC4-5D6E-409C-BE32-E72D297353CC}">
              <c16:uniqueId val="{00000000-5448-491F-89C1-A45D225FCF5A}"/>
            </c:ext>
          </c:extLst>
        </c:ser>
        <c:dLbls>
          <c:showLegendKey val="0"/>
          <c:showVal val="0"/>
          <c:showCatName val="0"/>
          <c:showSerName val="0"/>
          <c:showPercent val="0"/>
          <c:showBubbleSize val="0"/>
        </c:dLbls>
        <c:gapWidth val="150"/>
        <c:axId val="187266944"/>
        <c:axId val="187273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47.3</c:v>
                </c:pt>
                <c:pt idx="1">
                  <c:v>50.2</c:v>
                </c:pt>
                <c:pt idx="2">
                  <c:v>52.7</c:v>
                </c:pt>
                <c:pt idx="3">
                  <c:v>52.8</c:v>
                </c:pt>
                <c:pt idx="4">
                  <c:v>54.2</c:v>
                </c:pt>
              </c:numCache>
            </c:numRef>
          </c:val>
          <c:smooth val="0"/>
          <c:extLst xmlns:c16r2="http://schemas.microsoft.com/office/drawing/2015/06/chart">
            <c:ext xmlns:c16="http://schemas.microsoft.com/office/drawing/2014/chart" uri="{C3380CC4-5D6E-409C-BE32-E72D297353CC}">
              <c16:uniqueId val="{00000001-5448-491F-89C1-A45D225FCF5A}"/>
            </c:ext>
          </c:extLst>
        </c:ser>
        <c:dLbls>
          <c:showLegendKey val="0"/>
          <c:showVal val="0"/>
          <c:showCatName val="0"/>
          <c:showSerName val="0"/>
          <c:showPercent val="0"/>
          <c:showBubbleSize val="0"/>
        </c:dLbls>
        <c:marker val="1"/>
        <c:smooth val="0"/>
        <c:axId val="187266944"/>
        <c:axId val="187273216"/>
      </c:lineChart>
      <c:dateAx>
        <c:axId val="187266944"/>
        <c:scaling>
          <c:orientation val="minMax"/>
        </c:scaling>
        <c:delete val="1"/>
        <c:axPos val="b"/>
        <c:numFmt formatCode="ge" sourceLinked="1"/>
        <c:majorTickMark val="none"/>
        <c:minorTickMark val="none"/>
        <c:tickLblPos val="none"/>
        <c:crossAx val="187273216"/>
        <c:crosses val="autoZero"/>
        <c:auto val="1"/>
        <c:lblOffset val="100"/>
        <c:baseTimeUnit val="years"/>
      </c:dateAx>
      <c:valAx>
        <c:axId val="1872732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7266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59.3</c:v>
                </c:pt>
                <c:pt idx="1">
                  <c:v>66.099999999999994</c:v>
                </c:pt>
                <c:pt idx="2">
                  <c:v>72.3</c:v>
                </c:pt>
                <c:pt idx="3">
                  <c:v>75.099999999999994</c:v>
                </c:pt>
                <c:pt idx="4">
                  <c:v>79.8</c:v>
                </c:pt>
              </c:numCache>
            </c:numRef>
          </c:val>
          <c:extLst xmlns:c16r2="http://schemas.microsoft.com/office/drawing/2015/06/chart">
            <c:ext xmlns:c16="http://schemas.microsoft.com/office/drawing/2014/chart" uri="{C3380CC4-5D6E-409C-BE32-E72D297353CC}">
              <c16:uniqueId val="{00000000-E3B8-40BF-8DF9-0D2AB693C33B}"/>
            </c:ext>
          </c:extLst>
        </c:ser>
        <c:dLbls>
          <c:showLegendKey val="0"/>
          <c:showVal val="0"/>
          <c:showCatName val="0"/>
          <c:showSerName val="0"/>
          <c:showPercent val="0"/>
          <c:showBubbleSize val="0"/>
        </c:dLbls>
        <c:gapWidth val="150"/>
        <c:axId val="187307520"/>
        <c:axId val="187309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66.7</c:v>
                </c:pt>
                <c:pt idx="1">
                  <c:v>67.2</c:v>
                </c:pt>
                <c:pt idx="2">
                  <c:v>70.5</c:v>
                </c:pt>
                <c:pt idx="3">
                  <c:v>68.900000000000006</c:v>
                </c:pt>
                <c:pt idx="4">
                  <c:v>70.2</c:v>
                </c:pt>
              </c:numCache>
            </c:numRef>
          </c:val>
          <c:smooth val="0"/>
          <c:extLst xmlns:c16r2="http://schemas.microsoft.com/office/drawing/2015/06/chart">
            <c:ext xmlns:c16="http://schemas.microsoft.com/office/drawing/2014/chart" uri="{C3380CC4-5D6E-409C-BE32-E72D297353CC}">
              <c16:uniqueId val="{00000001-E3B8-40BF-8DF9-0D2AB693C33B}"/>
            </c:ext>
          </c:extLst>
        </c:ser>
        <c:dLbls>
          <c:showLegendKey val="0"/>
          <c:showVal val="0"/>
          <c:showCatName val="0"/>
          <c:showSerName val="0"/>
          <c:showPercent val="0"/>
          <c:showBubbleSize val="0"/>
        </c:dLbls>
        <c:marker val="1"/>
        <c:smooth val="0"/>
        <c:axId val="187307520"/>
        <c:axId val="187309440"/>
      </c:lineChart>
      <c:dateAx>
        <c:axId val="187307520"/>
        <c:scaling>
          <c:orientation val="minMax"/>
        </c:scaling>
        <c:delete val="1"/>
        <c:axPos val="b"/>
        <c:numFmt formatCode="ge" sourceLinked="1"/>
        <c:majorTickMark val="none"/>
        <c:minorTickMark val="none"/>
        <c:tickLblPos val="none"/>
        <c:crossAx val="187309440"/>
        <c:crosses val="autoZero"/>
        <c:auto val="1"/>
        <c:lblOffset val="100"/>
        <c:baseTimeUnit val="years"/>
      </c:dateAx>
      <c:valAx>
        <c:axId val="187309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73075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27379857</c:v>
                </c:pt>
                <c:pt idx="1">
                  <c:v>27446816</c:v>
                </c:pt>
                <c:pt idx="2">
                  <c:v>27413347</c:v>
                </c:pt>
                <c:pt idx="3">
                  <c:v>27480592</c:v>
                </c:pt>
                <c:pt idx="4">
                  <c:v>27600265</c:v>
                </c:pt>
              </c:numCache>
            </c:numRef>
          </c:val>
          <c:extLst xmlns:c16r2="http://schemas.microsoft.com/office/drawing/2015/06/chart">
            <c:ext xmlns:c16="http://schemas.microsoft.com/office/drawing/2014/chart" uri="{C3380CC4-5D6E-409C-BE32-E72D297353CC}">
              <c16:uniqueId val="{00000000-3807-4610-AF0B-58E7048C69FB}"/>
            </c:ext>
          </c:extLst>
        </c:ser>
        <c:dLbls>
          <c:showLegendKey val="0"/>
          <c:showVal val="0"/>
          <c:showCatName val="0"/>
          <c:showSerName val="0"/>
          <c:showPercent val="0"/>
          <c:showBubbleSize val="0"/>
        </c:dLbls>
        <c:gapWidth val="150"/>
        <c:axId val="187364480"/>
        <c:axId val="187366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37994115</c:v>
                </c:pt>
                <c:pt idx="1">
                  <c:v>42228890</c:v>
                </c:pt>
                <c:pt idx="2">
                  <c:v>41785853</c:v>
                </c:pt>
                <c:pt idx="3">
                  <c:v>44571078</c:v>
                </c:pt>
                <c:pt idx="4">
                  <c:v>45346697</c:v>
                </c:pt>
              </c:numCache>
            </c:numRef>
          </c:val>
          <c:smooth val="0"/>
          <c:extLst xmlns:c16r2="http://schemas.microsoft.com/office/drawing/2015/06/chart">
            <c:ext xmlns:c16="http://schemas.microsoft.com/office/drawing/2014/chart" uri="{C3380CC4-5D6E-409C-BE32-E72D297353CC}">
              <c16:uniqueId val="{00000001-3807-4610-AF0B-58E7048C69FB}"/>
            </c:ext>
          </c:extLst>
        </c:ser>
        <c:dLbls>
          <c:showLegendKey val="0"/>
          <c:showVal val="0"/>
          <c:showCatName val="0"/>
          <c:showSerName val="0"/>
          <c:showPercent val="0"/>
          <c:showBubbleSize val="0"/>
        </c:dLbls>
        <c:marker val="1"/>
        <c:smooth val="0"/>
        <c:axId val="187364480"/>
        <c:axId val="187366400"/>
      </c:lineChart>
      <c:dateAx>
        <c:axId val="187364480"/>
        <c:scaling>
          <c:orientation val="minMax"/>
        </c:scaling>
        <c:delete val="1"/>
        <c:axPos val="b"/>
        <c:numFmt formatCode="ge" sourceLinked="1"/>
        <c:majorTickMark val="none"/>
        <c:minorTickMark val="none"/>
        <c:tickLblPos val="none"/>
        <c:crossAx val="187366400"/>
        <c:crosses val="autoZero"/>
        <c:auto val="1"/>
        <c:lblOffset val="100"/>
        <c:baseTimeUnit val="years"/>
      </c:dateAx>
      <c:valAx>
        <c:axId val="1873664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87364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9.4</c:v>
                </c:pt>
                <c:pt idx="1">
                  <c:v>8.5</c:v>
                </c:pt>
                <c:pt idx="2">
                  <c:v>7.6</c:v>
                </c:pt>
                <c:pt idx="3">
                  <c:v>6.9</c:v>
                </c:pt>
                <c:pt idx="4">
                  <c:v>7.1</c:v>
                </c:pt>
              </c:numCache>
            </c:numRef>
          </c:val>
          <c:extLst xmlns:c16r2="http://schemas.microsoft.com/office/drawing/2015/06/chart">
            <c:ext xmlns:c16="http://schemas.microsoft.com/office/drawing/2014/chart" uri="{C3380CC4-5D6E-409C-BE32-E72D297353CC}">
              <c16:uniqueId val="{00000000-B5EA-47A1-8AD1-8A1D385CEDD1}"/>
            </c:ext>
          </c:extLst>
        </c:ser>
        <c:dLbls>
          <c:showLegendKey val="0"/>
          <c:showVal val="0"/>
          <c:showCatName val="0"/>
          <c:showSerName val="0"/>
          <c:showPercent val="0"/>
          <c:showBubbleSize val="0"/>
        </c:dLbls>
        <c:gapWidth val="150"/>
        <c:axId val="187400960"/>
        <c:axId val="187402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19.100000000000001</c:v>
                </c:pt>
                <c:pt idx="1">
                  <c:v>19.3</c:v>
                </c:pt>
                <c:pt idx="2">
                  <c:v>17.600000000000001</c:v>
                </c:pt>
                <c:pt idx="3">
                  <c:v>17.399999999999999</c:v>
                </c:pt>
                <c:pt idx="4">
                  <c:v>16</c:v>
                </c:pt>
              </c:numCache>
            </c:numRef>
          </c:val>
          <c:smooth val="0"/>
          <c:extLst xmlns:c16r2="http://schemas.microsoft.com/office/drawing/2015/06/chart">
            <c:ext xmlns:c16="http://schemas.microsoft.com/office/drawing/2014/chart" uri="{C3380CC4-5D6E-409C-BE32-E72D297353CC}">
              <c16:uniqueId val="{00000001-B5EA-47A1-8AD1-8A1D385CEDD1}"/>
            </c:ext>
          </c:extLst>
        </c:ser>
        <c:dLbls>
          <c:showLegendKey val="0"/>
          <c:showVal val="0"/>
          <c:showCatName val="0"/>
          <c:showSerName val="0"/>
          <c:showPercent val="0"/>
          <c:showBubbleSize val="0"/>
        </c:dLbls>
        <c:marker val="1"/>
        <c:smooth val="0"/>
        <c:axId val="187400960"/>
        <c:axId val="187402880"/>
      </c:lineChart>
      <c:dateAx>
        <c:axId val="187400960"/>
        <c:scaling>
          <c:orientation val="minMax"/>
        </c:scaling>
        <c:delete val="1"/>
        <c:axPos val="b"/>
        <c:numFmt formatCode="ge" sourceLinked="1"/>
        <c:majorTickMark val="none"/>
        <c:minorTickMark val="none"/>
        <c:tickLblPos val="none"/>
        <c:crossAx val="187402880"/>
        <c:crosses val="autoZero"/>
        <c:auto val="1"/>
        <c:lblOffset val="100"/>
        <c:baseTimeUnit val="years"/>
      </c:dateAx>
      <c:valAx>
        <c:axId val="1874028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74009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82.7</c:v>
                </c:pt>
                <c:pt idx="1">
                  <c:v>75.900000000000006</c:v>
                </c:pt>
                <c:pt idx="2">
                  <c:v>89.4</c:v>
                </c:pt>
                <c:pt idx="3">
                  <c:v>88.9</c:v>
                </c:pt>
                <c:pt idx="4">
                  <c:v>94.7</c:v>
                </c:pt>
              </c:numCache>
            </c:numRef>
          </c:val>
          <c:extLst xmlns:c16r2="http://schemas.microsoft.com/office/drawing/2015/06/chart">
            <c:ext xmlns:c16="http://schemas.microsoft.com/office/drawing/2014/chart" uri="{C3380CC4-5D6E-409C-BE32-E72D297353CC}">
              <c16:uniqueId val="{00000000-C6D1-4346-9BA6-FADF2ADA6518}"/>
            </c:ext>
          </c:extLst>
        </c:ser>
        <c:dLbls>
          <c:showLegendKey val="0"/>
          <c:showVal val="0"/>
          <c:showCatName val="0"/>
          <c:showSerName val="0"/>
          <c:showPercent val="0"/>
          <c:showBubbleSize val="0"/>
        </c:dLbls>
        <c:gapWidth val="150"/>
        <c:axId val="187506688"/>
        <c:axId val="187508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73.400000000000006</c:v>
                </c:pt>
                <c:pt idx="1">
                  <c:v>75.2</c:v>
                </c:pt>
                <c:pt idx="2">
                  <c:v>79.5</c:v>
                </c:pt>
                <c:pt idx="3">
                  <c:v>81.099999999999994</c:v>
                </c:pt>
                <c:pt idx="4">
                  <c:v>81.599999999999994</c:v>
                </c:pt>
              </c:numCache>
            </c:numRef>
          </c:val>
          <c:smooth val="0"/>
          <c:extLst xmlns:c16r2="http://schemas.microsoft.com/office/drawing/2015/06/chart">
            <c:ext xmlns:c16="http://schemas.microsoft.com/office/drawing/2014/chart" uri="{C3380CC4-5D6E-409C-BE32-E72D297353CC}">
              <c16:uniqueId val="{00000001-C6D1-4346-9BA6-FADF2ADA6518}"/>
            </c:ext>
          </c:extLst>
        </c:ser>
        <c:dLbls>
          <c:showLegendKey val="0"/>
          <c:showVal val="0"/>
          <c:showCatName val="0"/>
          <c:showSerName val="0"/>
          <c:showPercent val="0"/>
          <c:showBubbleSize val="0"/>
        </c:dLbls>
        <c:marker val="1"/>
        <c:smooth val="0"/>
        <c:axId val="187506688"/>
        <c:axId val="187508608"/>
      </c:lineChart>
      <c:dateAx>
        <c:axId val="187506688"/>
        <c:scaling>
          <c:orientation val="minMax"/>
        </c:scaling>
        <c:delete val="1"/>
        <c:axPos val="b"/>
        <c:numFmt formatCode="ge" sourceLinked="1"/>
        <c:majorTickMark val="none"/>
        <c:minorTickMark val="none"/>
        <c:tickLblPos val="none"/>
        <c:crossAx val="187508608"/>
        <c:crosses val="autoZero"/>
        <c:auto val="1"/>
        <c:lblOffset val="100"/>
        <c:baseTimeUnit val="years"/>
      </c:dateAx>
      <c:valAx>
        <c:axId val="1875086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7506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Normal="100" zoomScaleSheetLayoutView="70" workbookViewId="0">
      <selection activeCell="B2" sqref="B2:NX4"/>
    </sheetView>
  </sheetViews>
  <sheetFormatPr defaultColWidth="2.6328125" defaultRowHeight="13"/>
  <cols>
    <col min="1" max="1" width="2" customWidth="1"/>
    <col min="2" max="2" width="0.90625" customWidth="1"/>
    <col min="3" max="372" width="0.6328125" customWidth="1"/>
    <col min="373" max="373" width="2.26953125" customWidth="1"/>
    <col min="374" max="388" width="3" customWidth="1"/>
    <col min="393" max="393" width="0" hidden="1" customWidth="1"/>
    <col min="395" max="395" width="3.269531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2" t="str">
        <f>データ!H6</f>
        <v>広島県呉市　公立下蒲刈病院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c r="A8" s="2"/>
      <c r="B8" s="91" t="str">
        <f>データ!K6</f>
        <v>当然財務</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50床未満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49</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12</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訓</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49</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c r="A12" s="2"/>
      <c r="B12" s="86">
        <f>データ!U6</f>
        <v>224922</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2909</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第２種該当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１５：１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49</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49</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176</v>
      </c>
      <c r="NN18" s="113"/>
      <c r="NO18" s="108" t="s">
        <v>38</v>
      </c>
      <c r="NP18" s="109"/>
      <c r="NQ18" s="109"/>
      <c r="NR18" s="112" t="s">
        <v>176</v>
      </c>
      <c r="NS18" s="113"/>
      <c r="NT18" s="108" t="s">
        <v>38</v>
      </c>
      <c r="NU18" s="109"/>
      <c r="NV18" s="109"/>
      <c r="NW18" s="112" t="s">
        <v>176</v>
      </c>
      <c r="NX18" s="113"/>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41</v>
      </c>
      <c r="NK20" s="116"/>
      <c r="NL20" s="116"/>
      <c r="NM20" s="116"/>
      <c r="NN20" s="116"/>
      <c r="NO20" s="116"/>
      <c r="NP20" s="116"/>
      <c r="NQ20" s="116"/>
      <c r="NR20" s="116"/>
      <c r="NS20" s="116"/>
      <c r="NT20" s="116"/>
      <c r="NU20" s="116"/>
      <c r="NV20" s="116"/>
      <c r="NW20" s="116"/>
      <c r="NX20" s="116"/>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177</v>
      </c>
      <c r="NK22" s="119"/>
      <c r="NL22" s="119"/>
      <c r="NM22" s="119"/>
      <c r="NN22" s="119"/>
      <c r="NO22" s="119"/>
      <c r="NP22" s="119"/>
      <c r="NQ22" s="119"/>
      <c r="NR22" s="119"/>
      <c r="NS22" s="119"/>
      <c r="NT22" s="119"/>
      <c r="NU22" s="119"/>
      <c r="NV22" s="119"/>
      <c r="NW22" s="119"/>
      <c r="NX22" s="120"/>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53</v>
      </c>
      <c r="OD31" s="29"/>
      <c r="OE31" s="29"/>
    </row>
    <row r="32" spans="1:395" ht="13.5" customHeight="1">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54</v>
      </c>
      <c r="OD32" s="29"/>
      <c r="OE32" s="29"/>
    </row>
    <row r="33" spans="1:395" ht="13.5" customHeight="1">
      <c r="A33" s="2"/>
      <c r="B33" s="25"/>
      <c r="D33" s="5"/>
      <c r="E33" s="5"/>
      <c r="F33" s="5"/>
      <c r="G33" s="130" t="s">
        <v>55</v>
      </c>
      <c r="H33" s="130"/>
      <c r="I33" s="130"/>
      <c r="J33" s="130"/>
      <c r="K33" s="130"/>
      <c r="L33" s="130"/>
      <c r="M33" s="130"/>
      <c r="N33" s="130"/>
      <c r="O33" s="130"/>
      <c r="P33" s="131">
        <f>データ!AH7</f>
        <v>103.4</v>
      </c>
      <c r="Q33" s="132"/>
      <c r="R33" s="132"/>
      <c r="S33" s="132"/>
      <c r="T33" s="132"/>
      <c r="U33" s="132"/>
      <c r="V33" s="132"/>
      <c r="W33" s="132"/>
      <c r="X33" s="132"/>
      <c r="Y33" s="132"/>
      <c r="Z33" s="132"/>
      <c r="AA33" s="132"/>
      <c r="AB33" s="132"/>
      <c r="AC33" s="132"/>
      <c r="AD33" s="133"/>
      <c r="AE33" s="131">
        <f>データ!AI7</f>
        <v>100</v>
      </c>
      <c r="AF33" s="132"/>
      <c r="AG33" s="132"/>
      <c r="AH33" s="132"/>
      <c r="AI33" s="132"/>
      <c r="AJ33" s="132"/>
      <c r="AK33" s="132"/>
      <c r="AL33" s="132"/>
      <c r="AM33" s="132"/>
      <c r="AN33" s="132"/>
      <c r="AO33" s="132"/>
      <c r="AP33" s="132"/>
      <c r="AQ33" s="132"/>
      <c r="AR33" s="132"/>
      <c r="AS33" s="133"/>
      <c r="AT33" s="131">
        <f>データ!AJ7</f>
        <v>94.7</v>
      </c>
      <c r="AU33" s="132"/>
      <c r="AV33" s="132"/>
      <c r="AW33" s="132"/>
      <c r="AX33" s="132"/>
      <c r="AY33" s="132"/>
      <c r="AZ33" s="132"/>
      <c r="BA33" s="132"/>
      <c r="BB33" s="132"/>
      <c r="BC33" s="132"/>
      <c r="BD33" s="132"/>
      <c r="BE33" s="132"/>
      <c r="BF33" s="132"/>
      <c r="BG33" s="132"/>
      <c r="BH33" s="133"/>
      <c r="BI33" s="131">
        <f>データ!AK7</f>
        <v>95.5</v>
      </c>
      <c r="BJ33" s="132"/>
      <c r="BK33" s="132"/>
      <c r="BL33" s="132"/>
      <c r="BM33" s="132"/>
      <c r="BN33" s="132"/>
      <c r="BO33" s="132"/>
      <c r="BP33" s="132"/>
      <c r="BQ33" s="132"/>
      <c r="BR33" s="132"/>
      <c r="BS33" s="132"/>
      <c r="BT33" s="132"/>
      <c r="BU33" s="132"/>
      <c r="BV33" s="132"/>
      <c r="BW33" s="133"/>
      <c r="BX33" s="131">
        <f>データ!AL7</f>
        <v>95.4</v>
      </c>
      <c r="BY33" s="132"/>
      <c r="BZ33" s="132"/>
      <c r="CA33" s="132"/>
      <c r="CB33" s="132"/>
      <c r="CC33" s="132"/>
      <c r="CD33" s="132"/>
      <c r="CE33" s="132"/>
      <c r="CF33" s="132"/>
      <c r="CG33" s="132"/>
      <c r="CH33" s="132"/>
      <c r="CI33" s="132"/>
      <c r="CJ33" s="132"/>
      <c r="CK33" s="132"/>
      <c r="CL33" s="133"/>
      <c r="CO33" s="5"/>
      <c r="CP33" s="5"/>
      <c r="CQ33" s="5"/>
      <c r="CR33" s="5"/>
      <c r="CS33" s="5"/>
      <c r="CT33" s="5"/>
      <c r="CU33" s="130" t="s">
        <v>55</v>
      </c>
      <c r="CV33" s="130"/>
      <c r="CW33" s="130"/>
      <c r="CX33" s="130"/>
      <c r="CY33" s="130"/>
      <c r="CZ33" s="130"/>
      <c r="DA33" s="130"/>
      <c r="DB33" s="130"/>
      <c r="DC33" s="130"/>
      <c r="DD33" s="131">
        <f>データ!AS7</f>
        <v>83.5</v>
      </c>
      <c r="DE33" s="132"/>
      <c r="DF33" s="132"/>
      <c r="DG33" s="132"/>
      <c r="DH33" s="132"/>
      <c r="DI33" s="132"/>
      <c r="DJ33" s="132"/>
      <c r="DK33" s="132"/>
      <c r="DL33" s="132"/>
      <c r="DM33" s="132"/>
      <c r="DN33" s="132"/>
      <c r="DO33" s="132"/>
      <c r="DP33" s="132"/>
      <c r="DQ33" s="132"/>
      <c r="DR33" s="133"/>
      <c r="DS33" s="131">
        <f>データ!AT7</f>
        <v>88.5</v>
      </c>
      <c r="DT33" s="132"/>
      <c r="DU33" s="132"/>
      <c r="DV33" s="132"/>
      <c r="DW33" s="132"/>
      <c r="DX33" s="132"/>
      <c r="DY33" s="132"/>
      <c r="DZ33" s="132"/>
      <c r="EA33" s="132"/>
      <c r="EB33" s="132"/>
      <c r="EC33" s="132"/>
      <c r="ED33" s="132"/>
      <c r="EE33" s="132"/>
      <c r="EF33" s="132"/>
      <c r="EG33" s="133"/>
      <c r="EH33" s="131">
        <f>データ!AU7</f>
        <v>78</v>
      </c>
      <c r="EI33" s="132"/>
      <c r="EJ33" s="132"/>
      <c r="EK33" s="132"/>
      <c r="EL33" s="132"/>
      <c r="EM33" s="132"/>
      <c r="EN33" s="132"/>
      <c r="EO33" s="132"/>
      <c r="EP33" s="132"/>
      <c r="EQ33" s="132"/>
      <c r="ER33" s="132"/>
      <c r="ES33" s="132"/>
      <c r="ET33" s="132"/>
      <c r="EU33" s="132"/>
      <c r="EV33" s="133"/>
      <c r="EW33" s="131">
        <f>データ!AV7</f>
        <v>78</v>
      </c>
      <c r="EX33" s="132"/>
      <c r="EY33" s="132"/>
      <c r="EZ33" s="132"/>
      <c r="FA33" s="132"/>
      <c r="FB33" s="132"/>
      <c r="FC33" s="132"/>
      <c r="FD33" s="132"/>
      <c r="FE33" s="132"/>
      <c r="FF33" s="132"/>
      <c r="FG33" s="132"/>
      <c r="FH33" s="132"/>
      <c r="FI33" s="132"/>
      <c r="FJ33" s="132"/>
      <c r="FK33" s="133"/>
      <c r="FL33" s="131">
        <f>データ!AW7</f>
        <v>75.599999999999994</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55</v>
      </c>
      <c r="GJ33" s="130"/>
      <c r="GK33" s="130"/>
      <c r="GL33" s="130"/>
      <c r="GM33" s="130"/>
      <c r="GN33" s="130"/>
      <c r="GO33" s="130"/>
      <c r="GP33" s="130"/>
      <c r="GQ33" s="130"/>
      <c r="GR33" s="131">
        <f>データ!BD7</f>
        <v>26.3</v>
      </c>
      <c r="GS33" s="132"/>
      <c r="GT33" s="132"/>
      <c r="GU33" s="132"/>
      <c r="GV33" s="132"/>
      <c r="GW33" s="132"/>
      <c r="GX33" s="132"/>
      <c r="GY33" s="132"/>
      <c r="GZ33" s="132"/>
      <c r="HA33" s="132"/>
      <c r="HB33" s="132"/>
      <c r="HC33" s="132"/>
      <c r="HD33" s="132"/>
      <c r="HE33" s="132"/>
      <c r="HF33" s="133"/>
      <c r="HG33" s="131">
        <f>データ!BE7</f>
        <v>26.6</v>
      </c>
      <c r="HH33" s="132"/>
      <c r="HI33" s="132"/>
      <c r="HJ33" s="132"/>
      <c r="HK33" s="132"/>
      <c r="HL33" s="132"/>
      <c r="HM33" s="132"/>
      <c r="HN33" s="132"/>
      <c r="HO33" s="132"/>
      <c r="HP33" s="132"/>
      <c r="HQ33" s="132"/>
      <c r="HR33" s="132"/>
      <c r="HS33" s="132"/>
      <c r="HT33" s="132"/>
      <c r="HU33" s="133"/>
      <c r="HV33" s="131">
        <f>データ!BF7</f>
        <v>37.299999999999997</v>
      </c>
      <c r="HW33" s="132"/>
      <c r="HX33" s="132"/>
      <c r="HY33" s="132"/>
      <c r="HZ33" s="132"/>
      <c r="IA33" s="132"/>
      <c r="IB33" s="132"/>
      <c r="IC33" s="132"/>
      <c r="ID33" s="132"/>
      <c r="IE33" s="132"/>
      <c r="IF33" s="132"/>
      <c r="IG33" s="132"/>
      <c r="IH33" s="132"/>
      <c r="II33" s="132"/>
      <c r="IJ33" s="133"/>
      <c r="IK33" s="131">
        <f>データ!BG7</f>
        <v>44.9</v>
      </c>
      <c r="IL33" s="132"/>
      <c r="IM33" s="132"/>
      <c r="IN33" s="132"/>
      <c r="IO33" s="132"/>
      <c r="IP33" s="132"/>
      <c r="IQ33" s="132"/>
      <c r="IR33" s="132"/>
      <c r="IS33" s="132"/>
      <c r="IT33" s="132"/>
      <c r="IU33" s="132"/>
      <c r="IV33" s="132"/>
      <c r="IW33" s="132"/>
      <c r="IX33" s="132"/>
      <c r="IY33" s="133"/>
      <c r="IZ33" s="131">
        <f>データ!BH7</f>
        <v>52.5</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55</v>
      </c>
      <c r="JX33" s="130"/>
      <c r="JY33" s="130"/>
      <c r="JZ33" s="130"/>
      <c r="KA33" s="130"/>
      <c r="KB33" s="130"/>
      <c r="KC33" s="130"/>
      <c r="KD33" s="130"/>
      <c r="KE33" s="130"/>
      <c r="KF33" s="131">
        <f>データ!BO7</f>
        <v>95.9</v>
      </c>
      <c r="KG33" s="132"/>
      <c r="KH33" s="132"/>
      <c r="KI33" s="132"/>
      <c r="KJ33" s="132"/>
      <c r="KK33" s="132"/>
      <c r="KL33" s="132"/>
      <c r="KM33" s="132"/>
      <c r="KN33" s="132"/>
      <c r="KO33" s="132"/>
      <c r="KP33" s="132"/>
      <c r="KQ33" s="132"/>
      <c r="KR33" s="132"/>
      <c r="KS33" s="132"/>
      <c r="KT33" s="133"/>
      <c r="KU33" s="131">
        <f>データ!BP7</f>
        <v>96.3</v>
      </c>
      <c r="KV33" s="132"/>
      <c r="KW33" s="132"/>
      <c r="KX33" s="132"/>
      <c r="KY33" s="132"/>
      <c r="KZ33" s="132"/>
      <c r="LA33" s="132"/>
      <c r="LB33" s="132"/>
      <c r="LC33" s="132"/>
      <c r="LD33" s="132"/>
      <c r="LE33" s="132"/>
      <c r="LF33" s="132"/>
      <c r="LG33" s="132"/>
      <c r="LH33" s="132"/>
      <c r="LI33" s="133"/>
      <c r="LJ33" s="131">
        <f>データ!BQ7</f>
        <v>82</v>
      </c>
      <c r="LK33" s="132"/>
      <c r="LL33" s="132"/>
      <c r="LM33" s="132"/>
      <c r="LN33" s="132"/>
      <c r="LO33" s="132"/>
      <c r="LP33" s="132"/>
      <c r="LQ33" s="132"/>
      <c r="LR33" s="132"/>
      <c r="LS33" s="132"/>
      <c r="LT33" s="132"/>
      <c r="LU33" s="132"/>
      <c r="LV33" s="132"/>
      <c r="LW33" s="132"/>
      <c r="LX33" s="133"/>
      <c r="LY33" s="131">
        <f>データ!BR7</f>
        <v>82.6</v>
      </c>
      <c r="LZ33" s="132"/>
      <c r="MA33" s="132"/>
      <c r="MB33" s="132"/>
      <c r="MC33" s="132"/>
      <c r="MD33" s="132"/>
      <c r="ME33" s="132"/>
      <c r="MF33" s="132"/>
      <c r="MG33" s="132"/>
      <c r="MH33" s="132"/>
      <c r="MI33" s="132"/>
      <c r="MJ33" s="132"/>
      <c r="MK33" s="132"/>
      <c r="ML33" s="132"/>
      <c r="MM33" s="133"/>
      <c r="MN33" s="131">
        <f>データ!BS7</f>
        <v>78.3</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56</v>
      </c>
      <c r="OD33" s="29"/>
      <c r="OE33" s="29"/>
    </row>
    <row r="34" spans="1:395" ht="13.5" customHeight="1">
      <c r="A34" s="2"/>
      <c r="B34" s="25"/>
      <c r="D34" s="5"/>
      <c r="E34" s="5"/>
      <c r="F34" s="5"/>
      <c r="G34" s="130" t="s">
        <v>57</v>
      </c>
      <c r="H34" s="130"/>
      <c r="I34" s="130"/>
      <c r="J34" s="130"/>
      <c r="K34" s="130"/>
      <c r="L34" s="130"/>
      <c r="M34" s="130"/>
      <c r="N34" s="130"/>
      <c r="O34" s="130"/>
      <c r="P34" s="131">
        <f>データ!AM7</f>
        <v>96.5</v>
      </c>
      <c r="Q34" s="132"/>
      <c r="R34" s="132"/>
      <c r="S34" s="132"/>
      <c r="T34" s="132"/>
      <c r="U34" s="132"/>
      <c r="V34" s="132"/>
      <c r="W34" s="132"/>
      <c r="X34" s="132"/>
      <c r="Y34" s="132"/>
      <c r="Z34" s="132"/>
      <c r="AA34" s="132"/>
      <c r="AB34" s="132"/>
      <c r="AC34" s="132"/>
      <c r="AD34" s="133"/>
      <c r="AE34" s="131">
        <f>データ!AN7</f>
        <v>97.7</v>
      </c>
      <c r="AF34" s="132"/>
      <c r="AG34" s="132"/>
      <c r="AH34" s="132"/>
      <c r="AI34" s="132"/>
      <c r="AJ34" s="132"/>
      <c r="AK34" s="132"/>
      <c r="AL34" s="132"/>
      <c r="AM34" s="132"/>
      <c r="AN34" s="132"/>
      <c r="AO34" s="132"/>
      <c r="AP34" s="132"/>
      <c r="AQ34" s="132"/>
      <c r="AR34" s="132"/>
      <c r="AS34" s="133"/>
      <c r="AT34" s="131">
        <f>データ!AO7</f>
        <v>96.2</v>
      </c>
      <c r="AU34" s="132"/>
      <c r="AV34" s="132"/>
      <c r="AW34" s="132"/>
      <c r="AX34" s="132"/>
      <c r="AY34" s="132"/>
      <c r="AZ34" s="132"/>
      <c r="BA34" s="132"/>
      <c r="BB34" s="132"/>
      <c r="BC34" s="132"/>
      <c r="BD34" s="132"/>
      <c r="BE34" s="132"/>
      <c r="BF34" s="132"/>
      <c r="BG34" s="132"/>
      <c r="BH34" s="133"/>
      <c r="BI34" s="131">
        <f>データ!AP7</f>
        <v>94.8</v>
      </c>
      <c r="BJ34" s="132"/>
      <c r="BK34" s="132"/>
      <c r="BL34" s="132"/>
      <c r="BM34" s="132"/>
      <c r="BN34" s="132"/>
      <c r="BO34" s="132"/>
      <c r="BP34" s="132"/>
      <c r="BQ34" s="132"/>
      <c r="BR34" s="132"/>
      <c r="BS34" s="132"/>
      <c r="BT34" s="132"/>
      <c r="BU34" s="132"/>
      <c r="BV34" s="132"/>
      <c r="BW34" s="133"/>
      <c r="BX34" s="131">
        <f>データ!AQ7</f>
        <v>96.1</v>
      </c>
      <c r="BY34" s="132"/>
      <c r="BZ34" s="132"/>
      <c r="CA34" s="132"/>
      <c r="CB34" s="132"/>
      <c r="CC34" s="132"/>
      <c r="CD34" s="132"/>
      <c r="CE34" s="132"/>
      <c r="CF34" s="132"/>
      <c r="CG34" s="132"/>
      <c r="CH34" s="132"/>
      <c r="CI34" s="132"/>
      <c r="CJ34" s="132"/>
      <c r="CK34" s="132"/>
      <c r="CL34" s="133"/>
      <c r="CO34" s="5"/>
      <c r="CP34" s="5"/>
      <c r="CQ34" s="5"/>
      <c r="CR34" s="5"/>
      <c r="CS34" s="5"/>
      <c r="CT34" s="5"/>
      <c r="CU34" s="130" t="s">
        <v>57</v>
      </c>
      <c r="CV34" s="130"/>
      <c r="CW34" s="130"/>
      <c r="CX34" s="130"/>
      <c r="CY34" s="130"/>
      <c r="CZ34" s="130"/>
      <c r="DA34" s="130"/>
      <c r="DB34" s="130"/>
      <c r="DC34" s="130"/>
      <c r="DD34" s="131">
        <f>データ!AX7</f>
        <v>70.5</v>
      </c>
      <c r="DE34" s="132"/>
      <c r="DF34" s="132"/>
      <c r="DG34" s="132"/>
      <c r="DH34" s="132"/>
      <c r="DI34" s="132"/>
      <c r="DJ34" s="132"/>
      <c r="DK34" s="132"/>
      <c r="DL34" s="132"/>
      <c r="DM34" s="132"/>
      <c r="DN34" s="132"/>
      <c r="DO34" s="132"/>
      <c r="DP34" s="132"/>
      <c r="DQ34" s="132"/>
      <c r="DR34" s="133"/>
      <c r="DS34" s="131">
        <f>データ!AY7</f>
        <v>72.2</v>
      </c>
      <c r="DT34" s="132"/>
      <c r="DU34" s="132"/>
      <c r="DV34" s="132"/>
      <c r="DW34" s="132"/>
      <c r="DX34" s="132"/>
      <c r="DY34" s="132"/>
      <c r="DZ34" s="132"/>
      <c r="EA34" s="132"/>
      <c r="EB34" s="132"/>
      <c r="EC34" s="132"/>
      <c r="ED34" s="132"/>
      <c r="EE34" s="132"/>
      <c r="EF34" s="132"/>
      <c r="EG34" s="133"/>
      <c r="EH34" s="131">
        <f>データ!AZ7</f>
        <v>69.5</v>
      </c>
      <c r="EI34" s="132"/>
      <c r="EJ34" s="132"/>
      <c r="EK34" s="132"/>
      <c r="EL34" s="132"/>
      <c r="EM34" s="132"/>
      <c r="EN34" s="132"/>
      <c r="EO34" s="132"/>
      <c r="EP34" s="132"/>
      <c r="EQ34" s="132"/>
      <c r="ER34" s="132"/>
      <c r="ES34" s="132"/>
      <c r="ET34" s="132"/>
      <c r="EU34" s="132"/>
      <c r="EV34" s="133"/>
      <c r="EW34" s="131">
        <f>データ!BA7</f>
        <v>67.7</v>
      </c>
      <c r="EX34" s="132"/>
      <c r="EY34" s="132"/>
      <c r="EZ34" s="132"/>
      <c r="FA34" s="132"/>
      <c r="FB34" s="132"/>
      <c r="FC34" s="132"/>
      <c r="FD34" s="132"/>
      <c r="FE34" s="132"/>
      <c r="FF34" s="132"/>
      <c r="FG34" s="132"/>
      <c r="FH34" s="132"/>
      <c r="FI34" s="132"/>
      <c r="FJ34" s="132"/>
      <c r="FK34" s="133"/>
      <c r="FL34" s="131">
        <f>データ!BB7</f>
        <v>66.8</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57</v>
      </c>
      <c r="GJ34" s="130"/>
      <c r="GK34" s="130"/>
      <c r="GL34" s="130"/>
      <c r="GM34" s="130"/>
      <c r="GN34" s="130"/>
      <c r="GO34" s="130"/>
      <c r="GP34" s="130"/>
      <c r="GQ34" s="130"/>
      <c r="GR34" s="131">
        <f>データ!BI7</f>
        <v>154.80000000000001</v>
      </c>
      <c r="GS34" s="132"/>
      <c r="GT34" s="132"/>
      <c r="GU34" s="132"/>
      <c r="GV34" s="132"/>
      <c r="GW34" s="132"/>
      <c r="GX34" s="132"/>
      <c r="GY34" s="132"/>
      <c r="GZ34" s="132"/>
      <c r="HA34" s="132"/>
      <c r="HB34" s="132"/>
      <c r="HC34" s="132"/>
      <c r="HD34" s="132"/>
      <c r="HE34" s="132"/>
      <c r="HF34" s="133"/>
      <c r="HG34" s="131">
        <f>データ!BJ7</f>
        <v>139.9</v>
      </c>
      <c r="HH34" s="132"/>
      <c r="HI34" s="132"/>
      <c r="HJ34" s="132"/>
      <c r="HK34" s="132"/>
      <c r="HL34" s="132"/>
      <c r="HM34" s="132"/>
      <c r="HN34" s="132"/>
      <c r="HO34" s="132"/>
      <c r="HP34" s="132"/>
      <c r="HQ34" s="132"/>
      <c r="HR34" s="132"/>
      <c r="HS34" s="132"/>
      <c r="HT34" s="132"/>
      <c r="HU34" s="133"/>
      <c r="HV34" s="131">
        <f>データ!BK7</f>
        <v>156.6</v>
      </c>
      <c r="HW34" s="132"/>
      <c r="HX34" s="132"/>
      <c r="HY34" s="132"/>
      <c r="HZ34" s="132"/>
      <c r="IA34" s="132"/>
      <c r="IB34" s="132"/>
      <c r="IC34" s="132"/>
      <c r="ID34" s="132"/>
      <c r="IE34" s="132"/>
      <c r="IF34" s="132"/>
      <c r="IG34" s="132"/>
      <c r="IH34" s="132"/>
      <c r="II34" s="132"/>
      <c r="IJ34" s="133"/>
      <c r="IK34" s="131">
        <f>データ!BL7</f>
        <v>106</v>
      </c>
      <c r="IL34" s="132"/>
      <c r="IM34" s="132"/>
      <c r="IN34" s="132"/>
      <c r="IO34" s="132"/>
      <c r="IP34" s="132"/>
      <c r="IQ34" s="132"/>
      <c r="IR34" s="132"/>
      <c r="IS34" s="132"/>
      <c r="IT34" s="132"/>
      <c r="IU34" s="132"/>
      <c r="IV34" s="132"/>
      <c r="IW34" s="132"/>
      <c r="IX34" s="132"/>
      <c r="IY34" s="133"/>
      <c r="IZ34" s="131">
        <f>データ!BM7</f>
        <v>118.7</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57</v>
      </c>
      <c r="JX34" s="130"/>
      <c r="JY34" s="130"/>
      <c r="JZ34" s="130"/>
      <c r="KA34" s="130"/>
      <c r="KB34" s="130"/>
      <c r="KC34" s="130"/>
      <c r="KD34" s="130"/>
      <c r="KE34" s="130"/>
      <c r="KF34" s="131">
        <f>データ!BT7</f>
        <v>63.9</v>
      </c>
      <c r="KG34" s="132"/>
      <c r="KH34" s="132"/>
      <c r="KI34" s="132"/>
      <c r="KJ34" s="132"/>
      <c r="KK34" s="132"/>
      <c r="KL34" s="132"/>
      <c r="KM34" s="132"/>
      <c r="KN34" s="132"/>
      <c r="KO34" s="132"/>
      <c r="KP34" s="132"/>
      <c r="KQ34" s="132"/>
      <c r="KR34" s="132"/>
      <c r="KS34" s="132"/>
      <c r="KT34" s="133"/>
      <c r="KU34" s="131">
        <f>データ!BU7</f>
        <v>64.900000000000006</v>
      </c>
      <c r="KV34" s="132"/>
      <c r="KW34" s="132"/>
      <c r="KX34" s="132"/>
      <c r="KY34" s="132"/>
      <c r="KZ34" s="132"/>
      <c r="LA34" s="132"/>
      <c r="LB34" s="132"/>
      <c r="LC34" s="132"/>
      <c r="LD34" s="132"/>
      <c r="LE34" s="132"/>
      <c r="LF34" s="132"/>
      <c r="LG34" s="132"/>
      <c r="LH34" s="132"/>
      <c r="LI34" s="133"/>
      <c r="LJ34" s="131">
        <f>データ!BV7</f>
        <v>63.4</v>
      </c>
      <c r="LK34" s="132"/>
      <c r="LL34" s="132"/>
      <c r="LM34" s="132"/>
      <c r="LN34" s="132"/>
      <c r="LO34" s="132"/>
      <c r="LP34" s="132"/>
      <c r="LQ34" s="132"/>
      <c r="LR34" s="132"/>
      <c r="LS34" s="132"/>
      <c r="LT34" s="132"/>
      <c r="LU34" s="132"/>
      <c r="LV34" s="132"/>
      <c r="LW34" s="132"/>
      <c r="LX34" s="133"/>
      <c r="LY34" s="131">
        <f>データ!BW7</f>
        <v>62.3</v>
      </c>
      <c r="LZ34" s="132"/>
      <c r="MA34" s="132"/>
      <c r="MB34" s="132"/>
      <c r="MC34" s="132"/>
      <c r="MD34" s="132"/>
      <c r="ME34" s="132"/>
      <c r="MF34" s="132"/>
      <c r="MG34" s="132"/>
      <c r="MH34" s="132"/>
      <c r="MI34" s="132"/>
      <c r="MJ34" s="132"/>
      <c r="MK34" s="132"/>
      <c r="ML34" s="132"/>
      <c r="MM34" s="133"/>
      <c r="MN34" s="131">
        <f>データ!BX7</f>
        <v>59.4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59</v>
      </c>
      <c r="NK35" s="116"/>
      <c r="NL35" s="116"/>
      <c r="NM35" s="116"/>
      <c r="NN35" s="116"/>
      <c r="NO35" s="116"/>
      <c r="NP35" s="116"/>
      <c r="NQ35" s="116"/>
      <c r="NR35" s="116"/>
      <c r="NS35" s="116"/>
      <c r="NT35" s="116"/>
      <c r="NU35" s="116"/>
      <c r="NV35" s="116"/>
      <c r="NW35" s="116"/>
      <c r="NX35" s="116"/>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62</v>
      </c>
      <c r="NK37" s="135"/>
      <c r="NL37" s="135"/>
      <c r="NM37" s="135"/>
      <c r="NN37" s="135"/>
      <c r="NO37" s="135"/>
      <c r="NP37" s="135"/>
      <c r="NQ37" s="135"/>
      <c r="NR37" s="135"/>
      <c r="NS37" s="135"/>
      <c r="NT37" s="135"/>
      <c r="NU37" s="135"/>
      <c r="NV37" s="135"/>
      <c r="NW37" s="135"/>
      <c r="NX37" s="136"/>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0" t="s">
        <v>178</v>
      </c>
      <c r="NK39" s="141"/>
      <c r="NL39" s="141"/>
      <c r="NM39" s="141"/>
      <c r="NN39" s="141"/>
      <c r="NO39" s="141"/>
      <c r="NP39" s="141"/>
      <c r="NQ39" s="141"/>
      <c r="NR39" s="141"/>
      <c r="NS39" s="141"/>
      <c r="NT39" s="141"/>
      <c r="NU39" s="141"/>
      <c r="NV39" s="141"/>
      <c r="NW39" s="141"/>
      <c r="NX39" s="142"/>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0"/>
      <c r="NK40" s="141"/>
      <c r="NL40" s="141"/>
      <c r="NM40" s="141"/>
      <c r="NN40" s="141"/>
      <c r="NO40" s="141"/>
      <c r="NP40" s="141"/>
      <c r="NQ40" s="141"/>
      <c r="NR40" s="141"/>
      <c r="NS40" s="141"/>
      <c r="NT40" s="141"/>
      <c r="NU40" s="141"/>
      <c r="NV40" s="141"/>
      <c r="NW40" s="141"/>
      <c r="NX40" s="142"/>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0"/>
      <c r="NK41" s="141"/>
      <c r="NL41" s="141"/>
      <c r="NM41" s="141"/>
      <c r="NN41" s="141"/>
      <c r="NO41" s="141"/>
      <c r="NP41" s="141"/>
      <c r="NQ41" s="141"/>
      <c r="NR41" s="141"/>
      <c r="NS41" s="141"/>
      <c r="NT41" s="141"/>
      <c r="NU41" s="141"/>
      <c r="NV41" s="141"/>
      <c r="NW41" s="141"/>
      <c r="NX41" s="142"/>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0"/>
      <c r="NK42" s="141"/>
      <c r="NL42" s="141"/>
      <c r="NM42" s="141"/>
      <c r="NN42" s="141"/>
      <c r="NO42" s="141"/>
      <c r="NP42" s="141"/>
      <c r="NQ42" s="141"/>
      <c r="NR42" s="141"/>
      <c r="NS42" s="141"/>
      <c r="NT42" s="141"/>
      <c r="NU42" s="141"/>
      <c r="NV42" s="141"/>
      <c r="NW42" s="141"/>
      <c r="NX42" s="142"/>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0"/>
      <c r="NK43" s="141"/>
      <c r="NL43" s="141"/>
      <c r="NM43" s="141"/>
      <c r="NN43" s="141"/>
      <c r="NO43" s="141"/>
      <c r="NP43" s="141"/>
      <c r="NQ43" s="141"/>
      <c r="NR43" s="141"/>
      <c r="NS43" s="141"/>
      <c r="NT43" s="141"/>
      <c r="NU43" s="141"/>
      <c r="NV43" s="141"/>
      <c r="NW43" s="141"/>
      <c r="NX43" s="142"/>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0"/>
      <c r="NK44" s="141"/>
      <c r="NL44" s="141"/>
      <c r="NM44" s="141"/>
      <c r="NN44" s="141"/>
      <c r="NO44" s="141"/>
      <c r="NP44" s="141"/>
      <c r="NQ44" s="141"/>
      <c r="NR44" s="141"/>
      <c r="NS44" s="141"/>
      <c r="NT44" s="141"/>
      <c r="NU44" s="141"/>
      <c r="NV44" s="141"/>
      <c r="NW44" s="141"/>
      <c r="NX44" s="142"/>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0"/>
      <c r="NK45" s="141"/>
      <c r="NL45" s="141"/>
      <c r="NM45" s="141"/>
      <c r="NN45" s="141"/>
      <c r="NO45" s="141"/>
      <c r="NP45" s="141"/>
      <c r="NQ45" s="141"/>
      <c r="NR45" s="141"/>
      <c r="NS45" s="141"/>
      <c r="NT45" s="141"/>
      <c r="NU45" s="141"/>
      <c r="NV45" s="141"/>
      <c r="NW45" s="141"/>
      <c r="NX45" s="142"/>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0"/>
      <c r="NK46" s="141"/>
      <c r="NL46" s="141"/>
      <c r="NM46" s="141"/>
      <c r="NN46" s="141"/>
      <c r="NO46" s="141"/>
      <c r="NP46" s="141"/>
      <c r="NQ46" s="141"/>
      <c r="NR46" s="141"/>
      <c r="NS46" s="141"/>
      <c r="NT46" s="141"/>
      <c r="NU46" s="141"/>
      <c r="NV46" s="141"/>
      <c r="NW46" s="141"/>
      <c r="NX46" s="142"/>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40"/>
      <c r="NK47" s="141"/>
      <c r="NL47" s="141"/>
      <c r="NM47" s="141"/>
      <c r="NN47" s="141"/>
      <c r="NO47" s="141"/>
      <c r="NP47" s="141"/>
      <c r="NQ47" s="141"/>
      <c r="NR47" s="141"/>
      <c r="NS47" s="141"/>
      <c r="NT47" s="141"/>
      <c r="NU47" s="141"/>
      <c r="NV47" s="141"/>
      <c r="NW47" s="141"/>
      <c r="NX47" s="142"/>
      <c r="OC47" s="28" t="s">
        <v>73</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40"/>
      <c r="NK48" s="141"/>
      <c r="NL48" s="141"/>
      <c r="NM48" s="141"/>
      <c r="NN48" s="141"/>
      <c r="NO48" s="141"/>
      <c r="NP48" s="141"/>
      <c r="NQ48" s="141"/>
      <c r="NR48" s="141"/>
      <c r="NS48" s="141"/>
      <c r="NT48" s="141"/>
      <c r="NU48" s="141"/>
      <c r="NV48" s="141"/>
      <c r="NW48" s="141"/>
      <c r="NX48" s="142"/>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0"/>
      <c r="NK49" s="141"/>
      <c r="NL49" s="141"/>
      <c r="NM49" s="141"/>
      <c r="NN49" s="141"/>
      <c r="NO49" s="141"/>
      <c r="NP49" s="141"/>
      <c r="NQ49" s="141"/>
      <c r="NR49" s="141"/>
      <c r="NS49" s="141"/>
      <c r="NT49" s="141"/>
      <c r="NU49" s="141"/>
      <c r="NV49" s="141"/>
      <c r="NW49" s="141"/>
      <c r="NX49" s="142"/>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0"/>
      <c r="NK50" s="141"/>
      <c r="NL50" s="141"/>
      <c r="NM50" s="141"/>
      <c r="NN50" s="141"/>
      <c r="NO50" s="141"/>
      <c r="NP50" s="141"/>
      <c r="NQ50" s="141"/>
      <c r="NR50" s="141"/>
      <c r="NS50" s="141"/>
      <c r="NT50" s="141"/>
      <c r="NU50" s="141"/>
      <c r="NV50" s="141"/>
      <c r="NW50" s="141"/>
      <c r="NX50" s="142"/>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3"/>
      <c r="NK51" s="144"/>
      <c r="NL51" s="144"/>
      <c r="NM51" s="144"/>
      <c r="NN51" s="144"/>
      <c r="NO51" s="144"/>
      <c r="NP51" s="144"/>
      <c r="NQ51" s="144"/>
      <c r="NR51" s="144"/>
      <c r="NS51" s="144"/>
      <c r="NT51" s="144"/>
      <c r="NU51" s="144"/>
      <c r="NV51" s="144"/>
      <c r="NW51" s="144"/>
      <c r="NX51" s="145"/>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78</v>
      </c>
      <c r="NK52" s="135"/>
      <c r="NL52" s="135"/>
      <c r="NM52" s="135"/>
      <c r="NN52" s="135"/>
      <c r="NO52" s="135"/>
      <c r="NP52" s="135"/>
      <c r="NQ52" s="135"/>
      <c r="NR52" s="135"/>
      <c r="NS52" s="135"/>
      <c r="NT52" s="135"/>
      <c r="NU52" s="135"/>
      <c r="NV52" s="135"/>
      <c r="NW52" s="135"/>
      <c r="NX52" s="136"/>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179</v>
      </c>
      <c r="NK54" s="122"/>
      <c r="NL54" s="122"/>
      <c r="NM54" s="122"/>
      <c r="NN54" s="122"/>
      <c r="NO54" s="122"/>
      <c r="NP54" s="122"/>
      <c r="NQ54" s="122"/>
      <c r="NR54" s="122"/>
      <c r="NS54" s="122"/>
      <c r="NT54" s="122"/>
      <c r="NU54" s="122"/>
      <c r="NV54" s="122"/>
      <c r="NW54" s="122"/>
      <c r="NX54" s="123"/>
    </row>
    <row r="55" spans="1:395" ht="13.5" customHeight="1">
      <c r="A55" s="2"/>
      <c r="B55" s="25"/>
      <c r="C55" s="5"/>
      <c r="D55" s="5"/>
      <c r="E55" s="5"/>
      <c r="F55" s="5"/>
      <c r="G55" s="130" t="s">
        <v>55</v>
      </c>
      <c r="H55" s="130"/>
      <c r="I55" s="130"/>
      <c r="J55" s="130"/>
      <c r="K55" s="130"/>
      <c r="L55" s="130"/>
      <c r="M55" s="130"/>
      <c r="N55" s="130"/>
      <c r="O55" s="130"/>
      <c r="P55" s="146">
        <f>データ!BZ7</f>
        <v>20453</v>
      </c>
      <c r="Q55" s="147"/>
      <c r="R55" s="147"/>
      <c r="S55" s="147"/>
      <c r="T55" s="147"/>
      <c r="U55" s="147"/>
      <c r="V55" s="147"/>
      <c r="W55" s="147"/>
      <c r="X55" s="147"/>
      <c r="Y55" s="147"/>
      <c r="Z55" s="147"/>
      <c r="AA55" s="147"/>
      <c r="AB55" s="147"/>
      <c r="AC55" s="147"/>
      <c r="AD55" s="148"/>
      <c r="AE55" s="146">
        <f>データ!CA7</f>
        <v>20172</v>
      </c>
      <c r="AF55" s="147"/>
      <c r="AG55" s="147"/>
      <c r="AH55" s="147"/>
      <c r="AI55" s="147"/>
      <c r="AJ55" s="147"/>
      <c r="AK55" s="147"/>
      <c r="AL55" s="147"/>
      <c r="AM55" s="147"/>
      <c r="AN55" s="147"/>
      <c r="AO55" s="147"/>
      <c r="AP55" s="147"/>
      <c r="AQ55" s="147"/>
      <c r="AR55" s="147"/>
      <c r="AS55" s="148"/>
      <c r="AT55" s="146">
        <f>データ!CB7</f>
        <v>20179</v>
      </c>
      <c r="AU55" s="147"/>
      <c r="AV55" s="147"/>
      <c r="AW55" s="147"/>
      <c r="AX55" s="147"/>
      <c r="AY55" s="147"/>
      <c r="AZ55" s="147"/>
      <c r="BA55" s="147"/>
      <c r="BB55" s="147"/>
      <c r="BC55" s="147"/>
      <c r="BD55" s="147"/>
      <c r="BE55" s="147"/>
      <c r="BF55" s="147"/>
      <c r="BG55" s="147"/>
      <c r="BH55" s="148"/>
      <c r="BI55" s="146">
        <f>データ!CC7</f>
        <v>20002</v>
      </c>
      <c r="BJ55" s="147"/>
      <c r="BK55" s="147"/>
      <c r="BL55" s="147"/>
      <c r="BM55" s="147"/>
      <c r="BN55" s="147"/>
      <c r="BO55" s="147"/>
      <c r="BP55" s="147"/>
      <c r="BQ55" s="147"/>
      <c r="BR55" s="147"/>
      <c r="BS55" s="147"/>
      <c r="BT55" s="147"/>
      <c r="BU55" s="147"/>
      <c r="BV55" s="147"/>
      <c r="BW55" s="148"/>
      <c r="BX55" s="146">
        <f>データ!CD7</f>
        <v>20130</v>
      </c>
      <c r="BY55" s="147"/>
      <c r="BZ55" s="147"/>
      <c r="CA55" s="147"/>
      <c r="CB55" s="147"/>
      <c r="CC55" s="147"/>
      <c r="CD55" s="147"/>
      <c r="CE55" s="147"/>
      <c r="CF55" s="147"/>
      <c r="CG55" s="147"/>
      <c r="CH55" s="147"/>
      <c r="CI55" s="147"/>
      <c r="CJ55" s="147"/>
      <c r="CK55" s="147"/>
      <c r="CL55" s="148"/>
      <c r="CO55" s="5"/>
      <c r="CP55" s="5"/>
      <c r="CQ55" s="5"/>
      <c r="CR55" s="5"/>
      <c r="CS55" s="5"/>
      <c r="CT55" s="5"/>
      <c r="CU55" s="130" t="s">
        <v>55</v>
      </c>
      <c r="CV55" s="130"/>
      <c r="CW55" s="130"/>
      <c r="CX55" s="130"/>
      <c r="CY55" s="130"/>
      <c r="CZ55" s="130"/>
      <c r="DA55" s="130"/>
      <c r="DB55" s="130"/>
      <c r="DC55" s="130"/>
      <c r="DD55" s="146">
        <f>データ!CK7</f>
        <v>5345</v>
      </c>
      <c r="DE55" s="147"/>
      <c r="DF55" s="147"/>
      <c r="DG55" s="147"/>
      <c r="DH55" s="147"/>
      <c r="DI55" s="147"/>
      <c r="DJ55" s="147"/>
      <c r="DK55" s="147"/>
      <c r="DL55" s="147"/>
      <c r="DM55" s="147"/>
      <c r="DN55" s="147"/>
      <c r="DO55" s="147"/>
      <c r="DP55" s="147"/>
      <c r="DQ55" s="147"/>
      <c r="DR55" s="148"/>
      <c r="DS55" s="146">
        <f>データ!CL7</f>
        <v>5344</v>
      </c>
      <c r="DT55" s="147"/>
      <c r="DU55" s="147"/>
      <c r="DV55" s="147"/>
      <c r="DW55" s="147"/>
      <c r="DX55" s="147"/>
      <c r="DY55" s="147"/>
      <c r="DZ55" s="147"/>
      <c r="EA55" s="147"/>
      <c r="EB55" s="147"/>
      <c r="EC55" s="147"/>
      <c r="ED55" s="147"/>
      <c r="EE55" s="147"/>
      <c r="EF55" s="147"/>
      <c r="EG55" s="148"/>
      <c r="EH55" s="146">
        <f>データ!CM7</f>
        <v>5247</v>
      </c>
      <c r="EI55" s="147"/>
      <c r="EJ55" s="147"/>
      <c r="EK55" s="147"/>
      <c r="EL55" s="147"/>
      <c r="EM55" s="147"/>
      <c r="EN55" s="147"/>
      <c r="EO55" s="147"/>
      <c r="EP55" s="147"/>
      <c r="EQ55" s="147"/>
      <c r="ER55" s="147"/>
      <c r="ES55" s="147"/>
      <c r="ET55" s="147"/>
      <c r="EU55" s="147"/>
      <c r="EV55" s="148"/>
      <c r="EW55" s="146">
        <f>データ!CN7</f>
        <v>5471</v>
      </c>
      <c r="EX55" s="147"/>
      <c r="EY55" s="147"/>
      <c r="EZ55" s="147"/>
      <c r="FA55" s="147"/>
      <c r="FB55" s="147"/>
      <c r="FC55" s="147"/>
      <c r="FD55" s="147"/>
      <c r="FE55" s="147"/>
      <c r="FF55" s="147"/>
      <c r="FG55" s="147"/>
      <c r="FH55" s="147"/>
      <c r="FI55" s="147"/>
      <c r="FJ55" s="147"/>
      <c r="FK55" s="148"/>
      <c r="FL55" s="146">
        <f>データ!CO7</f>
        <v>5528</v>
      </c>
      <c r="FM55" s="147"/>
      <c r="FN55" s="147"/>
      <c r="FO55" s="147"/>
      <c r="FP55" s="147"/>
      <c r="FQ55" s="147"/>
      <c r="FR55" s="147"/>
      <c r="FS55" s="147"/>
      <c r="FT55" s="147"/>
      <c r="FU55" s="147"/>
      <c r="FV55" s="147"/>
      <c r="FW55" s="147"/>
      <c r="FX55" s="147"/>
      <c r="FY55" s="147"/>
      <c r="FZ55" s="148"/>
      <c r="GA55" s="5"/>
      <c r="GB55" s="5"/>
      <c r="GC55" s="5"/>
      <c r="GD55" s="5"/>
      <c r="GE55" s="5"/>
      <c r="GF55" s="5"/>
      <c r="GG55" s="5"/>
      <c r="GH55" s="5"/>
      <c r="GI55" s="130" t="s">
        <v>55</v>
      </c>
      <c r="GJ55" s="130"/>
      <c r="GK55" s="130"/>
      <c r="GL55" s="130"/>
      <c r="GM55" s="130"/>
      <c r="GN55" s="130"/>
      <c r="GO55" s="130"/>
      <c r="GP55" s="130"/>
      <c r="GQ55" s="130"/>
      <c r="GR55" s="131">
        <f>データ!CV7</f>
        <v>82.7</v>
      </c>
      <c r="GS55" s="132"/>
      <c r="GT55" s="132"/>
      <c r="GU55" s="132"/>
      <c r="GV55" s="132"/>
      <c r="GW55" s="132"/>
      <c r="GX55" s="132"/>
      <c r="GY55" s="132"/>
      <c r="GZ55" s="132"/>
      <c r="HA55" s="132"/>
      <c r="HB55" s="132"/>
      <c r="HC55" s="132"/>
      <c r="HD55" s="132"/>
      <c r="HE55" s="132"/>
      <c r="HF55" s="133"/>
      <c r="HG55" s="131">
        <f>データ!CW7</f>
        <v>75.900000000000006</v>
      </c>
      <c r="HH55" s="132"/>
      <c r="HI55" s="132"/>
      <c r="HJ55" s="132"/>
      <c r="HK55" s="132"/>
      <c r="HL55" s="132"/>
      <c r="HM55" s="132"/>
      <c r="HN55" s="132"/>
      <c r="HO55" s="132"/>
      <c r="HP55" s="132"/>
      <c r="HQ55" s="132"/>
      <c r="HR55" s="132"/>
      <c r="HS55" s="132"/>
      <c r="HT55" s="132"/>
      <c r="HU55" s="133"/>
      <c r="HV55" s="131">
        <f>データ!CX7</f>
        <v>89.4</v>
      </c>
      <c r="HW55" s="132"/>
      <c r="HX55" s="132"/>
      <c r="HY55" s="132"/>
      <c r="HZ55" s="132"/>
      <c r="IA55" s="132"/>
      <c r="IB55" s="132"/>
      <c r="IC55" s="132"/>
      <c r="ID55" s="132"/>
      <c r="IE55" s="132"/>
      <c r="IF55" s="132"/>
      <c r="IG55" s="132"/>
      <c r="IH55" s="132"/>
      <c r="II55" s="132"/>
      <c r="IJ55" s="133"/>
      <c r="IK55" s="131">
        <f>データ!CY7</f>
        <v>88.9</v>
      </c>
      <c r="IL55" s="132"/>
      <c r="IM55" s="132"/>
      <c r="IN55" s="132"/>
      <c r="IO55" s="132"/>
      <c r="IP55" s="132"/>
      <c r="IQ55" s="132"/>
      <c r="IR55" s="132"/>
      <c r="IS55" s="132"/>
      <c r="IT55" s="132"/>
      <c r="IU55" s="132"/>
      <c r="IV55" s="132"/>
      <c r="IW55" s="132"/>
      <c r="IX55" s="132"/>
      <c r="IY55" s="133"/>
      <c r="IZ55" s="131">
        <f>データ!CZ7</f>
        <v>94.7</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55</v>
      </c>
      <c r="JX55" s="130"/>
      <c r="JY55" s="130"/>
      <c r="JZ55" s="130"/>
      <c r="KA55" s="130"/>
      <c r="KB55" s="130"/>
      <c r="KC55" s="130"/>
      <c r="KD55" s="130"/>
      <c r="KE55" s="130"/>
      <c r="KF55" s="131">
        <f>データ!DG7</f>
        <v>9.4</v>
      </c>
      <c r="KG55" s="132"/>
      <c r="KH55" s="132"/>
      <c r="KI55" s="132"/>
      <c r="KJ55" s="132"/>
      <c r="KK55" s="132"/>
      <c r="KL55" s="132"/>
      <c r="KM55" s="132"/>
      <c r="KN55" s="132"/>
      <c r="KO55" s="132"/>
      <c r="KP55" s="132"/>
      <c r="KQ55" s="132"/>
      <c r="KR55" s="132"/>
      <c r="KS55" s="132"/>
      <c r="KT55" s="133"/>
      <c r="KU55" s="131">
        <f>データ!DH7</f>
        <v>8.5</v>
      </c>
      <c r="KV55" s="132"/>
      <c r="KW55" s="132"/>
      <c r="KX55" s="132"/>
      <c r="KY55" s="132"/>
      <c r="KZ55" s="132"/>
      <c r="LA55" s="132"/>
      <c r="LB55" s="132"/>
      <c r="LC55" s="132"/>
      <c r="LD55" s="132"/>
      <c r="LE55" s="132"/>
      <c r="LF55" s="132"/>
      <c r="LG55" s="132"/>
      <c r="LH55" s="132"/>
      <c r="LI55" s="133"/>
      <c r="LJ55" s="131">
        <f>データ!DI7</f>
        <v>7.6</v>
      </c>
      <c r="LK55" s="132"/>
      <c r="LL55" s="132"/>
      <c r="LM55" s="132"/>
      <c r="LN55" s="132"/>
      <c r="LO55" s="132"/>
      <c r="LP55" s="132"/>
      <c r="LQ55" s="132"/>
      <c r="LR55" s="132"/>
      <c r="LS55" s="132"/>
      <c r="LT55" s="132"/>
      <c r="LU55" s="132"/>
      <c r="LV55" s="132"/>
      <c r="LW55" s="132"/>
      <c r="LX55" s="133"/>
      <c r="LY55" s="131">
        <f>データ!DJ7</f>
        <v>6.9</v>
      </c>
      <c r="LZ55" s="132"/>
      <c r="MA55" s="132"/>
      <c r="MB55" s="132"/>
      <c r="MC55" s="132"/>
      <c r="MD55" s="132"/>
      <c r="ME55" s="132"/>
      <c r="MF55" s="132"/>
      <c r="MG55" s="132"/>
      <c r="MH55" s="132"/>
      <c r="MI55" s="132"/>
      <c r="MJ55" s="132"/>
      <c r="MK55" s="132"/>
      <c r="ML55" s="132"/>
      <c r="MM55" s="133"/>
      <c r="MN55" s="131">
        <f>データ!DK7</f>
        <v>7.1</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c r="A56" s="2"/>
      <c r="B56" s="25"/>
      <c r="C56" s="5"/>
      <c r="D56" s="5"/>
      <c r="E56" s="5"/>
      <c r="F56" s="5"/>
      <c r="G56" s="130" t="s">
        <v>57</v>
      </c>
      <c r="H56" s="130"/>
      <c r="I56" s="130"/>
      <c r="J56" s="130"/>
      <c r="K56" s="130"/>
      <c r="L56" s="130"/>
      <c r="M56" s="130"/>
      <c r="N56" s="130"/>
      <c r="O56" s="130"/>
      <c r="P56" s="146">
        <f>データ!CE7</f>
        <v>24767</v>
      </c>
      <c r="Q56" s="147"/>
      <c r="R56" s="147"/>
      <c r="S56" s="147"/>
      <c r="T56" s="147"/>
      <c r="U56" s="147"/>
      <c r="V56" s="147"/>
      <c r="W56" s="147"/>
      <c r="X56" s="147"/>
      <c r="Y56" s="147"/>
      <c r="Z56" s="147"/>
      <c r="AA56" s="147"/>
      <c r="AB56" s="147"/>
      <c r="AC56" s="147"/>
      <c r="AD56" s="148"/>
      <c r="AE56" s="146">
        <f>データ!CF7</f>
        <v>25920</v>
      </c>
      <c r="AF56" s="147"/>
      <c r="AG56" s="147"/>
      <c r="AH56" s="147"/>
      <c r="AI56" s="147"/>
      <c r="AJ56" s="147"/>
      <c r="AK56" s="147"/>
      <c r="AL56" s="147"/>
      <c r="AM56" s="147"/>
      <c r="AN56" s="147"/>
      <c r="AO56" s="147"/>
      <c r="AP56" s="147"/>
      <c r="AQ56" s="147"/>
      <c r="AR56" s="147"/>
      <c r="AS56" s="148"/>
      <c r="AT56" s="146">
        <f>データ!CG7</f>
        <v>24479</v>
      </c>
      <c r="AU56" s="147"/>
      <c r="AV56" s="147"/>
      <c r="AW56" s="147"/>
      <c r="AX56" s="147"/>
      <c r="AY56" s="147"/>
      <c r="AZ56" s="147"/>
      <c r="BA56" s="147"/>
      <c r="BB56" s="147"/>
      <c r="BC56" s="147"/>
      <c r="BD56" s="147"/>
      <c r="BE56" s="147"/>
      <c r="BF56" s="147"/>
      <c r="BG56" s="147"/>
      <c r="BH56" s="148"/>
      <c r="BI56" s="146">
        <f>データ!CH7</f>
        <v>25136</v>
      </c>
      <c r="BJ56" s="147"/>
      <c r="BK56" s="147"/>
      <c r="BL56" s="147"/>
      <c r="BM56" s="147"/>
      <c r="BN56" s="147"/>
      <c r="BO56" s="147"/>
      <c r="BP56" s="147"/>
      <c r="BQ56" s="147"/>
      <c r="BR56" s="147"/>
      <c r="BS56" s="147"/>
      <c r="BT56" s="147"/>
      <c r="BU56" s="147"/>
      <c r="BV56" s="147"/>
      <c r="BW56" s="148"/>
      <c r="BX56" s="146">
        <f>データ!CI7</f>
        <v>26485</v>
      </c>
      <c r="BY56" s="147"/>
      <c r="BZ56" s="147"/>
      <c r="CA56" s="147"/>
      <c r="CB56" s="147"/>
      <c r="CC56" s="147"/>
      <c r="CD56" s="147"/>
      <c r="CE56" s="147"/>
      <c r="CF56" s="147"/>
      <c r="CG56" s="147"/>
      <c r="CH56" s="147"/>
      <c r="CI56" s="147"/>
      <c r="CJ56" s="147"/>
      <c r="CK56" s="147"/>
      <c r="CL56" s="148"/>
      <c r="CO56" s="5"/>
      <c r="CP56" s="5"/>
      <c r="CQ56" s="5"/>
      <c r="CR56" s="5"/>
      <c r="CS56" s="5"/>
      <c r="CT56" s="5"/>
      <c r="CU56" s="130" t="s">
        <v>57</v>
      </c>
      <c r="CV56" s="130"/>
      <c r="CW56" s="130"/>
      <c r="CX56" s="130"/>
      <c r="CY56" s="130"/>
      <c r="CZ56" s="130"/>
      <c r="DA56" s="130"/>
      <c r="DB56" s="130"/>
      <c r="DC56" s="130"/>
      <c r="DD56" s="146">
        <f>データ!CP7</f>
        <v>7997</v>
      </c>
      <c r="DE56" s="147"/>
      <c r="DF56" s="147"/>
      <c r="DG56" s="147"/>
      <c r="DH56" s="147"/>
      <c r="DI56" s="147"/>
      <c r="DJ56" s="147"/>
      <c r="DK56" s="147"/>
      <c r="DL56" s="147"/>
      <c r="DM56" s="147"/>
      <c r="DN56" s="147"/>
      <c r="DO56" s="147"/>
      <c r="DP56" s="147"/>
      <c r="DQ56" s="147"/>
      <c r="DR56" s="148"/>
      <c r="DS56" s="146">
        <f>データ!CQ7</f>
        <v>8159</v>
      </c>
      <c r="DT56" s="147"/>
      <c r="DU56" s="147"/>
      <c r="DV56" s="147"/>
      <c r="DW56" s="147"/>
      <c r="DX56" s="147"/>
      <c r="DY56" s="147"/>
      <c r="DZ56" s="147"/>
      <c r="EA56" s="147"/>
      <c r="EB56" s="147"/>
      <c r="EC56" s="147"/>
      <c r="ED56" s="147"/>
      <c r="EE56" s="147"/>
      <c r="EF56" s="147"/>
      <c r="EG56" s="148"/>
      <c r="EH56" s="146">
        <f>データ!CR7</f>
        <v>8000</v>
      </c>
      <c r="EI56" s="147"/>
      <c r="EJ56" s="147"/>
      <c r="EK56" s="147"/>
      <c r="EL56" s="147"/>
      <c r="EM56" s="147"/>
      <c r="EN56" s="147"/>
      <c r="EO56" s="147"/>
      <c r="EP56" s="147"/>
      <c r="EQ56" s="147"/>
      <c r="ER56" s="147"/>
      <c r="ES56" s="147"/>
      <c r="ET56" s="147"/>
      <c r="EU56" s="147"/>
      <c r="EV56" s="148"/>
      <c r="EW56" s="146">
        <f>データ!CS7</f>
        <v>8023</v>
      </c>
      <c r="EX56" s="147"/>
      <c r="EY56" s="147"/>
      <c r="EZ56" s="147"/>
      <c r="FA56" s="147"/>
      <c r="FB56" s="147"/>
      <c r="FC56" s="147"/>
      <c r="FD56" s="147"/>
      <c r="FE56" s="147"/>
      <c r="FF56" s="147"/>
      <c r="FG56" s="147"/>
      <c r="FH56" s="147"/>
      <c r="FI56" s="147"/>
      <c r="FJ56" s="147"/>
      <c r="FK56" s="148"/>
      <c r="FL56" s="146">
        <f>データ!CT7</f>
        <v>8109</v>
      </c>
      <c r="FM56" s="147"/>
      <c r="FN56" s="147"/>
      <c r="FO56" s="147"/>
      <c r="FP56" s="147"/>
      <c r="FQ56" s="147"/>
      <c r="FR56" s="147"/>
      <c r="FS56" s="147"/>
      <c r="FT56" s="147"/>
      <c r="FU56" s="147"/>
      <c r="FV56" s="147"/>
      <c r="FW56" s="147"/>
      <c r="FX56" s="147"/>
      <c r="FY56" s="147"/>
      <c r="FZ56" s="148"/>
      <c r="GA56" s="5"/>
      <c r="GB56" s="5"/>
      <c r="GC56" s="5"/>
      <c r="GD56" s="5"/>
      <c r="GE56" s="5"/>
      <c r="GF56" s="5"/>
      <c r="GG56" s="5"/>
      <c r="GH56" s="5"/>
      <c r="GI56" s="130" t="s">
        <v>57</v>
      </c>
      <c r="GJ56" s="130"/>
      <c r="GK56" s="130"/>
      <c r="GL56" s="130"/>
      <c r="GM56" s="130"/>
      <c r="GN56" s="130"/>
      <c r="GO56" s="130"/>
      <c r="GP56" s="130"/>
      <c r="GQ56" s="130"/>
      <c r="GR56" s="131">
        <f>データ!DA7</f>
        <v>73.400000000000006</v>
      </c>
      <c r="GS56" s="132"/>
      <c r="GT56" s="132"/>
      <c r="GU56" s="132"/>
      <c r="GV56" s="132"/>
      <c r="GW56" s="132"/>
      <c r="GX56" s="132"/>
      <c r="GY56" s="132"/>
      <c r="GZ56" s="132"/>
      <c r="HA56" s="132"/>
      <c r="HB56" s="132"/>
      <c r="HC56" s="132"/>
      <c r="HD56" s="132"/>
      <c r="HE56" s="132"/>
      <c r="HF56" s="133"/>
      <c r="HG56" s="131">
        <f>データ!DB7</f>
        <v>75.2</v>
      </c>
      <c r="HH56" s="132"/>
      <c r="HI56" s="132"/>
      <c r="HJ56" s="132"/>
      <c r="HK56" s="132"/>
      <c r="HL56" s="132"/>
      <c r="HM56" s="132"/>
      <c r="HN56" s="132"/>
      <c r="HO56" s="132"/>
      <c r="HP56" s="132"/>
      <c r="HQ56" s="132"/>
      <c r="HR56" s="132"/>
      <c r="HS56" s="132"/>
      <c r="HT56" s="132"/>
      <c r="HU56" s="133"/>
      <c r="HV56" s="131">
        <f>データ!DC7</f>
        <v>79.5</v>
      </c>
      <c r="HW56" s="132"/>
      <c r="HX56" s="132"/>
      <c r="HY56" s="132"/>
      <c r="HZ56" s="132"/>
      <c r="IA56" s="132"/>
      <c r="IB56" s="132"/>
      <c r="IC56" s="132"/>
      <c r="ID56" s="132"/>
      <c r="IE56" s="132"/>
      <c r="IF56" s="132"/>
      <c r="IG56" s="132"/>
      <c r="IH56" s="132"/>
      <c r="II56" s="132"/>
      <c r="IJ56" s="133"/>
      <c r="IK56" s="131">
        <f>データ!DD7</f>
        <v>81.099999999999994</v>
      </c>
      <c r="IL56" s="132"/>
      <c r="IM56" s="132"/>
      <c r="IN56" s="132"/>
      <c r="IO56" s="132"/>
      <c r="IP56" s="132"/>
      <c r="IQ56" s="132"/>
      <c r="IR56" s="132"/>
      <c r="IS56" s="132"/>
      <c r="IT56" s="132"/>
      <c r="IU56" s="132"/>
      <c r="IV56" s="132"/>
      <c r="IW56" s="132"/>
      <c r="IX56" s="132"/>
      <c r="IY56" s="133"/>
      <c r="IZ56" s="131">
        <f>データ!DE7</f>
        <v>81.599999999999994</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57</v>
      </c>
      <c r="JX56" s="130"/>
      <c r="JY56" s="130"/>
      <c r="JZ56" s="130"/>
      <c r="KA56" s="130"/>
      <c r="KB56" s="130"/>
      <c r="KC56" s="130"/>
      <c r="KD56" s="130"/>
      <c r="KE56" s="130"/>
      <c r="KF56" s="131">
        <f>データ!DL7</f>
        <v>19.100000000000001</v>
      </c>
      <c r="KG56" s="132"/>
      <c r="KH56" s="132"/>
      <c r="KI56" s="132"/>
      <c r="KJ56" s="132"/>
      <c r="KK56" s="132"/>
      <c r="KL56" s="132"/>
      <c r="KM56" s="132"/>
      <c r="KN56" s="132"/>
      <c r="KO56" s="132"/>
      <c r="KP56" s="132"/>
      <c r="KQ56" s="132"/>
      <c r="KR56" s="132"/>
      <c r="KS56" s="132"/>
      <c r="KT56" s="133"/>
      <c r="KU56" s="131">
        <f>データ!DM7</f>
        <v>19.3</v>
      </c>
      <c r="KV56" s="132"/>
      <c r="KW56" s="132"/>
      <c r="KX56" s="132"/>
      <c r="KY56" s="132"/>
      <c r="KZ56" s="132"/>
      <c r="LA56" s="132"/>
      <c r="LB56" s="132"/>
      <c r="LC56" s="132"/>
      <c r="LD56" s="132"/>
      <c r="LE56" s="132"/>
      <c r="LF56" s="132"/>
      <c r="LG56" s="132"/>
      <c r="LH56" s="132"/>
      <c r="LI56" s="133"/>
      <c r="LJ56" s="131">
        <f>データ!DN7</f>
        <v>17.600000000000001</v>
      </c>
      <c r="LK56" s="132"/>
      <c r="LL56" s="132"/>
      <c r="LM56" s="132"/>
      <c r="LN56" s="132"/>
      <c r="LO56" s="132"/>
      <c r="LP56" s="132"/>
      <c r="LQ56" s="132"/>
      <c r="LR56" s="132"/>
      <c r="LS56" s="132"/>
      <c r="LT56" s="132"/>
      <c r="LU56" s="132"/>
      <c r="LV56" s="132"/>
      <c r="LW56" s="132"/>
      <c r="LX56" s="133"/>
      <c r="LY56" s="131">
        <f>データ!DO7</f>
        <v>17.399999999999999</v>
      </c>
      <c r="LZ56" s="132"/>
      <c r="MA56" s="132"/>
      <c r="MB56" s="132"/>
      <c r="MC56" s="132"/>
      <c r="MD56" s="132"/>
      <c r="ME56" s="132"/>
      <c r="MF56" s="132"/>
      <c r="MG56" s="132"/>
      <c r="MH56" s="132"/>
      <c r="MI56" s="132"/>
      <c r="MJ56" s="132"/>
      <c r="MK56" s="132"/>
      <c r="ML56" s="132"/>
      <c r="MM56" s="133"/>
      <c r="MN56" s="131">
        <f>データ!DP7</f>
        <v>16</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c r="A62" s="27"/>
      <c r="B62" s="22"/>
      <c r="C62" s="23"/>
      <c r="D62" s="23"/>
      <c r="E62" s="23"/>
      <c r="F62" s="100" t="s">
        <v>79</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80</v>
      </c>
      <c r="NK68" s="135"/>
      <c r="NL68" s="135"/>
      <c r="NM68" s="135"/>
      <c r="NN68" s="135"/>
      <c r="NO68" s="135"/>
      <c r="NP68" s="135"/>
      <c r="NQ68" s="135"/>
      <c r="NR68" s="135"/>
      <c r="NS68" s="135"/>
      <c r="NT68" s="135"/>
      <c r="NU68" s="135"/>
      <c r="NV68" s="135"/>
      <c r="NW68" s="135"/>
      <c r="NX68" s="13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9" t="s">
        <v>180</v>
      </c>
      <c r="NK70" s="150"/>
      <c r="NL70" s="150"/>
      <c r="NM70" s="150"/>
      <c r="NN70" s="150"/>
      <c r="NO70" s="150"/>
      <c r="NP70" s="150"/>
      <c r="NQ70" s="150"/>
      <c r="NR70" s="150"/>
      <c r="NS70" s="150"/>
      <c r="NT70" s="150"/>
      <c r="NU70" s="150"/>
      <c r="NV70" s="150"/>
      <c r="NW70" s="150"/>
      <c r="NX70" s="151"/>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9"/>
      <c r="NK71" s="150"/>
      <c r="NL71" s="150"/>
      <c r="NM71" s="150"/>
      <c r="NN71" s="150"/>
      <c r="NO71" s="150"/>
      <c r="NP71" s="150"/>
      <c r="NQ71" s="150"/>
      <c r="NR71" s="150"/>
      <c r="NS71" s="150"/>
      <c r="NT71" s="150"/>
      <c r="NU71" s="150"/>
      <c r="NV71" s="150"/>
      <c r="NW71" s="150"/>
      <c r="NX71" s="151"/>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9"/>
      <c r="NK72" s="150"/>
      <c r="NL72" s="150"/>
      <c r="NM72" s="150"/>
      <c r="NN72" s="150"/>
      <c r="NO72" s="150"/>
      <c r="NP72" s="150"/>
      <c r="NQ72" s="150"/>
      <c r="NR72" s="150"/>
      <c r="NS72" s="150"/>
      <c r="NT72" s="150"/>
      <c r="NU72" s="150"/>
      <c r="NV72" s="150"/>
      <c r="NW72" s="150"/>
      <c r="NX72" s="151"/>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9"/>
      <c r="NK73" s="150"/>
      <c r="NL73" s="150"/>
      <c r="NM73" s="150"/>
      <c r="NN73" s="150"/>
      <c r="NO73" s="150"/>
      <c r="NP73" s="150"/>
      <c r="NQ73" s="150"/>
      <c r="NR73" s="150"/>
      <c r="NS73" s="150"/>
      <c r="NT73" s="150"/>
      <c r="NU73" s="150"/>
      <c r="NV73" s="150"/>
      <c r="NW73" s="150"/>
      <c r="NX73" s="151"/>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9"/>
      <c r="NK74" s="150"/>
      <c r="NL74" s="150"/>
      <c r="NM74" s="150"/>
      <c r="NN74" s="150"/>
      <c r="NO74" s="150"/>
      <c r="NP74" s="150"/>
      <c r="NQ74" s="150"/>
      <c r="NR74" s="150"/>
      <c r="NS74" s="150"/>
      <c r="NT74" s="150"/>
      <c r="NU74" s="150"/>
      <c r="NV74" s="150"/>
      <c r="NW74" s="150"/>
      <c r="NX74" s="151"/>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9"/>
      <c r="NK75" s="150"/>
      <c r="NL75" s="150"/>
      <c r="NM75" s="150"/>
      <c r="NN75" s="150"/>
      <c r="NO75" s="150"/>
      <c r="NP75" s="150"/>
      <c r="NQ75" s="150"/>
      <c r="NR75" s="150"/>
      <c r="NS75" s="150"/>
      <c r="NT75" s="150"/>
      <c r="NU75" s="150"/>
      <c r="NV75" s="150"/>
      <c r="NW75" s="150"/>
      <c r="NX75" s="151"/>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9"/>
      <c r="NK76" s="150"/>
      <c r="NL76" s="150"/>
      <c r="NM76" s="150"/>
      <c r="NN76" s="150"/>
      <c r="NO76" s="150"/>
      <c r="NP76" s="150"/>
      <c r="NQ76" s="150"/>
      <c r="NR76" s="150"/>
      <c r="NS76" s="150"/>
      <c r="NT76" s="150"/>
      <c r="NU76" s="150"/>
      <c r="NV76" s="150"/>
      <c r="NW76" s="150"/>
      <c r="NX76" s="151"/>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9"/>
      <c r="NK77" s="150"/>
      <c r="NL77" s="150"/>
      <c r="NM77" s="150"/>
      <c r="NN77" s="150"/>
      <c r="NO77" s="150"/>
      <c r="NP77" s="150"/>
      <c r="NQ77" s="150"/>
      <c r="NR77" s="150"/>
      <c r="NS77" s="150"/>
      <c r="NT77" s="150"/>
      <c r="NU77" s="150"/>
      <c r="NV77" s="150"/>
      <c r="NW77" s="150"/>
      <c r="NX77" s="151"/>
    </row>
    <row r="78" spans="1:388" ht="13.5" customHeight="1">
      <c r="A78" s="2"/>
      <c r="B78" s="25"/>
      <c r="C78" s="5"/>
      <c r="D78" s="5"/>
      <c r="E78" s="5"/>
      <c r="F78" s="5"/>
      <c r="G78" s="38"/>
      <c r="H78" s="38"/>
      <c r="I78" s="5"/>
      <c r="J78" s="30"/>
      <c r="K78" s="30"/>
      <c r="L78" s="30"/>
      <c r="M78" s="30"/>
      <c r="N78" s="30"/>
      <c r="O78" s="30"/>
      <c r="P78" s="30"/>
      <c r="Q78" s="30"/>
      <c r="R78" s="39"/>
      <c r="S78" s="39"/>
      <c r="T78" s="39"/>
      <c r="U78" s="155">
        <f>データ!$B$11</f>
        <v>41640</v>
      </c>
      <c r="V78" s="155"/>
      <c r="W78" s="155"/>
      <c r="X78" s="155"/>
      <c r="Y78" s="155"/>
      <c r="Z78" s="155"/>
      <c r="AA78" s="155"/>
      <c r="AB78" s="155"/>
      <c r="AC78" s="155"/>
      <c r="AD78" s="155"/>
      <c r="AE78" s="155"/>
      <c r="AF78" s="155"/>
      <c r="AG78" s="155"/>
      <c r="AH78" s="155"/>
      <c r="AI78" s="155"/>
      <c r="AJ78" s="155"/>
      <c r="AK78" s="155"/>
      <c r="AL78" s="155"/>
      <c r="AM78" s="155"/>
      <c r="AN78" s="155">
        <f>データ!$C$11</f>
        <v>42005</v>
      </c>
      <c r="AO78" s="155"/>
      <c r="AP78" s="155"/>
      <c r="AQ78" s="155"/>
      <c r="AR78" s="155"/>
      <c r="AS78" s="155"/>
      <c r="AT78" s="155"/>
      <c r="AU78" s="155"/>
      <c r="AV78" s="155"/>
      <c r="AW78" s="155"/>
      <c r="AX78" s="155"/>
      <c r="AY78" s="155"/>
      <c r="AZ78" s="155"/>
      <c r="BA78" s="155"/>
      <c r="BB78" s="155"/>
      <c r="BC78" s="155"/>
      <c r="BD78" s="155"/>
      <c r="BE78" s="155"/>
      <c r="BF78" s="155"/>
      <c r="BG78" s="155">
        <f>データ!$D$11</f>
        <v>42370</v>
      </c>
      <c r="BH78" s="155"/>
      <c r="BI78" s="155"/>
      <c r="BJ78" s="155"/>
      <c r="BK78" s="155"/>
      <c r="BL78" s="155"/>
      <c r="BM78" s="155"/>
      <c r="BN78" s="155"/>
      <c r="BO78" s="155"/>
      <c r="BP78" s="155"/>
      <c r="BQ78" s="155"/>
      <c r="BR78" s="155"/>
      <c r="BS78" s="155"/>
      <c r="BT78" s="155"/>
      <c r="BU78" s="155"/>
      <c r="BV78" s="155"/>
      <c r="BW78" s="155"/>
      <c r="BX78" s="155"/>
      <c r="BY78" s="155"/>
      <c r="BZ78" s="155">
        <f>データ!$E$11</f>
        <v>42736</v>
      </c>
      <c r="CA78" s="155"/>
      <c r="CB78" s="155"/>
      <c r="CC78" s="155"/>
      <c r="CD78" s="155"/>
      <c r="CE78" s="155"/>
      <c r="CF78" s="155"/>
      <c r="CG78" s="155"/>
      <c r="CH78" s="155"/>
      <c r="CI78" s="155"/>
      <c r="CJ78" s="155"/>
      <c r="CK78" s="155"/>
      <c r="CL78" s="155"/>
      <c r="CM78" s="155"/>
      <c r="CN78" s="155"/>
      <c r="CO78" s="155"/>
      <c r="CP78" s="155"/>
      <c r="CQ78" s="155"/>
      <c r="CR78" s="155"/>
      <c r="CS78" s="155">
        <f>データ!$F$11</f>
        <v>43101</v>
      </c>
      <c r="CT78" s="155"/>
      <c r="CU78" s="155"/>
      <c r="CV78" s="155"/>
      <c r="CW78" s="155"/>
      <c r="CX78" s="155"/>
      <c r="CY78" s="155"/>
      <c r="CZ78" s="155"/>
      <c r="DA78" s="155"/>
      <c r="DB78" s="155"/>
      <c r="DC78" s="155"/>
      <c r="DD78" s="155"/>
      <c r="DE78" s="155"/>
      <c r="DF78" s="155"/>
      <c r="DG78" s="155"/>
      <c r="DH78" s="155"/>
      <c r="DI78" s="155"/>
      <c r="DJ78" s="155"/>
      <c r="DK78" s="155"/>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55">
        <f>データ!$B$11</f>
        <v>41640</v>
      </c>
      <c r="EP78" s="155"/>
      <c r="EQ78" s="155"/>
      <c r="ER78" s="155"/>
      <c r="ES78" s="155"/>
      <c r="ET78" s="155"/>
      <c r="EU78" s="155"/>
      <c r="EV78" s="155"/>
      <c r="EW78" s="155"/>
      <c r="EX78" s="155"/>
      <c r="EY78" s="155"/>
      <c r="EZ78" s="155"/>
      <c r="FA78" s="155"/>
      <c r="FB78" s="155"/>
      <c r="FC78" s="155"/>
      <c r="FD78" s="155"/>
      <c r="FE78" s="155"/>
      <c r="FF78" s="155"/>
      <c r="FG78" s="155"/>
      <c r="FH78" s="155">
        <f>データ!$C$11</f>
        <v>42005</v>
      </c>
      <c r="FI78" s="155"/>
      <c r="FJ78" s="155"/>
      <c r="FK78" s="155"/>
      <c r="FL78" s="155"/>
      <c r="FM78" s="155"/>
      <c r="FN78" s="155"/>
      <c r="FO78" s="155"/>
      <c r="FP78" s="155"/>
      <c r="FQ78" s="155"/>
      <c r="FR78" s="155"/>
      <c r="FS78" s="155"/>
      <c r="FT78" s="155"/>
      <c r="FU78" s="155"/>
      <c r="FV78" s="155"/>
      <c r="FW78" s="155"/>
      <c r="FX78" s="155"/>
      <c r="FY78" s="155"/>
      <c r="FZ78" s="155"/>
      <c r="GA78" s="155">
        <f>データ!$D$11</f>
        <v>42370</v>
      </c>
      <c r="GB78" s="155"/>
      <c r="GC78" s="155"/>
      <c r="GD78" s="155"/>
      <c r="GE78" s="155"/>
      <c r="GF78" s="155"/>
      <c r="GG78" s="155"/>
      <c r="GH78" s="155"/>
      <c r="GI78" s="155"/>
      <c r="GJ78" s="155"/>
      <c r="GK78" s="155"/>
      <c r="GL78" s="155"/>
      <c r="GM78" s="155"/>
      <c r="GN78" s="155"/>
      <c r="GO78" s="155"/>
      <c r="GP78" s="155"/>
      <c r="GQ78" s="155"/>
      <c r="GR78" s="155"/>
      <c r="GS78" s="155"/>
      <c r="GT78" s="155">
        <f>データ!$E$11</f>
        <v>42736</v>
      </c>
      <c r="GU78" s="155"/>
      <c r="GV78" s="155"/>
      <c r="GW78" s="155"/>
      <c r="GX78" s="155"/>
      <c r="GY78" s="155"/>
      <c r="GZ78" s="155"/>
      <c r="HA78" s="155"/>
      <c r="HB78" s="155"/>
      <c r="HC78" s="155"/>
      <c r="HD78" s="155"/>
      <c r="HE78" s="155"/>
      <c r="HF78" s="155"/>
      <c r="HG78" s="155"/>
      <c r="HH78" s="155"/>
      <c r="HI78" s="155"/>
      <c r="HJ78" s="155"/>
      <c r="HK78" s="155"/>
      <c r="HL78" s="155"/>
      <c r="HM78" s="155">
        <f>データ!$F$11</f>
        <v>43101</v>
      </c>
      <c r="HN78" s="155"/>
      <c r="HO78" s="155"/>
      <c r="HP78" s="155"/>
      <c r="HQ78" s="155"/>
      <c r="HR78" s="155"/>
      <c r="HS78" s="155"/>
      <c r="HT78" s="155"/>
      <c r="HU78" s="155"/>
      <c r="HV78" s="155"/>
      <c r="HW78" s="155"/>
      <c r="HX78" s="155"/>
      <c r="HY78" s="155"/>
      <c r="HZ78" s="155"/>
      <c r="IA78" s="155"/>
      <c r="IB78" s="155"/>
      <c r="IC78" s="155"/>
      <c r="ID78" s="155"/>
      <c r="IE78" s="155"/>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55">
        <f>データ!$B$11</f>
        <v>41640</v>
      </c>
      <c r="JK78" s="155"/>
      <c r="JL78" s="155"/>
      <c r="JM78" s="155"/>
      <c r="JN78" s="155"/>
      <c r="JO78" s="155"/>
      <c r="JP78" s="155"/>
      <c r="JQ78" s="155"/>
      <c r="JR78" s="155"/>
      <c r="JS78" s="155"/>
      <c r="JT78" s="155"/>
      <c r="JU78" s="155"/>
      <c r="JV78" s="155"/>
      <c r="JW78" s="155"/>
      <c r="JX78" s="155"/>
      <c r="JY78" s="155"/>
      <c r="JZ78" s="155"/>
      <c r="KA78" s="155"/>
      <c r="KB78" s="155"/>
      <c r="KC78" s="155">
        <f>データ!$C$11</f>
        <v>42005</v>
      </c>
      <c r="KD78" s="155"/>
      <c r="KE78" s="155"/>
      <c r="KF78" s="155"/>
      <c r="KG78" s="155"/>
      <c r="KH78" s="155"/>
      <c r="KI78" s="155"/>
      <c r="KJ78" s="155"/>
      <c r="KK78" s="155"/>
      <c r="KL78" s="155"/>
      <c r="KM78" s="155"/>
      <c r="KN78" s="155"/>
      <c r="KO78" s="155"/>
      <c r="KP78" s="155"/>
      <c r="KQ78" s="155"/>
      <c r="KR78" s="155"/>
      <c r="KS78" s="155"/>
      <c r="KT78" s="155"/>
      <c r="KU78" s="155"/>
      <c r="KV78" s="155">
        <f>データ!$D$11</f>
        <v>42370</v>
      </c>
      <c r="KW78" s="155"/>
      <c r="KX78" s="155"/>
      <c r="KY78" s="155"/>
      <c r="KZ78" s="155"/>
      <c r="LA78" s="155"/>
      <c r="LB78" s="155"/>
      <c r="LC78" s="155"/>
      <c r="LD78" s="155"/>
      <c r="LE78" s="155"/>
      <c r="LF78" s="155"/>
      <c r="LG78" s="155"/>
      <c r="LH78" s="155"/>
      <c r="LI78" s="155"/>
      <c r="LJ78" s="155"/>
      <c r="LK78" s="155"/>
      <c r="LL78" s="155"/>
      <c r="LM78" s="155"/>
      <c r="LN78" s="155"/>
      <c r="LO78" s="155">
        <f>データ!$E$11</f>
        <v>42736</v>
      </c>
      <c r="LP78" s="155"/>
      <c r="LQ78" s="155"/>
      <c r="LR78" s="155"/>
      <c r="LS78" s="155"/>
      <c r="LT78" s="155"/>
      <c r="LU78" s="155"/>
      <c r="LV78" s="155"/>
      <c r="LW78" s="155"/>
      <c r="LX78" s="155"/>
      <c r="LY78" s="155"/>
      <c r="LZ78" s="155"/>
      <c r="MA78" s="155"/>
      <c r="MB78" s="155"/>
      <c r="MC78" s="155"/>
      <c r="MD78" s="155"/>
      <c r="ME78" s="155"/>
      <c r="MF78" s="155"/>
      <c r="MG78" s="155"/>
      <c r="MH78" s="155">
        <f>データ!$F$11</f>
        <v>43101</v>
      </c>
      <c r="MI78" s="155"/>
      <c r="MJ78" s="155"/>
      <c r="MK78" s="155"/>
      <c r="ML78" s="155"/>
      <c r="MM78" s="155"/>
      <c r="MN78" s="155"/>
      <c r="MO78" s="155"/>
      <c r="MP78" s="155"/>
      <c r="MQ78" s="155"/>
      <c r="MR78" s="155"/>
      <c r="MS78" s="155"/>
      <c r="MT78" s="155"/>
      <c r="MU78" s="155"/>
      <c r="MV78" s="155"/>
      <c r="MW78" s="155"/>
      <c r="MX78" s="155"/>
      <c r="MY78" s="155"/>
      <c r="MZ78" s="155"/>
      <c r="NA78" s="5"/>
      <c r="NB78" s="5"/>
      <c r="NC78" s="5"/>
      <c r="ND78" s="5"/>
      <c r="NE78" s="5"/>
      <c r="NF78" s="5"/>
      <c r="NG78" s="41"/>
      <c r="NH78" s="27"/>
      <c r="NI78" s="2"/>
      <c r="NJ78" s="149"/>
      <c r="NK78" s="150"/>
      <c r="NL78" s="150"/>
      <c r="NM78" s="150"/>
      <c r="NN78" s="150"/>
      <c r="NO78" s="150"/>
      <c r="NP78" s="150"/>
      <c r="NQ78" s="150"/>
      <c r="NR78" s="150"/>
      <c r="NS78" s="150"/>
      <c r="NT78" s="150"/>
      <c r="NU78" s="150"/>
      <c r="NV78" s="150"/>
      <c r="NW78" s="150"/>
      <c r="NX78" s="151"/>
    </row>
    <row r="79" spans="1:388" ht="13.5" customHeight="1">
      <c r="A79" s="2"/>
      <c r="B79" s="25"/>
      <c r="C79" s="5"/>
      <c r="D79" s="5"/>
      <c r="E79" s="5"/>
      <c r="F79" s="5"/>
      <c r="G79" s="38"/>
      <c r="H79" s="38"/>
      <c r="I79" s="42"/>
      <c r="J79" s="156" t="s">
        <v>55</v>
      </c>
      <c r="K79" s="157"/>
      <c r="L79" s="157"/>
      <c r="M79" s="157"/>
      <c r="N79" s="157"/>
      <c r="O79" s="157"/>
      <c r="P79" s="157"/>
      <c r="Q79" s="157"/>
      <c r="R79" s="157"/>
      <c r="S79" s="157"/>
      <c r="T79" s="158"/>
      <c r="U79" s="159">
        <f>データ!DR7</f>
        <v>47.5</v>
      </c>
      <c r="V79" s="159"/>
      <c r="W79" s="159"/>
      <c r="X79" s="159"/>
      <c r="Y79" s="159"/>
      <c r="Z79" s="159"/>
      <c r="AA79" s="159"/>
      <c r="AB79" s="159"/>
      <c r="AC79" s="159"/>
      <c r="AD79" s="159"/>
      <c r="AE79" s="159"/>
      <c r="AF79" s="159"/>
      <c r="AG79" s="159"/>
      <c r="AH79" s="159"/>
      <c r="AI79" s="159"/>
      <c r="AJ79" s="159"/>
      <c r="AK79" s="159"/>
      <c r="AL79" s="159"/>
      <c r="AM79" s="159"/>
      <c r="AN79" s="159">
        <f>データ!DS7</f>
        <v>50.8</v>
      </c>
      <c r="AO79" s="159"/>
      <c r="AP79" s="159"/>
      <c r="AQ79" s="159"/>
      <c r="AR79" s="159"/>
      <c r="AS79" s="159"/>
      <c r="AT79" s="159"/>
      <c r="AU79" s="159"/>
      <c r="AV79" s="159"/>
      <c r="AW79" s="159"/>
      <c r="AX79" s="159"/>
      <c r="AY79" s="159"/>
      <c r="AZ79" s="159"/>
      <c r="BA79" s="159"/>
      <c r="BB79" s="159"/>
      <c r="BC79" s="159"/>
      <c r="BD79" s="159"/>
      <c r="BE79" s="159"/>
      <c r="BF79" s="159"/>
      <c r="BG79" s="159">
        <f>データ!DT7</f>
        <v>53.7</v>
      </c>
      <c r="BH79" s="159"/>
      <c r="BI79" s="159"/>
      <c r="BJ79" s="159"/>
      <c r="BK79" s="159"/>
      <c r="BL79" s="159"/>
      <c r="BM79" s="159"/>
      <c r="BN79" s="159"/>
      <c r="BO79" s="159"/>
      <c r="BP79" s="159"/>
      <c r="BQ79" s="159"/>
      <c r="BR79" s="159"/>
      <c r="BS79" s="159"/>
      <c r="BT79" s="159"/>
      <c r="BU79" s="159"/>
      <c r="BV79" s="159"/>
      <c r="BW79" s="159"/>
      <c r="BX79" s="159"/>
      <c r="BY79" s="159"/>
      <c r="BZ79" s="159">
        <f>データ!DU7</f>
        <v>56</v>
      </c>
      <c r="CA79" s="159"/>
      <c r="CB79" s="159"/>
      <c r="CC79" s="159"/>
      <c r="CD79" s="159"/>
      <c r="CE79" s="159"/>
      <c r="CF79" s="159"/>
      <c r="CG79" s="159"/>
      <c r="CH79" s="159"/>
      <c r="CI79" s="159"/>
      <c r="CJ79" s="159"/>
      <c r="CK79" s="159"/>
      <c r="CL79" s="159"/>
      <c r="CM79" s="159"/>
      <c r="CN79" s="159"/>
      <c r="CO79" s="159"/>
      <c r="CP79" s="159"/>
      <c r="CQ79" s="159"/>
      <c r="CR79" s="159"/>
      <c r="CS79" s="159">
        <f>データ!DV7</f>
        <v>58.7</v>
      </c>
      <c r="CT79" s="159"/>
      <c r="CU79" s="159"/>
      <c r="CV79" s="159"/>
      <c r="CW79" s="159"/>
      <c r="CX79" s="159"/>
      <c r="CY79" s="159"/>
      <c r="CZ79" s="159"/>
      <c r="DA79" s="159"/>
      <c r="DB79" s="159"/>
      <c r="DC79" s="159"/>
      <c r="DD79" s="159"/>
      <c r="DE79" s="159"/>
      <c r="DF79" s="159"/>
      <c r="DG79" s="159"/>
      <c r="DH79" s="159"/>
      <c r="DI79" s="159"/>
      <c r="DJ79" s="159"/>
      <c r="DK79" s="159"/>
      <c r="DL79" s="43"/>
      <c r="DM79" s="43"/>
      <c r="DN79" s="43"/>
      <c r="DO79" s="43"/>
      <c r="DP79" s="43"/>
      <c r="DQ79" s="43"/>
      <c r="DR79" s="43"/>
      <c r="DS79" s="43"/>
      <c r="DT79" s="43"/>
      <c r="DU79" s="43"/>
      <c r="DV79" s="43"/>
      <c r="DW79" s="43"/>
      <c r="DX79" s="43"/>
      <c r="DY79" s="43"/>
      <c r="DZ79" s="43"/>
      <c r="ED79" s="156" t="s">
        <v>55</v>
      </c>
      <c r="EE79" s="157"/>
      <c r="EF79" s="157"/>
      <c r="EG79" s="157"/>
      <c r="EH79" s="157"/>
      <c r="EI79" s="157"/>
      <c r="EJ79" s="157"/>
      <c r="EK79" s="157"/>
      <c r="EL79" s="157"/>
      <c r="EM79" s="157"/>
      <c r="EN79" s="158"/>
      <c r="EO79" s="159">
        <f>データ!EC7</f>
        <v>59.3</v>
      </c>
      <c r="EP79" s="159"/>
      <c r="EQ79" s="159"/>
      <c r="ER79" s="159"/>
      <c r="ES79" s="159"/>
      <c r="ET79" s="159"/>
      <c r="EU79" s="159"/>
      <c r="EV79" s="159"/>
      <c r="EW79" s="159"/>
      <c r="EX79" s="159"/>
      <c r="EY79" s="159"/>
      <c r="EZ79" s="159"/>
      <c r="FA79" s="159"/>
      <c r="FB79" s="159"/>
      <c r="FC79" s="159"/>
      <c r="FD79" s="159"/>
      <c r="FE79" s="159"/>
      <c r="FF79" s="159"/>
      <c r="FG79" s="159"/>
      <c r="FH79" s="159">
        <f>データ!ED7</f>
        <v>66.099999999999994</v>
      </c>
      <c r="FI79" s="159"/>
      <c r="FJ79" s="159"/>
      <c r="FK79" s="159"/>
      <c r="FL79" s="159"/>
      <c r="FM79" s="159"/>
      <c r="FN79" s="159"/>
      <c r="FO79" s="159"/>
      <c r="FP79" s="159"/>
      <c r="FQ79" s="159"/>
      <c r="FR79" s="159"/>
      <c r="FS79" s="159"/>
      <c r="FT79" s="159"/>
      <c r="FU79" s="159"/>
      <c r="FV79" s="159"/>
      <c r="FW79" s="159"/>
      <c r="FX79" s="159"/>
      <c r="FY79" s="159"/>
      <c r="FZ79" s="159"/>
      <c r="GA79" s="159">
        <f>データ!EE7</f>
        <v>72.3</v>
      </c>
      <c r="GB79" s="159"/>
      <c r="GC79" s="159"/>
      <c r="GD79" s="159"/>
      <c r="GE79" s="159"/>
      <c r="GF79" s="159"/>
      <c r="GG79" s="159"/>
      <c r="GH79" s="159"/>
      <c r="GI79" s="159"/>
      <c r="GJ79" s="159"/>
      <c r="GK79" s="159"/>
      <c r="GL79" s="159"/>
      <c r="GM79" s="159"/>
      <c r="GN79" s="159"/>
      <c r="GO79" s="159"/>
      <c r="GP79" s="159"/>
      <c r="GQ79" s="159"/>
      <c r="GR79" s="159"/>
      <c r="GS79" s="159"/>
      <c r="GT79" s="159">
        <f>データ!EF7</f>
        <v>75.099999999999994</v>
      </c>
      <c r="GU79" s="159"/>
      <c r="GV79" s="159"/>
      <c r="GW79" s="159"/>
      <c r="GX79" s="159"/>
      <c r="GY79" s="159"/>
      <c r="GZ79" s="159"/>
      <c r="HA79" s="159"/>
      <c r="HB79" s="159"/>
      <c r="HC79" s="159"/>
      <c r="HD79" s="159"/>
      <c r="HE79" s="159"/>
      <c r="HF79" s="159"/>
      <c r="HG79" s="159"/>
      <c r="HH79" s="159"/>
      <c r="HI79" s="159"/>
      <c r="HJ79" s="159"/>
      <c r="HK79" s="159"/>
      <c r="HL79" s="159"/>
      <c r="HM79" s="159">
        <f>データ!EG7</f>
        <v>79.8</v>
      </c>
      <c r="HN79" s="159"/>
      <c r="HO79" s="159"/>
      <c r="HP79" s="159"/>
      <c r="HQ79" s="159"/>
      <c r="HR79" s="159"/>
      <c r="HS79" s="159"/>
      <c r="HT79" s="159"/>
      <c r="HU79" s="159"/>
      <c r="HV79" s="159"/>
      <c r="HW79" s="159"/>
      <c r="HX79" s="159"/>
      <c r="HY79" s="159"/>
      <c r="HZ79" s="159"/>
      <c r="IA79" s="159"/>
      <c r="IB79" s="159"/>
      <c r="IC79" s="159"/>
      <c r="ID79" s="159"/>
      <c r="IE79" s="159"/>
      <c r="IF79" s="44"/>
      <c r="IG79" s="44"/>
      <c r="IH79" s="44"/>
      <c r="II79" s="44"/>
      <c r="IJ79" s="44"/>
      <c r="IK79" s="44"/>
      <c r="IL79" s="44"/>
      <c r="IM79" s="44"/>
      <c r="IN79" s="44"/>
      <c r="IO79" s="44"/>
      <c r="IP79" s="44"/>
      <c r="IQ79" s="44"/>
      <c r="IY79" s="156" t="s">
        <v>55</v>
      </c>
      <c r="IZ79" s="157"/>
      <c r="JA79" s="157"/>
      <c r="JB79" s="157"/>
      <c r="JC79" s="157"/>
      <c r="JD79" s="157"/>
      <c r="JE79" s="157"/>
      <c r="JF79" s="157"/>
      <c r="JG79" s="157"/>
      <c r="JH79" s="157"/>
      <c r="JI79" s="158"/>
      <c r="JJ79" s="160">
        <f>データ!EN7</f>
        <v>27379857</v>
      </c>
      <c r="JK79" s="160"/>
      <c r="JL79" s="160"/>
      <c r="JM79" s="160"/>
      <c r="JN79" s="160"/>
      <c r="JO79" s="160"/>
      <c r="JP79" s="160"/>
      <c r="JQ79" s="160"/>
      <c r="JR79" s="160"/>
      <c r="JS79" s="160"/>
      <c r="JT79" s="160"/>
      <c r="JU79" s="160"/>
      <c r="JV79" s="160"/>
      <c r="JW79" s="160"/>
      <c r="JX79" s="160"/>
      <c r="JY79" s="160"/>
      <c r="JZ79" s="160"/>
      <c r="KA79" s="160"/>
      <c r="KB79" s="160"/>
      <c r="KC79" s="160">
        <f>データ!EO7</f>
        <v>27446816</v>
      </c>
      <c r="KD79" s="160"/>
      <c r="KE79" s="160"/>
      <c r="KF79" s="160"/>
      <c r="KG79" s="160"/>
      <c r="KH79" s="160"/>
      <c r="KI79" s="160"/>
      <c r="KJ79" s="160"/>
      <c r="KK79" s="160"/>
      <c r="KL79" s="160"/>
      <c r="KM79" s="160"/>
      <c r="KN79" s="160"/>
      <c r="KO79" s="160"/>
      <c r="KP79" s="160"/>
      <c r="KQ79" s="160"/>
      <c r="KR79" s="160"/>
      <c r="KS79" s="160"/>
      <c r="KT79" s="160"/>
      <c r="KU79" s="160"/>
      <c r="KV79" s="160">
        <f>データ!EP7</f>
        <v>27413347</v>
      </c>
      <c r="KW79" s="160"/>
      <c r="KX79" s="160"/>
      <c r="KY79" s="160"/>
      <c r="KZ79" s="160"/>
      <c r="LA79" s="160"/>
      <c r="LB79" s="160"/>
      <c r="LC79" s="160"/>
      <c r="LD79" s="160"/>
      <c r="LE79" s="160"/>
      <c r="LF79" s="160"/>
      <c r="LG79" s="160"/>
      <c r="LH79" s="160"/>
      <c r="LI79" s="160"/>
      <c r="LJ79" s="160"/>
      <c r="LK79" s="160"/>
      <c r="LL79" s="160"/>
      <c r="LM79" s="160"/>
      <c r="LN79" s="160"/>
      <c r="LO79" s="160">
        <f>データ!EQ7</f>
        <v>27480592</v>
      </c>
      <c r="LP79" s="160"/>
      <c r="LQ79" s="160"/>
      <c r="LR79" s="160"/>
      <c r="LS79" s="160"/>
      <c r="LT79" s="160"/>
      <c r="LU79" s="160"/>
      <c r="LV79" s="160"/>
      <c r="LW79" s="160"/>
      <c r="LX79" s="160"/>
      <c r="LY79" s="160"/>
      <c r="LZ79" s="160"/>
      <c r="MA79" s="160"/>
      <c r="MB79" s="160"/>
      <c r="MC79" s="160"/>
      <c r="MD79" s="160"/>
      <c r="ME79" s="160"/>
      <c r="MF79" s="160"/>
      <c r="MG79" s="160"/>
      <c r="MH79" s="160">
        <f>データ!ER7</f>
        <v>27600265</v>
      </c>
      <c r="MI79" s="160"/>
      <c r="MJ79" s="160"/>
      <c r="MK79" s="160"/>
      <c r="ML79" s="160"/>
      <c r="MM79" s="160"/>
      <c r="MN79" s="160"/>
      <c r="MO79" s="160"/>
      <c r="MP79" s="160"/>
      <c r="MQ79" s="160"/>
      <c r="MR79" s="160"/>
      <c r="MS79" s="160"/>
      <c r="MT79" s="160"/>
      <c r="MU79" s="160"/>
      <c r="MV79" s="160"/>
      <c r="MW79" s="160"/>
      <c r="MX79" s="160"/>
      <c r="MY79" s="160"/>
      <c r="MZ79" s="160"/>
      <c r="NA79" s="5"/>
      <c r="NB79" s="5"/>
      <c r="NC79" s="5"/>
      <c r="ND79" s="5"/>
      <c r="NE79" s="5"/>
      <c r="NF79" s="5"/>
      <c r="NG79" s="41"/>
      <c r="NH79" s="27"/>
      <c r="NI79" s="2"/>
      <c r="NJ79" s="149"/>
      <c r="NK79" s="150"/>
      <c r="NL79" s="150"/>
      <c r="NM79" s="150"/>
      <c r="NN79" s="150"/>
      <c r="NO79" s="150"/>
      <c r="NP79" s="150"/>
      <c r="NQ79" s="150"/>
      <c r="NR79" s="150"/>
      <c r="NS79" s="150"/>
      <c r="NT79" s="150"/>
      <c r="NU79" s="150"/>
      <c r="NV79" s="150"/>
      <c r="NW79" s="150"/>
      <c r="NX79" s="151"/>
    </row>
    <row r="80" spans="1:388" ht="13.5" customHeight="1">
      <c r="A80" s="2"/>
      <c r="B80" s="25"/>
      <c r="C80" s="5"/>
      <c r="D80" s="5"/>
      <c r="E80" s="5"/>
      <c r="F80" s="5"/>
      <c r="G80" s="5"/>
      <c r="H80" s="5"/>
      <c r="I80" s="42"/>
      <c r="J80" s="156" t="s">
        <v>57</v>
      </c>
      <c r="K80" s="157"/>
      <c r="L80" s="157"/>
      <c r="M80" s="157"/>
      <c r="N80" s="157"/>
      <c r="O80" s="157"/>
      <c r="P80" s="157"/>
      <c r="Q80" s="157"/>
      <c r="R80" s="157"/>
      <c r="S80" s="157"/>
      <c r="T80" s="158"/>
      <c r="U80" s="159">
        <f>データ!DW7</f>
        <v>47.3</v>
      </c>
      <c r="V80" s="159"/>
      <c r="W80" s="159"/>
      <c r="X80" s="159"/>
      <c r="Y80" s="159"/>
      <c r="Z80" s="159"/>
      <c r="AA80" s="159"/>
      <c r="AB80" s="159"/>
      <c r="AC80" s="159"/>
      <c r="AD80" s="159"/>
      <c r="AE80" s="159"/>
      <c r="AF80" s="159"/>
      <c r="AG80" s="159"/>
      <c r="AH80" s="159"/>
      <c r="AI80" s="159"/>
      <c r="AJ80" s="159"/>
      <c r="AK80" s="159"/>
      <c r="AL80" s="159"/>
      <c r="AM80" s="159"/>
      <c r="AN80" s="159">
        <f>データ!DX7</f>
        <v>50.2</v>
      </c>
      <c r="AO80" s="159"/>
      <c r="AP80" s="159"/>
      <c r="AQ80" s="159"/>
      <c r="AR80" s="159"/>
      <c r="AS80" s="159"/>
      <c r="AT80" s="159"/>
      <c r="AU80" s="159"/>
      <c r="AV80" s="159"/>
      <c r="AW80" s="159"/>
      <c r="AX80" s="159"/>
      <c r="AY80" s="159"/>
      <c r="AZ80" s="159"/>
      <c r="BA80" s="159"/>
      <c r="BB80" s="159"/>
      <c r="BC80" s="159"/>
      <c r="BD80" s="159"/>
      <c r="BE80" s="159"/>
      <c r="BF80" s="159"/>
      <c r="BG80" s="159">
        <f>データ!DY7</f>
        <v>52.7</v>
      </c>
      <c r="BH80" s="159"/>
      <c r="BI80" s="159"/>
      <c r="BJ80" s="159"/>
      <c r="BK80" s="159"/>
      <c r="BL80" s="159"/>
      <c r="BM80" s="159"/>
      <c r="BN80" s="159"/>
      <c r="BO80" s="159"/>
      <c r="BP80" s="159"/>
      <c r="BQ80" s="159"/>
      <c r="BR80" s="159"/>
      <c r="BS80" s="159"/>
      <c r="BT80" s="159"/>
      <c r="BU80" s="159"/>
      <c r="BV80" s="159"/>
      <c r="BW80" s="159"/>
      <c r="BX80" s="159"/>
      <c r="BY80" s="159"/>
      <c r="BZ80" s="159">
        <f>データ!DZ7</f>
        <v>52.8</v>
      </c>
      <c r="CA80" s="159"/>
      <c r="CB80" s="159"/>
      <c r="CC80" s="159"/>
      <c r="CD80" s="159"/>
      <c r="CE80" s="159"/>
      <c r="CF80" s="159"/>
      <c r="CG80" s="159"/>
      <c r="CH80" s="159"/>
      <c r="CI80" s="159"/>
      <c r="CJ80" s="159"/>
      <c r="CK80" s="159"/>
      <c r="CL80" s="159"/>
      <c r="CM80" s="159"/>
      <c r="CN80" s="159"/>
      <c r="CO80" s="159"/>
      <c r="CP80" s="159"/>
      <c r="CQ80" s="159"/>
      <c r="CR80" s="159"/>
      <c r="CS80" s="159">
        <f>データ!EA7</f>
        <v>54.2</v>
      </c>
      <c r="CT80" s="159"/>
      <c r="CU80" s="159"/>
      <c r="CV80" s="159"/>
      <c r="CW80" s="159"/>
      <c r="CX80" s="159"/>
      <c r="CY80" s="159"/>
      <c r="CZ80" s="159"/>
      <c r="DA80" s="159"/>
      <c r="DB80" s="159"/>
      <c r="DC80" s="159"/>
      <c r="DD80" s="159"/>
      <c r="DE80" s="159"/>
      <c r="DF80" s="159"/>
      <c r="DG80" s="159"/>
      <c r="DH80" s="159"/>
      <c r="DI80" s="159"/>
      <c r="DJ80" s="159"/>
      <c r="DK80" s="159"/>
      <c r="DL80" s="43"/>
      <c r="DM80" s="43"/>
      <c r="DN80" s="43"/>
      <c r="DO80" s="43"/>
      <c r="DP80" s="43"/>
      <c r="DQ80" s="43"/>
      <c r="DR80" s="43"/>
      <c r="DS80" s="43"/>
      <c r="DT80" s="43"/>
      <c r="DU80" s="43"/>
      <c r="DV80" s="43"/>
      <c r="DW80" s="43"/>
      <c r="DX80" s="43"/>
      <c r="DY80" s="43"/>
      <c r="DZ80" s="43"/>
      <c r="ED80" s="156" t="s">
        <v>57</v>
      </c>
      <c r="EE80" s="157"/>
      <c r="EF80" s="157"/>
      <c r="EG80" s="157"/>
      <c r="EH80" s="157"/>
      <c r="EI80" s="157"/>
      <c r="EJ80" s="157"/>
      <c r="EK80" s="157"/>
      <c r="EL80" s="157"/>
      <c r="EM80" s="157"/>
      <c r="EN80" s="158"/>
      <c r="EO80" s="159">
        <f>データ!EH7</f>
        <v>66.7</v>
      </c>
      <c r="EP80" s="159"/>
      <c r="EQ80" s="159"/>
      <c r="ER80" s="159"/>
      <c r="ES80" s="159"/>
      <c r="ET80" s="159"/>
      <c r="EU80" s="159"/>
      <c r="EV80" s="159"/>
      <c r="EW80" s="159"/>
      <c r="EX80" s="159"/>
      <c r="EY80" s="159"/>
      <c r="EZ80" s="159"/>
      <c r="FA80" s="159"/>
      <c r="FB80" s="159"/>
      <c r="FC80" s="159"/>
      <c r="FD80" s="159"/>
      <c r="FE80" s="159"/>
      <c r="FF80" s="159"/>
      <c r="FG80" s="159"/>
      <c r="FH80" s="159">
        <f>データ!EI7</f>
        <v>67.2</v>
      </c>
      <c r="FI80" s="159"/>
      <c r="FJ80" s="159"/>
      <c r="FK80" s="159"/>
      <c r="FL80" s="159"/>
      <c r="FM80" s="159"/>
      <c r="FN80" s="159"/>
      <c r="FO80" s="159"/>
      <c r="FP80" s="159"/>
      <c r="FQ80" s="159"/>
      <c r="FR80" s="159"/>
      <c r="FS80" s="159"/>
      <c r="FT80" s="159"/>
      <c r="FU80" s="159"/>
      <c r="FV80" s="159"/>
      <c r="FW80" s="159"/>
      <c r="FX80" s="159"/>
      <c r="FY80" s="159"/>
      <c r="FZ80" s="159"/>
      <c r="GA80" s="159">
        <f>データ!EJ7</f>
        <v>70.5</v>
      </c>
      <c r="GB80" s="159"/>
      <c r="GC80" s="159"/>
      <c r="GD80" s="159"/>
      <c r="GE80" s="159"/>
      <c r="GF80" s="159"/>
      <c r="GG80" s="159"/>
      <c r="GH80" s="159"/>
      <c r="GI80" s="159"/>
      <c r="GJ80" s="159"/>
      <c r="GK80" s="159"/>
      <c r="GL80" s="159"/>
      <c r="GM80" s="159"/>
      <c r="GN80" s="159"/>
      <c r="GO80" s="159"/>
      <c r="GP80" s="159"/>
      <c r="GQ80" s="159"/>
      <c r="GR80" s="159"/>
      <c r="GS80" s="159"/>
      <c r="GT80" s="159">
        <f>データ!EK7</f>
        <v>68.900000000000006</v>
      </c>
      <c r="GU80" s="159"/>
      <c r="GV80" s="159"/>
      <c r="GW80" s="159"/>
      <c r="GX80" s="159"/>
      <c r="GY80" s="159"/>
      <c r="GZ80" s="159"/>
      <c r="HA80" s="159"/>
      <c r="HB80" s="159"/>
      <c r="HC80" s="159"/>
      <c r="HD80" s="159"/>
      <c r="HE80" s="159"/>
      <c r="HF80" s="159"/>
      <c r="HG80" s="159"/>
      <c r="HH80" s="159"/>
      <c r="HI80" s="159"/>
      <c r="HJ80" s="159"/>
      <c r="HK80" s="159"/>
      <c r="HL80" s="159"/>
      <c r="HM80" s="159">
        <f>データ!EL7</f>
        <v>70.2</v>
      </c>
      <c r="HN80" s="159"/>
      <c r="HO80" s="159"/>
      <c r="HP80" s="159"/>
      <c r="HQ80" s="159"/>
      <c r="HR80" s="159"/>
      <c r="HS80" s="159"/>
      <c r="HT80" s="159"/>
      <c r="HU80" s="159"/>
      <c r="HV80" s="159"/>
      <c r="HW80" s="159"/>
      <c r="HX80" s="159"/>
      <c r="HY80" s="159"/>
      <c r="HZ80" s="159"/>
      <c r="IA80" s="159"/>
      <c r="IB80" s="159"/>
      <c r="IC80" s="159"/>
      <c r="ID80" s="159"/>
      <c r="IE80" s="159"/>
      <c r="IF80" s="44"/>
      <c r="IG80" s="44"/>
      <c r="IH80" s="44"/>
      <c r="II80" s="44"/>
      <c r="IJ80" s="44"/>
      <c r="IK80" s="44"/>
      <c r="IL80" s="44"/>
      <c r="IM80" s="44"/>
      <c r="IN80" s="44"/>
      <c r="IO80" s="44"/>
      <c r="IP80" s="44"/>
      <c r="IQ80" s="44"/>
      <c r="IY80" s="156" t="s">
        <v>57</v>
      </c>
      <c r="IZ80" s="157"/>
      <c r="JA80" s="157"/>
      <c r="JB80" s="157"/>
      <c r="JC80" s="157"/>
      <c r="JD80" s="157"/>
      <c r="JE80" s="157"/>
      <c r="JF80" s="157"/>
      <c r="JG80" s="157"/>
      <c r="JH80" s="157"/>
      <c r="JI80" s="158"/>
      <c r="JJ80" s="160">
        <f>データ!ES7</f>
        <v>37994115</v>
      </c>
      <c r="JK80" s="160"/>
      <c r="JL80" s="160"/>
      <c r="JM80" s="160"/>
      <c r="JN80" s="160"/>
      <c r="JO80" s="160"/>
      <c r="JP80" s="160"/>
      <c r="JQ80" s="160"/>
      <c r="JR80" s="160"/>
      <c r="JS80" s="160"/>
      <c r="JT80" s="160"/>
      <c r="JU80" s="160"/>
      <c r="JV80" s="160"/>
      <c r="JW80" s="160"/>
      <c r="JX80" s="160"/>
      <c r="JY80" s="160"/>
      <c r="JZ80" s="160"/>
      <c r="KA80" s="160"/>
      <c r="KB80" s="160"/>
      <c r="KC80" s="160">
        <f>データ!ET7</f>
        <v>42228890</v>
      </c>
      <c r="KD80" s="160"/>
      <c r="KE80" s="160"/>
      <c r="KF80" s="160"/>
      <c r="KG80" s="160"/>
      <c r="KH80" s="160"/>
      <c r="KI80" s="160"/>
      <c r="KJ80" s="160"/>
      <c r="KK80" s="160"/>
      <c r="KL80" s="160"/>
      <c r="KM80" s="160"/>
      <c r="KN80" s="160"/>
      <c r="KO80" s="160"/>
      <c r="KP80" s="160"/>
      <c r="KQ80" s="160"/>
      <c r="KR80" s="160"/>
      <c r="KS80" s="160"/>
      <c r="KT80" s="160"/>
      <c r="KU80" s="160"/>
      <c r="KV80" s="160">
        <f>データ!EU7</f>
        <v>41785853</v>
      </c>
      <c r="KW80" s="160"/>
      <c r="KX80" s="160"/>
      <c r="KY80" s="160"/>
      <c r="KZ80" s="160"/>
      <c r="LA80" s="160"/>
      <c r="LB80" s="160"/>
      <c r="LC80" s="160"/>
      <c r="LD80" s="160"/>
      <c r="LE80" s="160"/>
      <c r="LF80" s="160"/>
      <c r="LG80" s="160"/>
      <c r="LH80" s="160"/>
      <c r="LI80" s="160"/>
      <c r="LJ80" s="160"/>
      <c r="LK80" s="160"/>
      <c r="LL80" s="160"/>
      <c r="LM80" s="160"/>
      <c r="LN80" s="160"/>
      <c r="LO80" s="160">
        <f>データ!EV7</f>
        <v>44571078</v>
      </c>
      <c r="LP80" s="160"/>
      <c r="LQ80" s="160"/>
      <c r="LR80" s="160"/>
      <c r="LS80" s="160"/>
      <c r="LT80" s="160"/>
      <c r="LU80" s="160"/>
      <c r="LV80" s="160"/>
      <c r="LW80" s="160"/>
      <c r="LX80" s="160"/>
      <c r="LY80" s="160"/>
      <c r="LZ80" s="160"/>
      <c r="MA80" s="160"/>
      <c r="MB80" s="160"/>
      <c r="MC80" s="160"/>
      <c r="MD80" s="160"/>
      <c r="ME80" s="160"/>
      <c r="MF80" s="160"/>
      <c r="MG80" s="160"/>
      <c r="MH80" s="160">
        <f>データ!EW7</f>
        <v>45346697</v>
      </c>
      <c r="MI80" s="160"/>
      <c r="MJ80" s="160"/>
      <c r="MK80" s="160"/>
      <c r="ML80" s="160"/>
      <c r="MM80" s="160"/>
      <c r="MN80" s="160"/>
      <c r="MO80" s="160"/>
      <c r="MP80" s="160"/>
      <c r="MQ80" s="160"/>
      <c r="MR80" s="160"/>
      <c r="MS80" s="160"/>
      <c r="MT80" s="160"/>
      <c r="MU80" s="160"/>
      <c r="MV80" s="160"/>
      <c r="MW80" s="160"/>
      <c r="MX80" s="160"/>
      <c r="MY80" s="160"/>
      <c r="MZ80" s="160"/>
      <c r="NA80" s="5"/>
      <c r="NB80" s="5"/>
      <c r="NC80" s="5"/>
      <c r="ND80" s="5"/>
      <c r="NE80" s="5"/>
      <c r="NF80" s="5"/>
      <c r="NG80" s="41"/>
      <c r="NH80" s="27"/>
      <c r="NI80" s="2"/>
      <c r="NJ80" s="149"/>
      <c r="NK80" s="150"/>
      <c r="NL80" s="150"/>
      <c r="NM80" s="150"/>
      <c r="NN80" s="150"/>
      <c r="NO80" s="150"/>
      <c r="NP80" s="150"/>
      <c r="NQ80" s="150"/>
      <c r="NR80" s="150"/>
      <c r="NS80" s="150"/>
      <c r="NT80" s="150"/>
      <c r="NU80" s="150"/>
      <c r="NV80" s="150"/>
      <c r="NW80" s="150"/>
      <c r="NX80" s="151"/>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9"/>
      <c r="NK81" s="150"/>
      <c r="NL81" s="150"/>
      <c r="NM81" s="150"/>
      <c r="NN81" s="150"/>
      <c r="NO81" s="150"/>
      <c r="NP81" s="150"/>
      <c r="NQ81" s="150"/>
      <c r="NR81" s="150"/>
      <c r="NS81" s="150"/>
      <c r="NT81" s="150"/>
      <c r="NU81" s="150"/>
      <c r="NV81" s="150"/>
      <c r="NW81" s="150"/>
      <c r="NX81" s="151"/>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9"/>
      <c r="NK82" s="150"/>
      <c r="NL82" s="150"/>
      <c r="NM82" s="150"/>
      <c r="NN82" s="150"/>
      <c r="NO82" s="150"/>
      <c r="NP82" s="150"/>
      <c r="NQ82" s="150"/>
      <c r="NR82" s="150"/>
      <c r="NS82" s="150"/>
      <c r="NT82" s="150"/>
      <c r="NU82" s="150"/>
      <c r="NV82" s="150"/>
      <c r="NW82" s="150"/>
      <c r="NX82" s="151"/>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9"/>
      <c r="NK83" s="150"/>
      <c r="NL83" s="150"/>
      <c r="NM83" s="150"/>
      <c r="NN83" s="150"/>
      <c r="NO83" s="150"/>
      <c r="NP83" s="150"/>
      <c r="NQ83" s="150"/>
      <c r="NR83" s="150"/>
      <c r="NS83" s="150"/>
      <c r="NT83" s="150"/>
      <c r="NU83" s="150"/>
      <c r="NV83" s="150"/>
      <c r="NW83" s="150"/>
      <c r="NX83" s="151"/>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52"/>
      <c r="NK84" s="153"/>
      <c r="NL84" s="153"/>
      <c r="NM84" s="153"/>
      <c r="NN84" s="153"/>
      <c r="NO84" s="153"/>
      <c r="NP84" s="153"/>
      <c r="NQ84" s="153"/>
      <c r="NR84" s="153"/>
      <c r="NS84" s="153"/>
      <c r="NT84" s="153"/>
      <c r="NU84" s="153"/>
      <c r="NV84" s="153"/>
      <c r="NW84" s="153"/>
      <c r="NX84" s="154"/>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82</v>
      </c>
      <c r="K89" s="47" t="s">
        <v>83</v>
      </c>
      <c r="L89" s="47" t="s">
        <v>90</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s28dI1U98Oa3s3F6lQ+71zPMwI79f3pr6BgHT+Dvu6PtyIygTW8hH/ekQqI59nADHI3+VRMi8V/I5SgvObZH8g==" saltValue="WCZBJY+mHLMxzaLQKd8Ojw=="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
  <cols>
    <col min="1" max="1" width="14.6328125" customWidth="1"/>
    <col min="2" max="7" width="11.90625" customWidth="1"/>
    <col min="8" max="10" width="15.90625" bestFit="1" customWidth="1"/>
    <col min="11" max="153" width="11.90625" customWidth="1"/>
    <col min="154" max="154" width="10.90625" customWidth="1"/>
  </cols>
  <sheetData>
    <row r="1" spans="1:154">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6" t="s">
        <v>104</v>
      </c>
      <c r="AI4" s="167"/>
      <c r="AJ4" s="167"/>
      <c r="AK4" s="167"/>
      <c r="AL4" s="167"/>
      <c r="AM4" s="167"/>
      <c r="AN4" s="167"/>
      <c r="AO4" s="167"/>
      <c r="AP4" s="167"/>
      <c r="AQ4" s="167"/>
      <c r="AR4" s="168"/>
      <c r="AS4" s="162" t="s">
        <v>105</v>
      </c>
      <c r="AT4" s="161"/>
      <c r="AU4" s="161"/>
      <c r="AV4" s="161"/>
      <c r="AW4" s="161"/>
      <c r="AX4" s="161"/>
      <c r="AY4" s="161"/>
      <c r="AZ4" s="161"/>
      <c r="BA4" s="161"/>
      <c r="BB4" s="161"/>
      <c r="BC4" s="161"/>
      <c r="BD4" s="162" t="s">
        <v>106</v>
      </c>
      <c r="BE4" s="161"/>
      <c r="BF4" s="161"/>
      <c r="BG4" s="161"/>
      <c r="BH4" s="161"/>
      <c r="BI4" s="161"/>
      <c r="BJ4" s="161"/>
      <c r="BK4" s="161"/>
      <c r="BL4" s="161"/>
      <c r="BM4" s="161"/>
      <c r="BN4" s="161"/>
      <c r="BO4" s="166" t="s">
        <v>107</v>
      </c>
      <c r="BP4" s="167"/>
      <c r="BQ4" s="167"/>
      <c r="BR4" s="167"/>
      <c r="BS4" s="167"/>
      <c r="BT4" s="167"/>
      <c r="BU4" s="167"/>
      <c r="BV4" s="167"/>
      <c r="BW4" s="167"/>
      <c r="BX4" s="167"/>
      <c r="BY4" s="168"/>
      <c r="BZ4" s="161" t="s">
        <v>108</v>
      </c>
      <c r="CA4" s="161"/>
      <c r="CB4" s="161"/>
      <c r="CC4" s="161"/>
      <c r="CD4" s="161"/>
      <c r="CE4" s="161"/>
      <c r="CF4" s="161"/>
      <c r="CG4" s="161"/>
      <c r="CH4" s="161"/>
      <c r="CI4" s="161"/>
      <c r="CJ4" s="161"/>
      <c r="CK4" s="162" t="s">
        <v>109</v>
      </c>
      <c r="CL4" s="161"/>
      <c r="CM4" s="161"/>
      <c r="CN4" s="161"/>
      <c r="CO4" s="161"/>
      <c r="CP4" s="161"/>
      <c r="CQ4" s="161"/>
      <c r="CR4" s="161"/>
      <c r="CS4" s="161"/>
      <c r="CT4" s="161"/>
      <c r="CU4" s="161"/>
      <c r="CV4" s="161" t="s">
        <v>110</v>
      </c>
      <c r="CW4" s="161"/>
      <c r="CX4" s="161"/>
      <c r="CY4" s="161"/>
      <c r="CZ4" s="161"/>
      <c r="DA4" s="161"/>
      <c r="DB4" s="161"/>
      <c r="DC4" s="161"/>
      <c r="DD4" s="161"/>
      <c r="DE4" s="161"/>
      <c r="DF4" s="161"/>
      <c r="DG4" s="161" t="s">
        <v>111</v>
      </c>
      <c r="DH4" s="161"/>
      <c r="DI4" s="161"/>
      <c r="DJ4" s="161"/>
      <c r="DK4" s="161"/>
      <c r="DL4" s="161"/>
      <c r="DM4" s="161"/>
      <c r="DN4" s="161"/>
      <c r="DO4" s="161"/>
      <c r="DP4" s="161"/>
      <c r="DQ4" s="161"/>
      <c r="DR4" s="166" t="s">
        <v>112</v>
      </c>
      <c r="DS4" s="167"/>
      <c r="DT4" s="167"/>
      <c r="DU4" s="167"/>
      <c r="DV4" s="167"/>
      <c r="DW4" s="167"/>
      <c r="DX4" s="167"/>
      <c r="DY4" s="167"/>
      <c r="DZ4" s="167"/>
      <c r="EA4" s="167"/>
      <c r="EB4" s="168"/>
      <c r="EC4" s="161" t="s">
        <v>113</v>
      </c>
      <c r="ED4" s="161"/>
      <c r="EE4" s="161"/>
      <c r="EF4" s="161"/>
      <c r="EG4" s="161"/>
      <c r="EH4" s="161"/>
      <c r="EI4" s="161"/>
      <c r="EJ4" s="161"/>
      <c r="EK4" s="161"/>
      <c r="EL4" s="161"/>
      <c r="EM4" s="161"/>
      <c r="EN4" s="161" t="s">
        <v>114</v>
      </c>
      <c r="EO4" s="161"/>
      <c r="EP4" s="161"/>
      <c r="EQ4" s="161"/>
      <c r="ER4" s="161"/>
      <c r="ES4" s="161"/>
      <c r="ET4" s="161"/>
      <c r="EU4" s="161"/>
      <c r="EV4" s="161"/>
      <c r="EW4" s="161"/>
      <c r="EX4" s="161"/>
    </row>
    <row r="5" spans="1:154">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149</v>
      </c>
      <c r="AT5" s="64" t="s">
        <v>139</v>
      </c>
      <c r="AU5" s="64" t="s">
        <v>150</v>
      </c>
      <c r="AV5" s="64" t="s">
        <v>141</v>
      </c>
      <c r="AW5" s="64" t="s">
        <v>142</v>
      </c>
      <c r="AX5" s="64" t="s">
        <v>143</v>
      </c>
      <c r="AY5" s="64" t="s">
        <v>144</v>
      </c>
      <c r="AZ5" s="64" t="s">
        <v>145</v>
      </c>
      <c r="BA5" s="64" t="s">
        <v>146</v>
      </c>
      <c r="BB5" s="64" t="s">
        <v>147</v>
      </c>
      <c r="BC5" s="64" t="s">
        <v>148</v>
      </c>
      <c r="BD5" s="64" t="s">
        <v>149</v>
      </c>
      <c r="BE5" s="64" t="s">
        <v>151</v>
      </c>
      <c r="BF5" s="64" t="s">
        <v>140</v>
      </c>
      <c r="BG5" s="64" t="s">
        <v>152</v>
      </c>
      <c r="BH5" s="64" t="s">
        <v>142</v>
      </c>
      <c r="BI5" s="64" t="s">
        <v>143</v>
      </c>
      <c r="BJ5" s="64" t="s">
        <v>144</v>
      </c>
      <c r="BK5" s="64" t="s">
        <v>145</v>
      </c>
      <c r="BL5" s="64" t="s">
        <v>146</v>
      </c>
      <c r="BM5" s="64" t="s">
        <v>147</v>
      </c>
      <c r="BN5" s="64" t="s">
        <v>148</v>
      </c>
      <c r="BO5" s="64" t="s">
        <v>138</v>
      </c>
      <c r="BP5" s="64" t="s">
        <v>139</v>
      </c>
      <c r="BQ5" s="64" t="s">
        <v>140</v>
      </c>
      <c r="BR5" s="64" t="s">
        <v>152</v>
      </c>
      <c r="BS5" s="64" t="s">
        <v>142</v>
      </c>
      <c r="BT5" s="64" t="s">
        <v>143</v>
      </c>
      <c r="BU5" s="64" t="s">
        <v>144</v>
      </c>
      <c r="BV5" s="64" t="s">
        <v>145</v>
      </c>
      <c r="BW5" s="64" t="s">
        <v>146</v>
      </c>
      <c r="BX5" s="64" t="s">
        <v>147</v>
      </c>
      <c r="BY5" s="64" t="s">
        <v>148</v>
      </c>
      <c r="BZ5" s="64" t="s">
        <v>138</v>
      </c>
      <c r="CA5" s="64" t="s">
        <v>139</v>
      </c>
      <c r="CB5" s="64" t="s">
        <v>140</v>
      </c>
      <c r="CC5" s="64" t="s">
        <v>152</v>
      </c>
      <c r="CD5" s="64" t="s">
        <v>142</v>
      </c>
      <c r="CE5" s="64" t="s">
        <v>143</v>
      </c>
      <c r="CF5" s="64" t="s">
        <v>144</v>
      </c>
      <c r="CG5" s="64" t="s">
        <v>145</v>
      </c>
      <c r="CH5" s="64" t="s">
        <v>146</v>
      </c>
      <c r="CI5" s="64" t="s">
        <v>147</v>
      </c>
      <c r="CJ5" s="64" t="s">
        <v>148</v>
      </c>
      <c r="CK5" s="64" t="s">
        <v>149</v>
      </c>
      <c r="CL5" s="64" t="s">
        <v>139</v>
      </c>
      <c r="CM5" s="64" t="s">
        <v>140</v>
      </c>
      <c r="CN5" s="64" t="s">
        <v>152</v>
      </c>
      <c r="CO5" s="64" t="s">
        <v>142</v>
      </c>
      <c r="CP5" s="64" t="s">
        <v>143</v>
      </c>
      <c r="CQ5" s="64" t="s">
        <v>144</v>
      </c>
      <c r="CR5" s="64" t="s">
        <v>145</v>
      </c>
      <c r="CS5" s="64" t="s">
        <v>146</v>
      </c>
      <c r="CT5" s="64" t="s">
        <v>147</v>
      </c>
      <c r="CU5" s="64" t="s">
        <v>148</v>
      </c>
      <c r="CV5" s="64" t="s">
        <v>138</v>
      </c>
      <c r="CW5" s="64" t="s">
        <v>139</v>
      </c>
      <c r="CX5" s="64" t="s">
        <v>150</v>
      </c>
      <c r="CY5" s="64" t="s">
        <v>141</v>
      </c>
      <c r="CZ5" s="64" t="s">
        <v>153</v>
      </c>
      <c r="DA5" s="64" t="s">
        <v>143</v>
      </c>
      <c r="DB5" s="64" t="s">
        <v>144</v>
      </c>
      <c r="DC5" s="64" t="s">
        <v>145</v>
      </c>
      <c r="DD5" s="64" t="s">
        <v>146</v>
      </c>
      <c r="DE5" s="64" t="s">
        <v>147</v>
      </c>
      <c r="DF5" s="64" t="s">
        <v>148</v>
      </c>
      <c r="DG5" s="64" t="s">
        <v>138</v>
      </c>
      <c r="DH5" s="64" t="s">
        <v>151</v>
      </c>
      <c r="DI5" s="64" t="s">
        <v>140</v>
      </c>
      <c r="DJ5" s="64" t="s">
        <v>152</v>
      </c>
      <c r="DK5" s="64" t="s">
        <v>153</v>
      </c>
      <c r="DL5" s="64" t="s">
        <v>143</v>
      </c>
      <c r="DM5" s="64" t="s">
        <v>144</v>
      </c>
      <c r="DN5" s="64" t="s">
        <v>145</v>
      </c>
      <c r="DO5" s="64" t="s">
        <v>146</v>
      </c>
      <c r="DP5" s="64" t="s">
        <v>147</v>
      </c>
      <c r="DQ5" s="64" t="s">
        <v>148</v>
      </c>
      <c r="DR5" s="64" t="s">
        <v>138</v>
      </c>
      <c r="DS5" s="64" t="s">
        <v>139</v>
      </c>
      <c r="DT5" s="64" t="s">
        <v>140</v>
      </c>
      <c r="DU5" s="64" t="s">
        <v>152</v>
      </c>
      <c r="DV5" s="64" t="s">
        <v>142</v>
      </c>
      <c r="DW5" s="64" t="s">
        <v>143</v>
      </c>
      <c r="DX5" s="64" t="s">
        <v>144</v>
      </c>
      <c r="DY5" s="64" t="s">
        <v>145</v>
      </c>
      <c r="DZ5" s="64" t="s">
        <v>146</v>
      </c>
      <c r="EA5" s="64" t="s">
        <v>147</v>
      </c>
      <c r="EB5" s="64" t="s">
        <v>148</v>
      </c>
      <c r="EC5" s="64" t="s">
        <v>138</v>
      </c>
      <c r="ED5" s="64" t="s">
        <v>139</v>
      </c>
      <c r="EE5" s="64" t="s">
        <v>140</v>
      </c>
      <c r="EF5" s="64" t="s">
        <v>141</v>
      </c>
      <c r="EG5" s="64" t="s">
        <v>142</v>
      </c>
      <c r="EH5" s="64" t="s">
        <v>143</v>
      </c>
      <c r="EI5" s="64" t="s">
        <v>144</v>
      </c>
      <c r="EJ5" s="64" t="s">
        <v>145</v>
      </c>
      <c r="EK5" s="64" t="s">
        <v>146</v>
      </c>
      <c r="EL5" s="64" t="s">
        <v>147</v>
      </c>
      <c r="EM5" s="64" t="s">
        <v>154</v>
      </c>
      <c r="EN5" s="64" t="s">
        <v>149</v>
      </c>
      <c r="EO5" s="64" t="s">
        <v>151</v>
      </c>
      <c r="EP5" s="64" t="s">
        <v>150</v>
      </c>
      <c r="EQ5" s="64" t="s">
        <v>155</v>
      </c>
      <c r="ER5" s="64" t="s">
        <v>142</v>
      </c>
      <c r="ES5" s="64" t="s">
        <v>143</v>
      </c>
      <c r="ET5" s="64" t="s">
        <v>144</v>
      </c>
      <c r="EU5" s="64" t="s">
        <v>145</v>
      </c>
      <c r="EV5" s="64" t="s">
        <v>146</v>
      </c>
      <c r="EW5" s="64" t="s">
        <v>147</v>
      </c>
      <c r="EX5" s="64" t="s">
        <v>148</v>
      </c>
    </row>
    <row r="6" spans="1:154" s="69" customFormat="1">
      <c r="A6" s="50" t="s">
        <v>156</v>
      </c>
      <c r="B6" s="65">
        <f>B8</f>
        <v>2018</v>
      </c>
      <c r="C6" s="65">
        <f t="shared" ref="C6:M6" si="2">C8</f>
        <v>342025</v>
      </c>
      <c r="D6" s="65">
        <f t="shared" si="2"/>
        <v>46</v>
      </c>
      <c r="E6" s="65">
        <f t="shared" si="2"/>
        <v>6</v>
      </c>
      <c r="F6" s="65">
        <f t="shared" si="2"/>
        <v>0</v>
      </c>
      <c r="G6" s="65">
        <f t="shared" si="2"/>
        <v>1</v>
      </c>
      <c r="H6" s="163" t="str">
        <f>IF(H8&lt;&gt;I8,H8,"")&amp;IF(I8&lt;&gt;J8,I8,"")&amp;"　"&amp;J8</f>
        <v>広島県呉市　公立下蒲刈病院</v>
      </c>
      <c r="I6" s="164"/>
      <c r="J6" s="165"/>
      <c r="K6" s="65" t="str">
        <f t="shared" si="2"/>
        <v>当然財務</v>
      </c>
      <c r="L6" s="65" t="str">
        <f t="shared" si="2"/>
        <v>病院事業</v>
      </c>
      <c r="M6" s="65" t="str">
        <f t="shared" si="2"/>
        <v>一般病院</v>
      </c>
      <c r="N6" s="65" t="str">
        <f>N8</f>
        <v>50床未満</v>
      </c>
      <c r="O6" s="65" t="str">
        <f>O8</f>
        <v>非設置</v>
      </c>
      <c r="P6" s="65" t="str">
        <f>P8</f>
        <v>直営</v>
      </c>
      <c r="Q6" s="66">
        <f t="shared" ref="Q6:AG6" si="3">Q8</f>
        <v>12</v>
      </c>
      <c r="R6" s="65" t="str">
        <f t="shared" si="3"/>
        <v>-</v>
      </c>
      <c r="S6" s="65" t="str">
        <f t="shared" si="3"/>
        <v>ド 訓</v>
      </c>
      <c r="T6" s="65" t="str">
        <f t="shared" si="3"/>
        <v>救</v>
      </c>
      <c r="U6" s="66">
        <f>U8</f>
        <v>224922</v>
      </c>
      <c r="V6" s="66">
        <f>V8</f>
        <v>2909</v>
      </c>
      <c r="W6" s="65" t="str">
        <f>W8</f>
        <v>第２種該当</v>
      </c>
      <c r="X6" s="65" t="str">
        <f t="shared" si="3"/>
        <v>１５：１</v>
      </c>
      <c r="Y6" s="66">
        <f t="shared" si="3"/>
        <v>49</v>
      </c>
      <c r="Z6" s="66" t="str">
        <f t="shared" si="3"/>
        <v>-</v>
      </c>
      <c r="AA6" s="66" t="str">
        <f t="shared" si="3"/>
        <v>-</v>
      </c>
      <c r="AB6" s="66" t="str">
        <f t="shared" si="3"/>
        <v>-</v>
      </c>
      <c r="AC6" s="66" t="str">
        <f t="shared" si="3"/>
        <v>-</v>
      </c>
      <c r="AD6" s="66">
        <f t="shared" si="3"/>
        <v>49</v>
      </c>
      <c r="AE6" s="66">
        <f t="shared" si="3"/>
        <v>49</v>
      </c>
      <c r="AF6" s="66" t="str">
        <f t="shared" si="3"/>
        <v>-</v>
      </c>
      <c r="AG6" s="66">
        <f t="shared" si="3"/>
        <v>49</v>
      </c>
      <c r="AH6" s="67">
        <f>IF(AH8="-",NA(),AH8)</f>
        <v>103.4</v>
      </c>
      <c r="AI6" s="67">
        <f t="shared" ref="AI6:AQ6" si="4">IF(AI8="-",NA(),AI8)</f>
        <v>100</v>
      </c>
      <c r="AJ6" s="67">
        <f t="shared" si="4"/>
        <v>94.7</v>
      </c>
      <c r="AK6" s="67">
        <f t="shared" si="4"/>
        <v>95.5</v>
      </c>
      <c r="AL6" s="67">
        <f t="shared" si="4"/>
        <v>95.4</v>
      </c>
      <c r="AM6" s="67">
        <f t="shared" si="4"/>
        <v>96.5</v>
      </c>
      <c r="AN6" s="67">
        <f t="shared" si="4"/>
        <v>97.7</v>
      </c>
      <c r="AO6" s="67">
        <f t="shared" si="4"/>
        <v>96.2</v>
      </c>
      <c r="AP6" s="67">
        <f t="shared" si="4"/>
        <v>94.8</v>
      </c>
      <c r="AQ6" s="67">
        <f t="shared" si="4"/>
        <v>96.1</v>
      </c>
      <c r="AR6" s="67" t="str">
        <f>IF(AR8="-","【-】","【"&amp;SUBSTITUTE(TEXT(AR8,"#,##0.0"),"-","△")&amp;"】")</f>
        <v>【98.8】</v>
      </c>
      <c r="AS6" s="67">
        <f>IF(AS8="-",NA(),AS8)</f>
        <v>83.5</v>
      </c>
      <c r="AT6" s="67">
        <f t="shared" ref="AT6:BB6" si="5">IF(AT8="-",NA(),AT8)</f>
        <v>88.5</v>
      </c>
      <c r="AU6" s="67">
        <f t="shared" si="5"/>
        <v>78</v>
      </c>
      <c r="AV6" s="67">
        <f t="shared" si="5"/>
        <v>78</v>
      </c>
      <c r="AW6" s="67">
        <f t="shared" si="5"/>
        <v>75.599999999999994</v>
      </c>
      <c r="AX6" s="67">
        <f t="shared" si="5"/>
        <v>70.5</v>
      </c>
      <c r="AY6" s="67">
        <f t="shared" si="5"/>
        <v>72.2</v>
      </c>
      <c r="AZ6" s="67">
        <f t="shared" si="5"/>
        <v>69.5</v>
      </c>
      <c r="BA6" s="67">
        <f t="shared" si="5"/>
        <v>67.7</v>
      </c>
      <c r="BB6" s="67">
        <f t="shared" si="5"/>
        <v>66.8</v>
      </c>
      <c r="BC6" s="67" t="str">
        <f>IF(BC8="-","【-】","【"&amp;SUBSTITUTE(TEXT(BC8,"#,##0.0"),"-","△")&amp;"】")</f>
        <v>【89.7】</v>
      </c>
      <c r="BD6" s="67">
        <f>IF(BD8="-",NA(),BD8)</f>
        <v>26.3</v>
      </c>
      <c r="BE6" s="67">
        <f t="shared" ref="BE6:BM6" si="6">IF(BE8="-",NA(),BE8)</f>
        <v>26.6</v>
      </c>
      <c r="BF6" s="67">
        <f t="shared" si="6"/>
        <v>37.299999999999997</v>
      </c>
      <c r="BG6" s="67">
        <f t="shared" si="6"/>
        <v>44.9</v>
      </c>
      <c r="BH6" s="67">
        <f t="shared" si="6"/>
        <v>52.5</v>
      </c>
      <c r="BI6" s="67">
        <f t="shared" si="6"/>
        <v>154.80000000000001</v>
      </c>
      <c r="BJ6" s="67">
        <f t="shared" si="6"/>
        <v>139.9</v>
      </c>
      <c r="BK6" s="67">
        <f t="shared" si="6"/>
        <v>156.6</v>
      </c>
      <c r="BL6" s="67">
        <f t="shared" si="6"/>
        <v>106</v>
      </c>
      <c r="BM6" s="67">
        <f t="shared" si="6"/>
        <v>118.7</v>
      </c>
      <c r="BN6" s="67" t="str">
        <f>IF(BN8="-","【-】","【"&amp;SUBSTITUTE(TEXT(BN8,"#,##0.0"),"-","△")&amp;"】")</f>
        <v>【64.1】</v>
      </c>
      <c r="BO6" s="67">
        <f>IF(BO8="-",NA(),BO8)</f>
        <v>95.9</v>
      </c>
      <c r="BP6" s="67">
        <f t="shared" ref="BP6:BX6" si="7">IF(BP8="-",NA(),BP8)</f>
        <v>96.3</v>
      </c>
      <c r="BQ6" s="67">
        <f t="shared" si="7"/>
        <v>82</v>
      </c>
      <c r="BR6" s="67">
        <f t="shared" si="7"/>
        <v>82.6</v>
      </c>
      <c r="BS6" s="67">
        <f t="shared" si="7"/>
        <v>78.3</v>
      </c>
      <c r="BT6" s="67">
        <f t="shared" si="7"/>
        <v>63.9</v>
      </c>
      <c r="BU6" s="67">
        <f t="shared" si="7"/>
        <v>64.900000000000006</v>
      </c>
      <c r="BV6" s="67">
        <f t="shared" si="7"/>
        <v>63.4</v>
      </c>
      <c r="BW6" s="67">
        <f t="shared" si="7"/>
        <v>62.3</v>
      </c>
      <c r="BX6" s="67">
        <f t="shared" si="7"/>
        <v>59.4</v>
      </c>
      <c r="BY6" s="67" t="str">
        <f>IF(BY8="-","【-】","【"&amp;SUBSTITUTE(TEXT(BY8,"#,##0.0"),"-","△")&amp;"】")</f>
        <v>【74.9】</v>
      </c>
      <c r="BZ6" s="68">
        <f>IF(BZ8="-",NA(),BZ8)</f>
        <v>20453</v>
      </c>
      <c r="CA6" s="68">
        <f t="shared" ref="CA6:CI6" si="8">IF(CA8="-",NA(),CA8)</f>
        <v>20172</v>
      </c>
      <c r="CB6" s="68">
        <f t="shared" si="8"/>
        <v>20179</v>
      </c>
      <c r="CC6" s="68">
        <f t="shared" si="8"/>
        <v>20002</v>
      </c>
      <c r="CD6" s="68">
        <f t="shared" si="8"/>
        <v>20130</v>
      </c>
      <c r="CE6" s="68">
        <f t="shared" si="8"/>
        <v>24767</v>
      </c>
      <c r="CF6" s="68">
        <f t="shared" si="8"/>
        <v>25920</v>
      </c>
      <c r="CG6" s="68">
        <f t="shared" si="8"/>
        <v>24479</v>
      </c>
      <c r="CH6" s="68">
        <f t="shared" si="8"/>
        <v>25136</v>
      </c>
      <c r="CI6" s="68">
        <f t="shared" si="8"/>
        <v>26485</v>
      </c>
      <c r="CJ6" s="67" t="str">
        <f>IF(CJ8="-","【-】","【"&amp;SUBSTITUTE(TEXT(CJ8,"#,##0"),"-","△")&amp;"】")</f>
        <v>【52,412】</v>
      </c>
      <c r="CK6" s="68">
        <f>IF(CK8="-",NA(),CK8)</f>
        <v>5345</v>
      </c>
      <c r="CL6" s="68">
        <f t="shared" ref="CL6:CT6" si="9">IF(CL8="-",NA(),CL8)</f>
        <v>5344</v>
      </c>
      <c r="CM6" s="68">
        <f t="shared" si="9"/>
        <v>5247</v>
      </c>
      <c r="CN6" s="68">
        <f t="shared" si="9"/>
        <v>5471</v>
      </c>
      <c r="CO6" s="68">
        <f t="shared" si="9"/>
        <v>5528</v>
      </c>
      <c r="CP6" s="68">
        <f t="shared" si="9"/>
        <v>7997</v>
      </c>
      <c r="CQ6" s="68">
        <f t="shared" si="9"/>
        <v>8159</v>
      </c>
      <c r="CR6" s="68">
        <f t="shared" si="9"/>
        <v>8000</v>
      </c>
      <c r="CS6" s="68">
        <f t="shared" si="9"/>
        <v>8023</v>
      </c>
      <c r="CT6" s="68">
        <f t="shared" si="9"/>
        <v>8109</v>
      </c>
      <c r="CU6" s="67" t="str">
        <f>IF(CU8="-","【-】","【"&amp;SUBSTITUTE(TEXT(CU8,"#,##0"),"-","△")&amp;"】")</f>
        <v>【14,708】</v>
      </c>
      <c r="CV6" s="67">
        <f>IF(CV8="-",NA(),CV8)</f>
        <v>82.7</v>
      </c>
      <c r="CW6" s="67">
        <f t="shared" ref="CW6:DE6" si="10">IF(CW8="-",NA(),CW8)</f>
        <v>75.900000000000006</v>
      </c>
      <c r="CX6" s="67">
        <f t="shared" si="10"/>
        <v>89.4</v>
      </c>
      <c r="CY6" s="67">
        <f t="shared" si="10"/>
        <v>88.9</v>
      </c>
      <c r="CZ6" s="67">
        <f t="shared" si="10"/>
        <v>94.7</v>
      </c>
      <c r="DA6" s="67">
        <f t="shared" si="10"/>
        <v>73.400000000000006</v>
      </c>
      <c r="DB6" s="67">
        <f t="shared" si="10"/>
        <v>75.2</v>
      </c>
      <c r="DC6" s="67">
        <f t="shared" si="10"/>
        <v>79.5</v>
      </c>
      <c r="DD6" s="67">
        <f t="shared" si="10"/>
        <v>81.099999999999994</v>
      </c>
      <c r="DE6" s="67">
        <f t="shared" si="10"/>
        <v>81.599999999999994</v>
      </c>
      <c r="DF6" s="67" t="str">
        <f>IF(DF8="-","【-】","【"&amp;SUBSTITUTE(TEXT(DF8,"#,##0.0"),"-","△")&amp;"】")</f>
        <v>【54.8】</v>
      </c>
      <c r="DG6" s="67">
        <f>IF(DG8="-",NA(),DG8)</f>
        <v>9.4</v>
      </c>
      <c r="DH6" s="67">
        <f t="shared" ref="DH6:DP6" si="11">IF(DH8="-",NA(),DH8)</f>
        <v>8.5</v>
      </c>
      <c r="DI6" s="67">
        <f t="shared" si="11"/>
        <v>7.6</v>
      </c>
      <c r="DJ6" s="67">
        <f t="shared" si="11"/>
        <v>6.9</v>
      </c>
      <c r="DK6" s="67">
        <f t="shared" si="11"/>
        <v>7.1</v>
      </c>
      <c r="DL6" s="67">
        <f t="shared" si="11"/>
        <v>19.100000000000001</v>
      </c>
      <c r="DM6" s="67">
        <f t="shared" si="11"/>
        <v>19.3</v>
      </c>
      <c r="DN6" s="67">
        <f t="shared" si="11"/>
        <v>17.600000000000001</v>
      </c>
      <c r="DO6" s="67">
        <f t="shared" si="11"/>
        <v>17.399999999999999</v>
      </c>
      <c r="DP6" s="67">
        <f t="shared" si="11"/>
        <v>16</v>
      </c>
      <c r="DQ6" s="67" t="str">
        <f>IF(DQ8="-","【-】","【"&amp;SUBSTITUTE(TEXT(DQ8,"#,##0.0"),"-","△")&amp;"】")</f>
        <v>【24.3】</v>
      </c>
      <c r="DR6" s="67">
        <f>IF(DR8="-",NA(),DR8)</f>
        <v>47.5</v>
      </c>
      <c r="DS6" s="67">
        <f t="shared" ref="DS6:EA6" si="12">IF(DS8="-",NA(),DS8)</f>
        <v>50.8</v>
      </c>
      <c r="DT6" s="67">
        <f t="shared" si="12"/>
        <v>53.7</v>
      </c>
      <c r="DU6" s="67">
        <f t="shared" si="12"/>
        <v>56</v>
      </c>
      <c r="DV6" s="67">
        <f t="shared" si="12"/>
        <v>58.7</v>
      </c>
      <c r="DW6" s="67">
        <f t="shared" si="12"/>
        <v>47.3</v>
      </c>
      <c r="DX6" s="67">
        <f t="shared" si="12"/>
        <v>50.2</v>
      </c>
      <c r="DY6" s="67">
        <f t="shared" si="12"/>
        <v>52.7</v>
      </c>
      <c r="DZ6" s="67">
        <f t="shared" si="12"/>
        <v>52.8</v>
      </c>
      <c r="EA6" s="67">
        <f t="shared" si="12"/>
        <v>54.2</v>
      </c>
      <c r="EB6" s="67" t="str">
        <f>IF(EB8="-","【-】","【"&amp;SUBSTITUTE(TEXT(EB8,"#,##0.0"),"-","△")&amp;"】")</f>
        <v>【52.5】</v>
      </c>
      <c r="EC6" s="67">
        <f>IF(EC8="-",NA(),EC8)</f>
        <v>59.3</v>
      </c>
      <c r="ED6" s="67">
        <f t="shared" ref="ED6:EL6" si="13">IF(ED8="-",NA(),ED8)</f>
        <v>66.099999999999994</v>
      </c>
      <c r="EE6" s="67">
        <f t="shared" si="13"/>
        <v>72.3</v>
      </c>
      <c r="EF6" s="67">
        <f t="shared" si="13"/>
        <v>75.099999999999994</v>
      </c>
      <c r="EG6" s="67">
        <f t="shared" si="13"/>
        <v>79.8</v>
      </c>
      <c r="EH6" s="67">
        <f t="shared" si="13"/>
        <v>66.7</v>
      </c>
      <c r="EI6" s="67">
        <f t="shared" si="13"/>
        <v>67.2</v>
      </c>
      <c r="EJ6" s="67">
        <f t="shared" si="13"/>
        <v>70.5</v>
      </c>
      <c r="EK6" s="67">
        <f t="shared" si="13"/>
        <v>68.900000000000006</v>
      </c>
      <c r="EL6" s="67">
        <f t="shared" si="13"/>
        <v>70.2</v>
      </c>
      <c r="EM6" s="67" t="str">
        <f>IF(EM8="-","【-】","【"&amp;SUBSTITUTE(TEXT(EM8,"#,##0.0"),"-","△")&amp;"】")</f>
        <v>【68.8】</v>
      </c>
      <c r="EN6" s="68">
        <f>IF(EN8="-",NA(),EN8)</f>
        <v>27379857</v>
      </c>
      <c r="EO6" s="68">
        <f t="shared" ref="EO6:EW6" si="14">IF(EO8="-",NA(),EO8)</f>
        <v>27446816</v>
      </c>
      <c r="EP6" s="68">
        <f t="shared" si="14"/>
        <v>27413347</v>
      </c>
      <c r="EQ6" s="68">
        <f t="shared" si="14"/>
        <v>27480592</v>
      </c>
      <c r="ER6" s="68">
        <f t="shared" si="14"/>
        <v>27600265</v>
      </c>
      <c r="ES6" s="68">
        <f t="shared" si="14"/>
        <v>37994115</v>
      </c>
      <c r="ET6" s="68">
        <f t="shared" si="14"/>
        <v>42228890</v>
      </c>
      <c r="EU6" s="68">
        <f t="shared" si="14"/>
        <v>41785853</v>
      </c>
      <c r="EV6" s="68">
        <f t="shared" si="14"/>
        <v>44571078</v>
      </c>
      <c r="EW6" s="68">
        <f t="shared" si="14"/>
        <v>45346697</v>
      </c>
      <c r="EX6" s="68" t="str">
        <f>IF(EX8="-","【-】","【"&amp;SUBSTITUTE(TEXT(EX8,"#,##0"),"-","△")&amp;"】")</f>
        <v>【47,139,449】</v>
      </c>
    </row>
    <row r="7" spans="1:154" s="69" customFormat="1">
      <c r="A7" s="50" t="s">
        <v>157</v>
      </c>
      <c r="B7" s="65">
        <f t="shared" ref="B7:AG7" si="15">B8</f>
        <v>2018</v>
      </c>
      <c r="C7" s="65">
        <f t="shared" si="15"/>
        <v>342025</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50床未満</v>
      </c>
      <c r="O7" s="65" t="str">
        <f>O8</f>
        <v>非設置</v>
      </c>
      <c r="P7" s="65" t="str">
        <f>P8</f>
        <v>直営</v>
      </c>
      <c r="Q7" s="66">
        <f t="shared" si="15"/>
        <v>12</v>
      </c>
      <c r="R7" s="65" t="str">
        <f t="shared" si="15"/>
        <v>-</v>
      </c>
      <c r="S7" s="65" t="str">
        <f t="shared" si="15"/>
        <v>ド 訓</v>
      </c>
      <c r="T7" s="65" t="str">
        <f t="shared" si="15"/>
        <v>救</v>
      </c>
      <c r="U7" s="66">
        <f>U8</f>
        <v>224922</v>
      </c>
      <c r="V7" s="66">
        <f>V8</f>
        <v>2909</v>
      </c>
      <c r="W7" s="65" t="str">
        <f>W8</f>
        <v>第２種該当</v>
      </c>
      <c r="X7" s="65" t="str">
        <f t="shared" si="15"/>
        <v>１５：１</v>
      </c>
      <c r="Y7" s="66">
        <f t="shared" si="15"/>
        <v>49</v>
      </c>
      <c r="Z7" s="66" t="str">
        <f t="shared" si="15"/>
        <v>-</v>
      </c>
      <c r="AA7" s="66" t="str">
        <f t="shared" si="15"/>
        <v>-</v>
      </c>
      <c r="AB7" s="66" t="str">
        <f t="shared" si="15"/>
        <v>-</v>
      </c>
      <c r="AC7" s="66" t="str">
        <f t="shared" si="15"/>
        <v>-</v>
      </c>
      <c r="AD7" s="66">
        <f t="shared" si="15"/>
        <v>49</v>
      </c>
      <c r="AE7" s="66">
        <f t="shared" si="15"/>
        <v>49</v>
      </c>
      <c r="AF7" s="66" t="str">
        <f t="shared" si="15"/>
        <v>-</v>
      </c>
      <c r="AG7" s="66">
        <f t="shared" si="15"/>
        <v>49</v>
      </c>
      <c r="AH7" s="67">
        <f>AH8</f>
        <v>103.4</v>
      </c>
      <c r="AI7" s="67">
        <f t="shared" ref="AI7:AQ7" si="16">AI8</f>
        <v>100</v>
      </c>
      <c r="AJ7" s="67">
        <f t="shared" si="16"/>
        <v>94.7</v>
      </c>
      <c r="AK7" s="67">
        <f t="shared" si="16"/>
        <v>95.5</v>
      </c>
      <c r="AL7" s="67">
        <f t="shared" si="16"/>
        <v>95.4</v>
      </c>
      <c r="AM7" s="67">
        <f t="shared" si="16"/>
        <v>96.5</v>
      </c>
      <c r="AN7" s="67">
        <f t="shared" si="16"/>
        <v>97.7</v>
      </c>
      <c r="AO7" s="67">
        <f t="shared" si="16"/>
        <v>96.2</v>
      </c>
      <c r="AP7" s="67">
        <f t="shared" si="16"/>
        <v>94.8</v>
      </c>
      <c r="AQ7" s="67">
        <f t="shared" si="16"/>
        <v>96.1</v>
      </c>
      <c r="AR7" s="67"/>
      <c r="AS7" s="67">
        <f>AS8</f>
        <v>83.5</v>
      </c>
      <c r="AT7" s="67">
        <f t="shared" ref="AT7:BB7" si="17">AT8</f>
        <v>88.5</v>
      </c>
      <c r="AU7" s="67">
        <f t="shared" si="17"/>
        <v>78</v>
      </c>
      <c r="AV7" s="67">
        <f t="shared" si="17"/>
        <v>78</v>
      </c>
      <c r="AW7" s="67">
        <f t="shared" si="17"/>
        <v>75.599999999999994</v>
      </c>
      <c r="AX7" s="67">
        <f t="shared" si="17"/>
        <v>70.5</v>
      </c>
      <c r="AY7" s="67">
        <f t="shared" si="17"/>
        <v>72.2</v>
      </c>
      <c r="AZ7" s="67">
        <f t="shared" si="17"/>
        <v>69.5</v>
      </c>
      <c r="BA7" s="67">
        <f t="shared" si="17"/>
        <v>67.7</v>
      </c>
      <c r="BB7" s="67">
        <f t="shared" si="17"/>
        <v>66.8</v>
      </c>
      <c r="BC7" s="67"/>
      <c r="BD7" s="67">
        <f>BD8</f>
        <v>26.3</v>
      </c>
      <c r="BE7" s="67">
        <f t="shared" ref="BE7:BM7" si="18">BE8</f>
        <v>26.6</v>
      </c>
      <c r="BF7" s="67">
        <f t="shared" si="18"/>
        <v>37.299999999999997</v>
      </c>
      <c r="BG7" s="67">
        <f t="shared" si="18"/>
        <v>44.9</v>
      </c>
      <c r="BH7" s="67">
        <f t="shared" si="18"/>
        <v>52.5</v>
      </c>
      <c r="BI7" s="67">
        <f t="shared" si="18"/>
        <v>154.80000000000001</v>
      </c>
      <c r="BJ7" s="67">
        <f t="shared" si="18"/>
        <v>139.9</v>
      </c>
      <c r="BK7" s="67">
        <f t="shared" si="18"/>
        <v>156.6</v>
      </c>
      <c r="BL7" s="67">
        <f t="shared" si="18"/>
        <v>106</v>
      </c>
      <c r="BM7" s="67">
        <f t="shared" si="18"/>
        <v>118.7</v>
      </c>
      <c r="BN7" s="67"/>
      <c r="BO7" s="67">
        <f>BO8</f>
        <v>95.9</v>
      </c>
      <c r="BP7" s="67">
        <f t="shared" ref="BP7:BX7" si="19">BP8</f>
        <v>96.3</v>
      </c>
      <c r="BQ7" s="67">
        <f t="shared" si="19"/>
        <v>82</v>
      </c>
      <c r="BR7" s="67">
        <f t="shared" si="19"/>
        <v>82.6</v>
      </c>
      <c r="BS7" s="67">
        <f t="shared" si="19"/>
        <v>78.3</v>
      </c>
      <c r="BT7" s="67">
        <f t="shared" si="19"/>
        <v>63.9</v>
      </c>
      <c r="BU7" s="67">
        <f t="shared" si="19"/>
        <v>64.900000000000006</v>
      </c>
      <c r="BV7" s="67">
        <f t="shared" si="19"/>
        <v>63.4</v>
      </c>
      <c r="BW7" s="67">
        <f t="shared" si="19"/>
        <v>62.3</v>
      </c>
      <c r="BX7" s="67">
        <f t="shared" si="19"/>
        <v>59.4</v>
      </c>
      <c r="BY7" s="67"/>
      <c r="BZ7" s="68">
        <f>BZ8</f>
        <v>20453</v>
      </c>
      <c r="CA7" s="68">
        <f t="shared" ref="CA7:CI7" si="20">CA8</f>
        <v>20172</v>
      </c>
      <c r="CB7" s="68">
        <f t="shared" si="20"/>
        <v>20179</v>
      </c>
      <c r="CC7" s="68">
        <f t="shared" si="20"/>
        <v>20002</v>
      </c>
      <c r="CD7" s="68">
        <f t="shared" si="20"/>
        <v>20130</v>
      </c>
      <c r="CE7" s="68">
        <f t="shared" si="20"/>
        <v>24767</v>
      </c>
      <c r="CF7" s="68">
        <f t="shared" si="20"/>
        <v>25920</v>
      </c>
      <c r="CG7" s="68">
        <f t="shared" si="20"/>
        <v>24479</v>
      </c>
      <c r="CH7" s="68">
        <f t="shared" si="20"/>
        <v>25136</v>
      </c>
      <c r="CI7" s="68">
        <f t="shared" si="20"/>
        <v>26485</v>
      </c>
      <c r="CJ7" s="67"/>
      <c r="CK7" s="68">
        <f>CK8</f>
        <v>5345</v>
      </c>
      <c r="CL7" s="68">
        <f t="shared" ref="CL7:CT7" si="21">CL8</f>
        <v>5344</v>
      </c>
      <c r="CM7" s="68">
        <f t="shared" si="21"/>
        <v>5247</v>
      </c>
      <c r="CN7" s="68">
        <f t="shared" si="21"/>
        <v>5471</v>
      </c>
      <c r="CO7" s="68">
        <f t="shared" si="21"/>
        <v>5528</v>
      </c>
      <c r="CP7" s="68">
        <f t="shared" si="21"/>
        <v>7997</v>
      </c>
      <c r="CQ7" s="68">
        <f t="shared" si="21"/>
        <v>8159</v>
      </c>
      <c r="CR7" s="68">
        <f t="shared" si="21"/>
        <v>8000</v>
      </c>
      <c r="CS7" s="68">
        <f t="shared" si="21"/>
        <v>8023</v>
      </c>
      <c r="CT7" s="68">
        <f t="shared" si="21"/>
        <v>8109</v>
      </c>
      <c r="CU7" s="67"/>
      <c r="CV7" s="67">
        <f>CV8</f>
        <v>82.7</v>
      </c>
      <c r="CW7" s="67">
        <f t="shared" ref="CW7:DE7" si="22">CW8</f>
        <v>75.900000000000006</v>
      </c>
      <c r="CX7" s="67">
        <f t="shared" si="22"/>
        <v>89.4</v>
      </c>
      <c r="CY7" s="67">
        <f t="shared" si="22"/>
        <v>88.9</v>
      </c>
      <c r="CZ7" s="67">
        <f t="shared" si="22"/>
        <v>94.7</v>
      </c>
      <c r="DA7" s="67">
        <f t="shared" si="22"/>
        <v>73.400000000000006</v>
      </c>
      <c r="DB7" s="67">
        <f t="shared" si="22"/>
        <v>75.2</v>
      </c>
      <c r="DC7" s="67">
        <f t="shared" si="22"/>
        <v>79.5</v>
      </c>
      <c r="DD7" s="67">
        <f t="shared" si="22"/>
        <v>81.099999999999994</v>
      </c>
      <c r="DE7" s="67">
        <f t="shared" si="22"/>
        <v>81.599999999999994</v>
      </c>
      <c r="DF7" s="67"/>
      <c r="DG7" s="67">
        <f>DG8</f>
        <v>9.4</v>
      </c>
      <c r="DH7" s="67">
        <f t="shared" ref="DH7:DP7" si="23">DH8</f>
        <v>8.5</v>
      </c>
      <c r="DI7" s="67">
        <f t="shared" si="23"/>
        <v>7.6</v>
      </c>
      <c r="DJ7" s="67">
        <f t="shared" si="23"/>
        <v>6.9</v>
      </c>
      <c r="DK7" s="67">
        <f t="shared" si="23"/>
        <v>7.1</v>
      </c>
      <c r="DL7" s="67">
        <f t="shared" si="23"/>
        <v>19.100000000000001</v>
      </c>
      <c r="DM7" s="67">
        <f t="shared" si="23"/>
        <v>19.3</v>
      </c>
      <c r="DN7" s="67">
        <f t="shared" si="23"/>
        <v>17.600000000000001</v>
      </c>
      <c r="DO7" s="67">
        <f t="shared" si="23"/>
        <v>17.399999999999999</v>
      </c>
      <c r="DP7" s="67">
        <f t="shared" si="23"/>
        <v>16</v>
      </c>
      <c r="DQ7" s="67"/>
      <c r="DR7" s="67">
        <f>DR8</f>
        <v>47.5</v>
      </c>
      <c r="DS7" s="67">
        <f t="shared" ref="DS7:EA7" si="24">DS8</f>
        <v>50.8</v>
      </c>
      <c r="DT7" s="67">
        <f t="shared" si="24"/>
        <v>53.7</v>
      </c>
      <c r="DU7" s="67">
        <f t="shared" si="24"/>
        <v>56</v>
      </c>
      <c r="DV7" s="67">
        <f t="shared" si="24"/>
        <v>58.7</v>
      </c>
      <c r="DW7" s="67">
        <f t="shared" si="24"/>
        <v>47.3</v>
      </c>
      <c r="DX7" s="67">
        <f t="shared" si="24"/>
        <v>50.2</v>
      </c>
      <c r="DY7" s="67">
        <f t="shared" si="24"/>
        <v>52.7</v>
      </c>
      <c r="DZ7" s="67">
        <f t="shared" si="24"/>
        <v>52.8</v>
      </c>
      <c r="EA7" s="67">
        <f t="shared" si="24"/>
        <v>54.2</v>
      </c>
      <c r="EB7" s="67"/>
      <c r="EC7" s="67">
        <f>EC8</f>
        <v>59.3</v>
      </c>
      <c r="ED7" s="67">
        <f t="shared" ref="ED7:EL7" si="25">ED8</f>
        <v>66.099999999999994</v>
      </c>
      <c r="EE7" s="67">
        <f t="shared" si="25"/>
        <v>72.3</v>
      </c>
      <c r="EF7" s="67">
        <f t="shared" si="25"/>
        <v>75.099999999999994</v>
      </c>
      <c r="EG7" s="67">
        <f t="shared" si="25"/>
        <v>79.8</v>
      </c>
      <c r="EH7" s="67">
        <f t="shared" si="25"/>
        <v>66.7</v>
      </c>
      <c r="EI7" s="67">
        <f t="shared" si="25"/>
        <v>67.2</v>
      </c>
      <c r="EJ7" s="67">
        <f t="shared" si="25"/>
        <v>70.5</v>
      </c>
      <c r="EK7" s="67">
        <f t="shared" si="25"/>
        <v>68.900000000000006</v>
      </c>
      <c r="EL7" s="67">
        <f t="shared" si="25"/>
        <v>70.2</v>
      </c>
      <c r="EM7" s="67"/>
      <c r="EN7" s="68">
        <f>EN8</f>
        <v>27379857</v>
      </c>
      <c r="EO7" s="68">
        <f t="shared" ref="EO7:EW7" si="26">EO8</f>
        <v>27446816</v>
      </c>
      <c r="EP7" s="68">
        <f t="shared" si="26"/>
        <v>27413347</v>
      </c>
      <c r="EQ7" s="68">
        <f t="shared" si="26"/>
        <v>27480592</v>
      </c>
      <c r="ER7" s="68">
        <f t="shared" si="26"/>
        <v>27600265</v>
      </c>
      <c r="ES7" s="68">
        <f t="shared" si="26"/>
        <v>37994115</v>
      </c>
      <c r="ET7" s="68">
        <f t="shared" si="26"/>
        <v>42228890</v>
      </c>
      <c r="EU7" s="68">
        <f t="shared" si="26"/>
        <v>41785853</v>
      </c>
      <c r="EV7" s="68">
        <f t="shared" si="26"/>
        <v>44571078</v>
      </c>
      <c r="EW7" s="68">
        <f t="shared" si="26"/>
        <v>45346697</v>
      </c>
      <c r="EX7" s="68"/>
    </row>
    <row r="8" spans="1:154" s="69" customFormat="1">
      <c r="A8" s="50"/>
      <c r="B8" s="70">
        <v>2018</v>
      </c>
      <c r="C8" s="70">
        <v>342025</v>
      </c>
      <c r="D8" s="70">
        <v>46</v>
      </c>
      <c r="E8" s="70">
        <v>6</v>
      </c>
      <c r="F8" s="70">
        <v>0</v>
      </c>
      <c r="G8" s="70">
        <v>1</v>
      </c>
      <c r="H8" s="70" t="s">
        <v>158</v>
      </c>
      <c r="I8" s="70" t="s">
        <v>159</v>
      </c>
      <c r="J8" s="70" t="s">
        <v>160</v>
      </c>
      <c r="K8" s="70" t="s">
        <v>161</v>
      </c>
      <c r="L8" s="70" t="s">
        <v>162</v>
      </c>
      <c r="M8" s="70" t="s">
        <v>163</v>
      </c>
      <c r="N8" s="70" t="s">
        <v>164</v>
      </c>
      <c r="O8" s="70" t="s">
        <v>165</v>
      </c>
      <c r="P8" s="70" t="s">
        <v>166</v>
      </c>
      <c r="Q8" s="71">
        <v>12</v>
      </c>
      <c r="R8" s="70" t="s">
        <v>38</v>
      </c>
      <c r="S8" s="70" t="s">
        <v>167</v>
      </c>
      <c r="T8" s="70" t="s">
        <v>168</v>
      </c>
      <c r="U8" s="71">
        <v>224922</v>
      </c>
      <c r="V8" s="71">
        <v>2909</v>
      </c>
      <c r="W8" s="70" t="s">
        <v>169</v>
      </c>
      <c r="X8" s="72" t="s">
        <v>170</v>
      </c>
      <c r="Y8" s="71">
        <v>49</v>
      </c>
      <c r="Z8" s="71" t="s">
        <v>38</v>
      </c>
      <c r="AA8" s="71" t="s">
        <v>38</v>
      </c>
      <c r="AB8" s="71" t="s">
        <v>38</v>
      </c>
      <c r="AC8" s="71" t="s">
        <v>38</v>
      </c>
      <c r="AD8" s="71">
        <v>49</v>
      </c>
      <c r="AE8" s="71">
        <v>49</v>
      </c>
      <c r="AF8" s="71" t="s">
        <v>38</v>
      </c>
      <c r="AG8" s="71">
        <v>49</v>
      </c>
      <c r="AH8" s="73">
        <v>103.4</v>
      </c>
      <c r="AI8" s="73">
        <v>100</v>
      </c>
      <c r="AJ8" s="73">
        <v>94.7</v>
      </c>
      <c r="AK8" s="73">
        <v>95.5</v>
      </c>
      <c r="AL8" s="73">
        <v>95.4</v>
      </c>
      <c r="AM8" s="73">
        <v>96.5</v>
      </c>
      <c r="AN8" s="73">
        <v>97.7</v>
      </c>
      <c r="AO8" s="73">
        <v>96.2</v>
      </c>
      <c r="AP8" s="73">
        <v>94.8</v>
      </c>
      <c r="AQ8" s="73">
        <v>96.1</v>
      </c>
      <c r="AR8" s="73">
        <v>98.8</v>
      </c>
      <c r="AS8" s="73">
        <v>83.5</v>
      </c>
      <c r="AT8" s="73">
        <v>88.5</v>
      </c>
      <c r="AU8" s="73">
        <v>78</v>
      </c>
      <c r="AV8" s="73">
        <v>78</v>
      </c>
      <c r="AW8" s="73">
        <v>75.599999999999994</v>
      </c>
      <c r="AX8" s="73">
        <v>70.5</v>
      </c>
      <c r="AY8" s="73">
        <v>72.2</v>
      </c>
      <c r="AZ8" s="73">
        <v>69.5</v>
      </c>
      <c r="BA8" s="73">
        <v>67.7</v>
      </c>
      <c r="BB8" s="73">
        <v>66.8</v>
      </c>
      <c r="BC8" s="73">
        <v>89.7</v>
      </c>
      <c r="BD8" s="74">
        <v>26.3</v>
      </c>
      <c r="BE8" s="74">
        <v>26.6</v>
      </c>
      <c r="BF8" s="74">
        <v>37.299999999999997</v>
      </c>
      <c r="BG8" s="74">
        <v>44.9</v>
      </c>
      <c r="BH8" s="74">
        <v>52.5</v>
      </c>
      <c r="BI8" s="74">
        <v>154.80000000000001</v>
      </c>
      <c r="BJ8" s="74">
        <v>139.9</v>
      </c>
      <c r="BK8" s="74">
        <v>156.6</v>
      </c>
      <c r="BL8" s="74">
        <v>106</v>
      </c>
      <c r="BM8" s="74">
        <v>118.7</v>
      </c>
      <c r="BN8" s="74">
        <v>64.099999999999994</v>
      </c>
      <c r="BO8" s="73">
        <v>95.9</v>
      </c>
      <c r="BP8" s="73">
        <v>96.3</v>
      </c>
      <c r="BQ8" s="73">
        <v>82</v>
      </c>
      <c r="BR8" s="73">
        <v>82.6</v>
      </c>
      <c r="BS8" s="73">
        <v>78.3</v>
      </c>
      <c r="BT8" s="73">
        <v>63.9</v>
      </c>
      <c r="BU8" s="73">
        <v>64.900000000000006</v>
      </c>
      <c r="BV8" s="73">
        <v>63.4</v>
      </c>
      <c r="BW8" s="73">
        <v>62.3</v>
      </c>
      <c r="BX8" s="73">
        <v>59.4</v>
      </c>
      <c r="BY8" s="73">
        <v>74.900000000000006</v>
      </c>
      <c r="BZ8" s="74">
        <v>20453</v>
      </c>
      <c r="CA8" s="74">
        <v>20172</v>
      </c>
      <c r="CB8" s="74">
        <v>20179</v>
      </c>
      <c r="CC8" s="74">
        <v>20002</v>
      </c>
      <c r="CD8" s="74">
        <v>20130</v>
      </c>
      <c r="CE8" s="74">
        <v>24767</v>
      </c>
      <c r="CF8" s="74">
        <v>25920</v>
      </c>
      <c r="CG8" s="74">
        <v>24479</v>
      </c>
      <c r="CH8" s="74">
        <v>25136</v>
      </c>
      <c r="CI8" s="74">
        <v>26485</v>
      </c>
      <c r="CJ8" s="73">
        <v>52412</v>
      </c>
      <c r="CK8" s="74">
        <v>5345</v>
      </c>
      <c r="CL8" s="74">
        <v>5344</v>
      </c>
      <c r="CM8" s="74">
        <v>5247</v>
      </c>
      <c r="CN8" s="74">
        <v>5471</v>
      </c>
      <c r="CO8" s="74">
        <v>5528</v>
      </c>
      <c r="CP8" s="74">
        <v>7997</v>
      </c>
      <c r="CQ8" s="74">
        <v>8159</v>
      </c>
      <c r="CR8" s="74">
        <v>8000</v>
      </c>
      <c r="CS8" s="74">
        <v>8023</v>
      </c>
      <c r="CT8" s="74">
        <v>8109</v>
      </c>
      <c r="CU8" s="73">
        <v>14708</v>
      </c>
      <c r="CV8" s="74">
        <v>82.7</v>
      </c>
      <c r="CW8" s="74">
        <v>75.900000000000006</v>
      </c>
      <c r="CX8" s="74">
        <v>89.4</v>
      </c>
      <c r="CY8" s="74">
        <v>88.9</v>
      </c>
      <c r="CZ8" s="74">
        <v>94.7</v>
      </c>
      <c r="DA8" s="74">
        <v>73.400000000000006</v>
      </c>
      <c r="DB8" s="74">
        <v>75.2</v>
      </c>
      <c r="DC8" s="74">
        <v>79.5</v>
      </c>
      <c r="DD8" s="74">
        <v>81.099999999999994</v>
      </c>
      <c r="DE8" s="74">
        <v>81.599999999999994</v>
      </c>
      <c r="DF8" s="74">
        <v>54.8</v>
      </c>
      <c r="DG8" s="74">
        <v>9.4</v>
      </c>
      <c r="DH8" s="74">
        <v>8.5</v>
      </c>
      <c r="DI8" s="74">
        <v>7.6</v>
      </c>
      <c r="DJ8" s="74">
        <v>6.9</v>
      </c>
      <c r="DK8" s="74">
        <v>7.1</v>
      </c>
      <c r="DL8" s="74">
        <v>19.100000000000001</v>
      </c>
      <c r="DM8" s="74">
        <v>19.3</v>
      </c>
      <c r="DN8" s="74">
        <v>17.600000000000001</v>
      </c>
      <c r="DO8" s="74">
        <v>17.399999999999999</v>
      </c>
      <c r="DP8" s="74">
        <v>16</v>
      </c>
      <c r="DQ8" s="74">
        <v>24.3</v>
      </c>
      <c r="DR8" s="73">
        <v>47.5</v>
      </c>
      <c r="DS8" s="73">
        <v>50.8</v>
      </c>
      <c r="DT8" s="73">
        <v>53.7</v>
      </c>
      <c r="DU8" s="73">
        <v>56</v>
      </c>
      <c r="DV8" s="73">
        <v>58.7</v>
      </c>
      <c r="DW8" s="73">
        <v>47.3</v>
      </c>
      <c r="DX8" s="73">
        <v>50.2</v>
      </c>
      <c r="DY8" s="73">
        <v>52.7</v>
      </c>
      <c r="DZ8" s="73">
        <v>52.8</v>
      </c>
      <c r="EA8" s="73">
        <v>54.2</v>
      </c>
      <c r="EB8" s="73">
        <v>52.5</v>
      </c>
      <c r="EC8" s="73">
        <v>59.3</v>
      </c>
      <c r="ED8" s="73">
        <v>66.099999999999994</v>
      </c>
      <c r="EE8" s="73">
        <v>72.3</v>
      </c>
      <c r="EF8" s="73">
        <v>75.099999999999994</v>
      </c>
      <c r="EG8" s="73">
        <v>79.8</v>
      </c>
      <c r="EH8" s="73">
        <v>66.7</v>
      </c>
      <c r="EI8" s="73">
        <v>67.2</v>
      </c>
      <c r="EJ8" s="73">
        <v>70.5</v>
      </c>
      <c r="EK8" s="73">
        <v>68.900000000000006</v>
      </c>
      <c r="EL8" s="73">
        <v>70.2</v>
      </c>
      <c r="EM8" s="73">
        <v>68.8</v>
      </c>
      <c r="EN8" s="74">
        <v>27379857</v>
      </c>
      <c r="EO8" s="74">
        <v>27446816</v>
      </c>
      <c r="EP8" s="74">
        <v>27413347</v>
      </c>
      <c r="EQ8" s="74">
        <v>27480592</v>
      </c>
      <c r="ER8" s="74">
        <v>27600265</v>
      </c>
      <c r="ES8" s="74">
        <v>37994115</v>
      </c>
      <c r="ET8" s="74">
        <v>42228890</v>
      </c>
      <c r="EU8" s="74">
        <v>41785853</v>
      </c>
      <c r="EV8" s="74">
        <v>44571078</v>
      </c>
      <c r="EW8" s="74">
        <v>45346697</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171</v>
      </c>
      <c r="C10" s="79" t="s">
        <v>172</v>
      </c>
      <c r="D10" s="79" t="s">
        <v>173</v>
      </c>
      <c r="E10" s="79" t="s">
        <v>174</v>
      </c>
      <c r="F10" s="79" t="s">
        <v>175</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176</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2020-02-06T01:07:13Z</cp:lastPrinted>
  <dcterms:created xsi:type="dcterms:W3CDTF">2019-12-05T07:41:32Z</dcterms:created>
  <dcterms:modified xsi:type="dcterms:W3CDTF">2020-03-30T05:28:07Z</dcterms:modified>
  <cp:category/>
</cp:coreProperties>
</file>