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23 神石高原町 ○\"/>
    </mc:Choice>
  </mc:AlternateContent>
  <workbookProtection workbookAlgorithmName="SHA-512" workbookHashValue="8qN2Fh6iqWIcJI2ncnKu/vXy0Yjbw1krdwrNpxqQ0Y3VWWo+Ytv2Jw+qRyI+HKEmkEhogsxpJY9FWRuHBONfgw==" workbookSaltValue="KzHuQMq/FQrqpond6Q270w==" workbookSpinCount="100000" lockStructure="1"/>
  <bookViews>
    <workbookView xWindow="0" yWindow="0" windowWidth="28800" windowHeight="1194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JW12" i="4" s="1"/>
  <c r="AE6" i="5"/>
  <c r="ID12" i="4" s="1"/>
  <c r="AD6" i="5"/>
  <c r="AC6" i="5"/>
  <c r="JW10" i="4" s="1"/>
  <c r="AB6" i="5"/>
  <c r="ID10" i="4" s="1"/>
  <c r="AA6" i="5"/>
  <c r="Z6" i="5"/>
  <c r="Y6" i="5"/>
  <c r="X6" i="5"/>
  <c r="W6" i="5"/>
  <c r="CN12" i="4" s="1"/>
  <c r="V6" i="5"/>
  <c r="U6" i="5"/>
  <c r="B12" i="4" s="1"/>
  <c r="T6" i="5"/>
  <c r="S6" i="5"/>
  <c r="R6" i="5"/>
  <c r="Q6" i="5"/>
  <c r="P6" i="5"/>
  <c r="O6" i="5"/>
  <c r="N6" i="5"/>
  <c r="M6" i="5"/>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F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EG12" i="4"/>
  <c r="AU12" i="4"/>
  <c r="LP10" i="4"/>
  <c r="FZ10" i="4"/>
  <c r="EG10" i="4"/>
  <c r="CN10" i="4"/>
  <c r="AU10" i="4"/>
  <c r="B10" i="4"/>
  <c r="LP8" i="4"/>
  <c r="JW8" i="4"/>
  <c r="ID8" i="4"/>
  <c r="FZ8" i="4"/>
  <c r="EG8" i="4"/>
  <c r="CN8" i="4"/>
  <c r="B6" i="4"/>
  <c r="MN54" i="4" l="1"/>
  <c r="MN32" i="4"/>
  <c r="HM78" i="4"/>
  <c r="MH78" i="4"/>
  <c r="IZ54" i="4"/>
  <c r="IZ32" i="4"/>
  <c r="FL54" i="4"/>
  <c r="FL32" i="4"/>
  <c r="CS78" i="4"/>
  <c r="BX54" i="4"/>
  <c r="BX32" i="4"/>
  <c r="C11" i="5"/>
  <c r="D11" i="5"/>
  <c r="E11" i="5"/>
  <c r="B11" i="5"/>
  <c r="KC78" i="4" l="1"/>
  <c r="HG54" i="4"/>
  <c r="HG32" i="4"/>
  <c r="AN78" i="4"/>
  <c r="AE54" i="4"/>
  <c r="FH78" i="4"/>
  <c r="DS54" i="4"/>
  <c r="DS32" i="4"/>
  <c r="AE32" i="4"/>
  <c r="KU54" i="4"/>
  <c r="KU32" i="4"/>
  <c r="KF54" i="4"/>
  <c r="KF32" i="4"/>
  <c r="DD54" i="4"/>
  <c r="DD32" i="4"/>
  <c r="JJ78" i="4"/>
  <c r="GR54" i="4"/>
  <c r="GR32" i="4"/>
  <c r="EO78" i="4"/>
  <c r="P54" i="4"/>
  <c r="P32" i="4"/>
  <c r="U78" i="4"/>
  <c r="BZ78" i="4"/>
  <c r="BI54" i="4"/>
  <c r="BI32" i="4"/>
  <c r="IK54" i="4"/>
  <c r="IK32" i="4"/>
  <c r="GT78" i="4"/>
  <c r="EW32" i="4"/>
  <c r="LY54" i="4"/>
  <c r="LY32" i="4"/>
  <c r="LO78" i="4"/>
  <c r="EW54" i="4"/>
  <c r="GA78" i="4"/>
  <c r="EH54" i="4"/>
  <c r="EH32" i="4"/>
  <c r="LJ54" i="4"/>
  <c r="HV54" i="4"/>
  <c r="BG78" i="4"/>
  <c r="AT54" i="4"/>
  <c r="AT32" i="4"/>
  <c r="HV32" i="4"/>
  <c r="LJ32" i="4"/>
  <c r="KV78" i="4"/>
</calcChain>
</file>

<file path=xl/sharedStrings.xml><?xml version="1.0" encoding="utf-8"?>
<sst xmlns="http://schemas.openxmlformats.org/spreadsheetml/2006/main" count="320" uniqueCount="182">
  <si>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</si>
  <si>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</si>
  <si>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</si>
  <si>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</si>
  <si>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</si>
  <si>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</si>
  <si>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</si>
  <si>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</si>
  <si>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</si>
  <si>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</si>
  <si>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</si>
  <si>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</si>
  <si>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</si>
  <si>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</si>
  <si>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</si>
  <si>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</si>
  <si>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</si>
  <si>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</si>
  <si>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</si>
  <si>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</si>
  <si>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</si>
  <si>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</si>
  <si>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</si>
  <si>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</si>
  <si>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</si>
  <si>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</si>
  <si>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</si>
  <si>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</si>
  <si>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</si>
  <si>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</si>
  <si>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</si>
  <si>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</si>
  <si>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</si>
  <si>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</si>
  <si>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</si>
  <si>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</si>
  <si>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</si>
  <si>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</si>
  <si>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</si>
  <si>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</si>
  <si>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</si>
  <si>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</si>
  <si>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</si>
  <si>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</si>
  <si>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</si>
  <si>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</si>
  <si>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</si>
  <si>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</si>
  <si>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</si>
  <si>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</si>
  <si>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</si>
  <si>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</si>
  <si>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</si>
  <si>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</si>
  <si>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</si>
  <si>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</si>
  <si>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</si>
  <si>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</si>
  <si>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</si>
  <si>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</si>
  <si>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</si>
  <si>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</si>
  <si>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</si>
  <si>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</si>
  <si>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</si>
  <si>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</si>
  <si>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</si>
  <si>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</si>
  <si>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</si>
  <si>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</si>
  <si>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</si>
  <si>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</si>
  <si>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</si>
  <si>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</si>
  <si>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</si>
  <si>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</si>
  <si>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</si>
  <si>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</si>
  <si>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</si>
  <si>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</si>
  <si>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</si>
  <si>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</si>
  <si>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</si>
  <si>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</si>
  <si>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</si>
  <si>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</si>
  <si>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</si>
  <si>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</si>
  <si>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</si>
  <si>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</si>
  <si>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</si>
  <si>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</si>
  <si>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</si>
  <si>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</si>
  <si>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</si>
  <si>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</si>
  <si>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</si>
  <si>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</si>
  <si>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</si>
  <si>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</si>
  <si>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</si>
  <si>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</si>
  <si>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</si>
  <si>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</si>
  <si>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</si>
  <si>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</si>
  <si>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</si>
  <si>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</si>
  <si>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</si>
  <si>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</si>
  <si>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</si>
  <si>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</si>
  <si>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</si>
  <si>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</si>
  <si>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</si>
  <si>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</si>
  <si>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</si>
  <si>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</si>
  <si>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</si>
  <si>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</si>
  <si>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</si>
  <si>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</si>
  <si>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</si>
  <si>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</si>
  <si>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</si>
  <si>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</si>
  <si>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</si>
  <si>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</si>
  <si>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</si>
  <si>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</si>
  <si>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</si>
  <si>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</si>
  <si>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</si>
  <si>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</si>
  <si>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</si>
  <si>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</si>
  <si>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</si>
  <si>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</si>
  <si>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</si>
  <si>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</si>
  <si>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</si>
  <si>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</si>
  <si>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</si>
  <si>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</si>
  <si>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</si>
  <si>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</si>
  <si>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</si>
  <si>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</si>
  <si>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</si>
  <si>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</si>
  <si>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</si>
  <si>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</si>
  <si>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</si>
  <si>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</si>
  <si>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当該値(N-1)</t>
    <phoneticPr fontId="5"/>
  </si>
  <si>
    <t>当該値(N-2)</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</si>
  <si>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</si>
  <si>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</si>
  <si>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</si>
  <si>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</si>
  <si>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</si>
  <si>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神石高原町</t>
  </si>
  <si>
    <t>神石高原町立病院</t>
  </si>
  <si>
    <t>当然財務</t>
  </si>
  <si>
    <t>病院事業</t>
  </si>
  <si>
    <t>一般病院</t>
  </si>
  <si>
    <t>50床以上～100床未満</t>
  </si>
  <si>
    <t>非設置</t>
  </si>
  <si>
    <t>指定管理者(利用料金制)</t>
  </si>
  <si>
    <t>透 訓</t>
  </si>
  <si>
    <t>救 へ</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</si>
  <si>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</si>
  <si>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</si>
  <si>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</si>
  <si>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</si>
  <si>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</si>
  <si>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</si>
  <si>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</si>
  <si>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①建物・設備・備品の老朽化と，それに伴う近年の高額な設備等の更新により，近年減価償却費が増加し，率も上昇傾向にある。
②平成27年度に電子カルテ・空調機器等の高額設備を購入・更新し，それらの減価償却により率が上昇している。
③建物・備品の大半が経年後に県から移譲された財産であり，受贈価格が低くなったため，全国平均を大きく下回っている。平成29年度は病床数を95床から83床に削減したため，当該値が上昇している。</t>
    <rPh sb="95" eb="97">
      <t>ゲンカ</t>
    </rPh>
    <rPh sb="97" eb="99">
      <t>ショウキャク</t>
    </rPh>
    <rPh sb="104" eb="106">
      <t>ジョウショウ</t>
    </rPh>
    <phoneticPr fontId="5"/>
  </si>
  <si>
    <t>当病院は，中山間へき地である本町における入院を担う唯一のへき地病院であり，外来7診療科，入院2病棟をベースに，救急医療，訪問診療，訪問看護，人工透析等の所謂不採算医療も地域医療確保の観点から実施している。また，無医地区対策として巡回診療も行っている。
更には，医学部の学生の臨床実習・初期研修医の研修の場を提供し地域医療教育も行っている。</t>
    <phoneticPr fontId="5"/>
  </si>
  <si>
    <t>①町一般会計の繰入等により，毎年100％を上回っている。
②人口減少等に伴って入院患者数が減少している中，職員の高年齢化等により人件費が増加しているため，相対的に収支比率が下がる傾向にある。
③①により発生していない。
④平成29年度から病床数を95床から83床に削減したが，急速に進む人口減少や介護施設への入所等に伴い，入院患者数は減少傾向にある。
⑤平成30年1月から，地域包括ケア病床(15床)を開始したため，収益が増加した。
⑥ほぼ全件が院外処方のため，平均単価が低くなっている。
⑦②の理由により，近年増加傾向にある。
⑧入院患者の減少や慢性患者の増加による医薬品の減少に加え，⑥の理由で材料費が低い事等により，比率が低くなっている。</t>
    <rPh sb="303" eb="304">
      <t>ヒク</t>
    </rPh>
    <rPh sb="305" eb="306">
      <t>コト</t>
    </rPh>
    <phoneticPr fontId="5"/>
  </si>
  <si>
    <t>本町では現在急速に人口減少が進んでおり，これに伴い入院患者数等も減少傾向にある。このため，医業収益は減少しているが，医業支出は人件費等の固定費が大きな割合を占めているため，相対的に経営が悪化している。
こうした状況に対応すべく，平成29年度から地域包括ケア病床を開始し，平成30年度は入院看護体制を13対1に変更し，経営改善に取り組んでいる。
病院建物については，旧棟は築50年を迎え老朽化が進み，耐震性にも問題が生じている。
こうした諸問題に対応するため，令和4年度に町立病院の新築移転を行う予定である。その際，病棟は60床１病棟にし，地域包括ケア病床の増床等により入院単価を上昇させる一方，看護師等の人員を削減して人件費の抑制を図り，経営の改善を目指す。
一方で，建物の新築等により，毎年の減価償却費及び起債の償還額等が大幅に増加するため，引き続き収支バランスの適正化に努める必要がある。</t>
    <rPh sb="163" eb="164">
      <t>ト</t>
    </rPh>
    <rPh sb="165" eb="166">
      <t>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</si>
</sst>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8" xfId="0" applyFont="1" applyBorder="1" applyAlignment="1" applyProtection="1">
      <alignment horizontal="left" vertical="top" wrapText="1" shrinkToFit="1"/>
      <protection locked="0"/>
    </xf>
    <xf numFmtId="0" fontId="11" fillId="0" borderId="0" xfId="0" applyFont="1" applyBorder="1" applyAlignment="1" applyProtection="1">
      <alignment horizontal="left" vertical="top" wrapText="1" shrinkToFit="1"/>
      <protection locked="0"/>
    </xf>
    <xf numFmtId="0" fontId="11" fillId="0" borderId="9" xfId="0" applyFont="1" applyBorder="1" applyAlignment="1" applyProtection="1">
      <alignment horizontal="left" vertical="top" wrapText="1" shrinkToFit="1"/>
      <protection locked="0"/>
    </xf>
    <xf numFmtId="0" fontId="11" fillId="0" borderId="10" xfId="0" applyFont="1" applyBorder="1" applyAlignment="1" applyProtection="1">
      <alignment horizontal="left" vertical="top" wrapText="1" shrinkToFit="1"/>
      <protection locked="0"/>
    </xf>
    <xf numFmtId="0" fontId="11" fillId="0" borderId="1" xfId="0" applyFont="1" applyBorder="1" applyAlignment="1" applyProtection="1">
      <alignment horizontal="left" vertical="top" wrapText="1" shrinkToFit="1"/>
      <protection locked="0"/>
    </xf>
    <xf numFmtId="0" fontId="11"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5" fillId="0" borderId="8"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68.5</c:v>
                </c:pt>
                <c:pt idx="1">
                  <c:v>70.900000000000006</c:v>
                </c:pt>
                <c:pt idx="2">
                  <c:v>76.900000000000006</c:v>
                </c:pt>
                <c:pt idx="3">
                  <c:v>72.900000000000006</c:v>
                </c:pt>
                <c:pt idx="4">
                  <c:v>75.599999999999994</c:v>
                </c:pt>
              </c:numCache>
            </c:numRef>
          </c:val>
          <c:extLst xmlns:c16r2="http://schemas.microsoft.com/office/drawing/2015/06/chart">
            <c:ext xmlns:c16="http://schemas.microsoft.com/office/drawing/2014/chart" uri="{C3380CC4-5D6E-409C-BE32-E72D297353CC}">
              <c16:uniqueId val="{00000000-9BBB-41C1-A98F-002F6AC268EA}"/>
            </c:ext>
          </c:extLst>
        </c:ser>
        <c:dLbls>
          <c:showLegendKey val="0"/>
          <c:showVal val="0"/>
          <c:showCatName val="0"/>
          <c:showSerName val="0"/>
          <c:showPercent val="0"/>
          <c:showBubbleSize val="0"/>
        </c:dLbls>
        <c:gapWidth val="150"/>
        <c:axId val="521719400"/>
        <c:axId val="521721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66.599999999999994</c:v>
                </c:pt>
                <c:pt idx="1">
                  <c:v>66.8</c:v>
                </c:pt>
                <c:pt idx="2">
                  <c:v>67.900000000000006</c:v>
                </c:pt>
                <c:pt idx="3">
                  <c:v>66.900000000000006</c:v>
                </c:pt>
                <c:pt idx="4">
                  <c:v>66.099999999999994</c:v>
                </c:pt>
              </c:numCache>
            </c:numRef>
          </c:val>
          <c:smooth val="0"/>
          <c:extLst xmlns:c16r2="http://schemas.microsoft.com/office/drawing/2015/06/chart">
            <c:ext xmlns:c16="http://schemas.microsoft.com/office/drawing/2014/chart" uri="{C3380CC4-5D6E-409C-BE32-E72D297353CC}">
              <c16:uniqueId val="{00000001-9BBB-41C1-A98F-002F6AC268EA}"/>
            </c:ext>
          </c:extLst>
        </c:ser>
        <c:dLbls>
          <c:showLegendKey val="0"/>
          <c:showVal val="0"/>
          <c:showCatName val="0"/>
          <c:showSerName val="0"/>
          <c:showPercent val="0"/>
          <c:showBubbleSize val="0"/>
        </c:dLbls>
        <c:marker val="1"/>
        <c:smooth val="0"/>
        <c:axId val="521719400"/>
        <c:axId val="521721752"/>
      </c:lineChart>
      <c:catAx>
        <c:axId val="521719400"/>
        <c:scaling>
          <c:orientation val="minMax"/>
        </c:scaling>
        <c:delete val="1"/>
        <c:axPos val="b"/>
        <c:numFmt formatCode="General" sourceLinked="1"/>
        <c:majorTickMark val="none"/>
        <c:minorTickMark val="none"/>
        <c:tickLblPos val="none"/>
        <c:crossAx val="521721752"/>
        <c:crosses val="autoZero"/>
        <c:auto val="1"/>
        <c:lblAlgn val="ctr"/>
        <c:lblOffset val="100"/>
        <c:noMultiLvlLbl val="1"/>
      </c:catAx>
      <c:valAx>
        <c:axId val="521721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1719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7984</c:v>
                </c:pt>
                <c:pt idx="1">
                  <c:v>8083</c:v>
                </c:pt>
                <c:pt idx="2">
                  <c:v>7869</c:v>
                </c:pt>
                <c:pt idx="3">
                  <c:v>8053</c:v>
                </c:pt>
                <c:pt idx="4">
                  <c:v>7968</c:v>
                </c:pt>
              </c:numCache>
            </c:numRef>
          </c:val>
          <c:extLst xmlns:c16r2="http://schemas.microsoft.com/office/drawing/2015/06/chart">
            <c:ext xmlns:c16="http://schemas.microsoft.com/office/drawing/2014/chart" uri="{C3380CC4-5D6E-409C-BE32-E72D297353CC}">
              <c16:uniqueId val="{00000000-79A0-487C-ADB7-7700457BBF7E}"/>
            </c:ext>
          </c:extLst>
        </c:ser>
        <c:dLbls>
          <c:showLegendKey val="0"/>
          <c:showVal val="0"/>
          <c:showCatName val="0"/>
          <c:showSerName val="0"/>
          <c:showPercent val="0"/>
          <c:showBubbleSize val="0"/>
        </c:dLbls>
        <c:gapWidth val="150"/>
        <c:axId val="523983368"/>
        <c:axId val="523986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8736</c:v>
                </c:pt>
                <c:pt idx="1">
                  <c:v>8797</c:v>
                </c:pt>
                <c:pt idx="2">
                  <c:v>8852</c:v>
                </c:pt>
                <c:pt idx="3">
                  <c:v>9060</c:v>
                </c:pt>
                <c:pt idx="4">
                  <c:v>9135</c:v>
                </c:pt>
              </c:numCache>
            </c:numRef>
          </c:val>
          <c:smooth val="0"/>
          <c:extLst xmlns:c16r2="http://schemas.microsoft.com/office/drawing/2015/06/chart">
            <c:ext xmlns:c16="http://schemas.microsoft.com/office/drawing/2014/chart" uri="{C3380CC4-5D6E-409C-BE32-E72D297353CC}">
              <c16:uniqueId val="{00000001-79A0-487C-ADB7-7700457BBF7E}"/>
            </c:ext>
          </c:extLst>
        </c:ser>
        <c:dLbls>
          <c:showLegendKey val="0"/>
          <c:showVal val="0"/>
          <c:showCatName val="0"/>
          <c:showSerName val="0"/>
          <c:showPercent val="0"/>
          <c:showBubbleSize val="0"/>
        </c:dLbls>
        <c:marker val="1"/>
        <c:smooth val="0"/>
        <c:axId val="523983368"/>
        <c:axId val="523986112"/>
      </c:lineChart>
      <c:catAx>
        <c:axId val="523983368"/>
        <c:scaling>
          <c:orientation val="minMax"/>
        </c:scaling>
        <c:delete val="1"/>
        <c:axPos val="b"/>
        <c:numFmt formatCode="General" sourceLinked="1"/>
        <c:majorTickMark val="none"/>
        <c:minorTickMark val="none"/>
        <c:tickLblPos val="none"/>
        <c:crossAx val="523986112"/>
        <c:crosses val="autoZero"/>
        <c:auto val="1"/>
        <c:lblAlgn val="ctr"/>
        <c:lblOffset val="100"/>
        <c:noMultiLvlLbl val="1"/>
      </c:catAx>
      <c:valAx>
        <c:axId val="5239861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3983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17053</c:v>
                </c:pt>
                <c:pt idx="1">
                  <c:v>16681</c:v>
                </c:pt>
                <c:pt idx="2">
                  <c:v>17192</c:v>
                </c:pt>
                <c:pt idx="3">
                  <c:v>18327</c:v>
                </c:pt>
                <c:pt idx="4">
                  <c:v>17754</c:v>
                </c:pt>
              </c:numCache>
            </c:numRef>
          </c:val>
          <c:extLst xmlns:c16r2="http://schemas.microsoft.com/office/drawing/2015/06/chart">
            <c:ext xmlns:c16="http://schemas.microsoft.com/office/drawing/2014/chart" uri="{C3380CC4-5D6E-409C-BE32-E72D297353CC}">
              <c16:uniqueId val="{00000000-43F2-4DE5-8104-86A024E92F8F}"/>
            </c:ext>
          </c:extLst>
        </c:ser>
        <c:dLbls>
          <c:showLegendKey val="0"/>
          <c:showVal val="0"/>
          <c:showCatName val="0"/>
          <c:showSerName val="0"/>
          <c:showPercent val="0"/>
          <c:showBubbleSize val="0"/>
        </c:dLbls>
        <c:gapWidth val="150"/>
        <c:axId val="523982584"/>
        <c:axId val="523985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24371</c:v>
                </c:pt>
                <c:pt idx="1">
                  <c:v>24882</c:v>
                </c:pt>
                <c:pt idx="2">
                  <c:v>25249</c:v>
                </c:pt>
                <c:pt idx="3">
                  <c:v>25711</c:v>
                </c:pt>
                <c:pt idx="4">
                  <c:v>26415</c:v>
                </c:pt>
              </c:numCache>
            </c:numRef>
          </c:val>
          <c:smooth val="0"/>
          <c:extLst xmlns:c16r2="http://schemas.microsoft.com/office/drawing/2015/06/chart">
            <c:ext xmlns:c16="http://schemas.microsoft.com/office/drawing/2014/chart" uri="{C3380CC4-5D6E-409C-BE32-E72D297353CC}">
              <c16:uniqueId val="{00000001-43F2-4DE5-8104-86A024E92F8F}"/>
            </c:ext>
          </c:extLst>
        </c:ser>
        <c:dLbls>
          <c:showLegendKey val="0"/>
          <c:showVal val="0"/>
          <c:showCatName val="0"/>
          <c:showSerName val="0"/>
          <c:showPercent val="0"/>
          <c:showBubbleSize val="0"/>
        </c:dLbls>
        <c:marker val="1"/>
        <c:smooth val="0"/>
        <c:axId val="523982584"/>
        <c:axId val="523985720"/>
      </c:lineChart>
      <c:catAx>
        <c:axId val="523982584"/>
        <c:scaling>
          <c:orientation val="minMax"/>
        </c:scaling>
        <c:delete val="1"/>
        <c:axPos val="b"/>
        <c:numFmt formatCode="General" sourceLinked="1"/>
        <c:majorTickMark val="none"/>
        <c:minorTickMark val="none"/>
        <c:tickLblPos val="none"/>
        <c:crossAx val="523985720"/>
        <c:crosses val="autoZero"/>
        <c:auto val="1"/>
        <c:lblAlgn val="ctr"/>
        <c:lblOffset val="100"/>
        <c:noMultiLvlLbl val="1"/>
      </c:catAx>
      <c:valAx>
        <c:axId val="5239857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3982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8AC-4762-B826-FB1AB4EB5007}"/>
            </c:ext>
          </c:extLst>
        </c:ser>
        <c:dLbls>
          <c:showLegendKey val="0"/>
          <c:showVal val="0"/>
          <c:showCatName val="0"/>
          <c:showSerName val="0"/>
          <c:showPercent val="0"/>
          <c:showBubbleSize val="0"/>
        </c:dLbls>
        <c:gapWidth val="150"/>
        <c:axId val="521720968"/>
        <c:axId val="521714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101.2</c:v>
                </c:pt>
                <c:pt idx="1">
                  <c:v>107.2</c:v>
                </c:pt>
                <c:pt idx="2">
                  <c:v>114.4</c:v>
                </c:pt>
                <c:pt idx="3">
                  <c:v>117</c:v>
                </c:pt>
                <c:pt idx="4">
                  <c:v>118.8</c:v>
                </c:pt>
              </c:numCache>
            </c:numRef>
          </c:val>
          <c:smooth val="0"/>
          <c:extLst xmlns:c16r2="http://schemas.microsoft.com/office/drawing/2015/06/chart">
            <c:ext xmlns:c16="http://schemas.microsoft.com/office/drawing/2014/chart" uri="{C3380CC4-5D6E-409C-BE32-E72D297353CC}">
              <c16:uniqueId val="{00000001-88AC-4762-B826-FB1AB4EB5007}"/>
            </c:ext>
          </c:extLst>
        </c:ser>
        <c:dLbls>
          <c:showLegendKey val="0"/>
          <c:showVal val="0"/>
          <c:showCatName val="0"/>
          <c:showSerName val="0"/>
          <c:showPercent val="0"/>
          <c:showBubbleSize val="0"/>
        </c:dLbls>
        <c:marker val="1"/>
        <c:smooth val="0"/>
        <c:axId val="521720968"/>
        <c:axId val="521714696"/>
      </c:lineChart>
      <c:catAx>
        <c:axId val="521720968"/>
        <c:scaling>
          <c:orientation val="minMax"/>
        </c:scaling>
        <c:delete val="1"/>
        <c:axPos val="b"/>
        <c:numFmt formatCode="General" sourceLinked="1"/>
        <c:majorTickMark val="none"/>
        <c:minorTickMark val="none"/>
        <c:tickLblPos val="none"/>
        <c:crossAx val="521714696"/>
        <c:crosses val="autoZero"/>
        <c:auto val="1"/>
        <c:lblAlgn val="ctr"/>
        <c:lblOffset val="100"/>
        <c:noMultiLvlLbl val="1"/>
      </c:catAx>
      <c:valAx>
        <c:axId val="521714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1720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73.5</c:v>
                </c:pt>
                <c:pt idx="1">
                  <c:v>70.3</c:v>
                </c:pt>
                <c:pt idx="2">
                  <c:v>69.8</c:v>
                </c:pt>
                <c:pt idx="3">
                  <c:v>69.5</c:v>
                </c:pt>
                <c:pt idx="4">
                  <c:v>72</c:v>
                </c:pt>
              </c:numCache>
            </c:numRef>
          </c:val>
          <c:extLst xmlns:c16r2="http://schemas.microsoft.com/office/drawing/2015/06/chart">
            <c:ext xmlns:c16="http://schemas.microsoft.com/office/drawing/2014/chart" uri="{C3380CC4-5D6E-409C-BE32-E72D297353CC}">
              <c16:uniqueId val="{00000000-084C-4EE3-A971-EB2E3A493134}"/>
            </c:ext>
          </c:extLst>
        </c:ser>
        <c:dLbls>
          <c:showLegendKey val="0"/>
          <c:showVal val="0"/>
          <c:showCatName val="0"/>
          <c:showSerName val="0"/>
          <c:showPercent val="0"/>
          <c:showBubbleSize val="0"/>
        </c:dLbls>
        <c:gapWidth val="150"/>
        <c:axId val="521720184"/>
        <c:axId val="521721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79.599999999999994</c:v>
                </c:pt>
                <c:pt idx="1">
                  <c:v>77.900000000000006</c:v>
                </c:pt>
                <c:pt idx="2">
                  <c:v>78.099999999999994</c:v>
                </c:pt>
                <c:pt idx="3">
                  <c:v>77</c:v>
                </c:pt>
                <c:pt idx="4">
                  <c:v>77.099999999999994</c:v>
                </c:pt>
              </c:numCache>
            </c:numRef>
          </c:val>
          <c:smooth val="0"/>
          <c:extLst xmlns:c16r2="http://schemas.microsoft.com/office/drawing/2015/06/chart">
            <c:ext xmlns:c16="http://schemas.microsoft.com/office/drawing/2014/chart" uri="{C3380CC4-5D6E-409C-BE32-E72D297353CC}">
              <c16:uniqueId val="{00000001-084C-4EE3-A971-EB2E3A493134}"/>
            </c:ext>
          </c:extLst>
        </c:ser>
        <c:dLbls>
          <c:showLegendKey val="0"/>
          <c:showVal val="0"/>
          <c:showCatName val="0"/>
          <c:showSerName val="0"/>
          <c:showPercent val="0"/>
          <c:showBubbleSize val="0"/>
        </c:dLbls>
        <c:marker val="1"/>
        <c:smooth val="0"/>
        <c:axId val="521720184"/>
        <c:axId val="521721360"/>
      </c:lineChart>
      <c:catAx>
        <c:axId val="521720184"/>
        <c:scaling>
          <c:orientation val="minMax"/>
        </c:scaling>
        <c:delete val="1"/>
        <c:axPos val="b"/>
        <c:numFmt formatCode="General" sourceLinked="1"/>
        <c:majorTickMark val="none"/>
        <c:minorTickMark val="none"/>
        <c:tickLblPos val="none"/>
        <c:crossAx val="521721360"/>
        <c:crosses val="autoZero"/>
        <c:auto val="1"/>
        <c:lblAlgn val="ctr"/>
        <c:lblOffset val="100"/>
        <c:noMultiLvlLbl val="1"/>
      </c:catAx>
      <c:valAx>
        <c:axId val="521721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1720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100.5</c:v>
                </c:pt>
                <c:pt idx="1">
                  <c:v>100.3</c:v>
                </c:pt>
                <c:pt idx="2">
                  <c:v>100.4</c:v>
                </c:pt>
                <c:pt idx="3">
                  <c:v>102.3</c:v>
                </c:pt>
                <c:pt idx="4">
                  <c:v>100.6</c:v>
                </c:pt>
              </c:numCache>
            </c:numRef>
          </c:val>
          <c:extLst xmlns:c16r2="http://schemas.microsoft.com/office/drawing/2015/06/chart">
            <c:ext xmlns:c16="http://schemas.microsoft.com/office/drawing/2014/chart" uri="{C3380CC4-5D6E-409C-BE32-E72D297353CC}">
              <c16:uniqueId val="{00000000-41B3-4F9A-BD8F-E02135979862}"/>
            </c:ext>
          </c:extLst>
        </c:ser>
        <c:dLbls>
          <c:showLegendKey val="0"/>
          <c:showVal val="0"/>
          <c:showCatName val="0"/>
          <c:showSerName val="0"/>
          <c:showPercent val="0"/>
          <c:showBubbleSize val="0"/>
        </c:dLbls>
        <c:gapWidth val="150"/>
        <c:axId val="521717048"/>
        <c:axId val="52171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98.4</c:v>
                </c:pt>
                <c:pt idx="2">
                  <c:v>98.2</c:v>
                </c:pt>
                <c:pt idx="3">
                  <c:v>97.5</c:v>
                </c:pt>
                <c:pt idx="4">
                  <c:v>97.7</c:v>
                </c:pt>
              </c:numCache>
            </c:numRef>
          </c:val>
          <c:smooth val="0"/>
          <c:extLst xmlns:c16r2="http://schemas.microsoft.com/office/drawing/2015/06/chart">
            <c:ext xmlns:c16="http://schemas.microsoft.com/office/drawing/2014/chart" uri="{C3380CC4-5D6E-409C-BE32-E72D297353CC}">
              <c16:uniqueId val="{00000001-41B3-4F9A-BD8F-E02135979862}"/>
            </c:ext>
          </c:extLst>
        </c:ser>
        <c:dLbls>
          <c:showLegendKey val="0"/>
          <c:showVal val="0"/>
          <c:showCatName val="0"/>
          <c:showSerName val="0"/>
          <c:showPercent val="0"/>
          <c:showBubbleSize val="0"/>
        </c:dLbls>
        <c:marker val="1"/>
        <c:smooth val="0"/>
        <c:axId val="521717048"/>
        <c:axId val="521718224"/>
      </c:lineChart>
      <c:catAx>
        <c:axId val="521717048"/>
        <c:scaling>
          <c:orientation val="minMax"/>
        </c:scaling>
        <c:delete val="1"/>
        <c:axPos val="b"/>
        <c:numFmt formatCode="General" sourceLinked="1"/>
        <c:majorTickMark val="none"/>
        <c:minorTickMark val="none"/>
        <c:tickLblPos val="none"/>
        <c:crossAx val="521718224"/>
        <c:crosses val="autoZero"/>
        <c:auto val="1"/>
        <c:lblAlgn val="ctr"/>
        <c:lblOffset val="100"/>
        <c:noMultiLvlLbl val="1"/>
      </c:catAx>
      <c:valAx>
        <c:axId val="521718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21717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39.4</c:v>
                </c:pt>
                <c:pt idx="1">
                  <c:v>44.4</c:v>
                </c:pt>
                <c:pt idx="2">
                  <c:v>49.7</c:v>
                </c:pt>
                <c:pt idx="3">
                  <c:v>53.8</c:v>
                </c:pt>
                <c:pt idx="4">
                  <c:v>58.7</c:v>
                </c:pt>
              </c:numCache>
            </c:numRef>
          </c:val>
          <c:extLst xmlns:c16r2="http://schemas.microsoft.com/office/drawing/2015/06/chart">
            <c:ext xmlns:c16="http://schemas.microsoft.com/office/drawing/2014/chart" uri="{C3380CC4-5D6E-409C-BE32-E72D297353CC}">
              <c16:uniqueId val="{00000000-7AB7-43A8-B0FA-52372562F19B}"/>
            </c:ext>
          </c:extLst>
        </c:ser>
        <c:dLbls>
          <c:showLegendKey val="0"/>
          <c:showVal val="0"/>
          <c:showCatName val="0"/>
          <c:showSerName val="0"/>
          <c:showPercent val="0"/>
          <c:showBubbleSize val="0"/>
        </c:dLbls>
        <c:gapWidth val="150"/>
        <c:axId val="521715480"/>
        <c:axId val="521718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52.6</c:v>
                </c:pt>
                <c:pt idx="1">
                  <c:v>54.2</c:v>
                </c:pt>
                <c:pt idx="2">
                  <c:v>53.8</c:v>
                </c:pt>
                <c:pt idx="3">
                  <c:v>56.1</c:v>
                </c:pt>
                <c:pt idx="4">
                  <c:v>56.4</c:v>
                </c:pt>
              </c:numCache>
            </c:numRef>
          </c:val>
          <c:smooth val="0"/>
          <c:extLst xmlns:c16r2="http://schemas.microsoft.com/office/drawing/2015/06/chart">
            <c:ext xmlns:c16="http://schemas.microsoft.com/office/drawing/2014/chart" uri="{C3380CC4-5D6E-409C-BE32-E72D297353CC}">
              <c16:uniqueId val="{00000001-7AB7-43A8-B0FA-52372562F19B}"/>
            </c:ext>
          </c:extLst>
        </c:ser>
        <c:dLbls>
          <c:showLegendKey val="0"/>
          <c:showVal val="0"/>
          <c:showCatName val="0"/>
          <c:showSerName val="0"/>
          <c:showPercent val="0"/>
          <c:showBubbleSize val="0"/>
        </c:dLbls>
        <c:marker val="1"/>
        <c:smooth val="0"/>
        <c:axId val="521715480"/>
        <c:axId val="521718616"/>
      </c:lineChart>
      <c:catAx>
        <c:axId val="521715480"/>
        <c:scaling>
          <c:orientation val="minMax"/>
        </c:scaling>
        <c:delete val="1"/>
        <c:axPos val="b"/>
        <c:numFmt formatCode="General" sourceLinked="1"/>
        <c:majorTickMark val="none"/>
        <c:minorTickMark val="none"/>
        <c:tickLblPos val="none"/>
        <c:crossAx val="521718616"/>
        <c:crosses val="autoZero"/>
        <c:auto val="1"/>
        <c:lblAlgn val="ctr"/>
        <c:lblOffset val="100"/>
        <c:noMultiLvlLbl val="1"/>
      </c:catAx>
      <c:valAx>
        <c:axId val="521718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1715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47.1</c:v>
                </c:pt>
                <c:pt idx="1">
                  <c:v>54</c:v>
                </c:pt>
                <c:pt idx="2">
                  <c:v>61.4</c:v>
                </c:pt>
                <c:pt idx="3">
                  <c:v>66.5</c:v>
                </c:pt>
                <c:pt idx="4">
                  <c:v>73.599999999999994</c:v>
                </c:pt>
              </c:numCache>
            </c:numRef>
          </c:val>
          <c:extLst xmlns:c16r2="http://schemas.microsoft.com/office/drawing/2015/06/chart">
            <c:ext xmlns:c16="http://schemas.microsoft.com/office/drawing/2014/chart" uri="{C3380CC4-5D6E-409C-BE32-E72D297353CC}">
              <c16:uniqueId val="{00000000-7C12-419E-83E8-5C5B71F43A28}"/>
            </c:ext>
          </c:extLst>
        </c:ser>
        <c:dLbls>
          <c:showLegendKey val="0"/>
          <c:showVal val="0"/>
          <c:showCatName val="0"/>
          <c:showSerName val="0"/>
          <c:showPercent val="0"/>
          <c:showBubbleSize val="0"/>
        </c:dLbls>
        <c:gapWidth val="150"/>
        <c:axId val="521716264"/>
        <c:axId val="52171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c:v>
                </c:pt>
                <c:pt idx="1">
                  <c:v>70</c:v>
                </c:pt>
                <c:pt idx="2">
                  <c:v>71</c:v>
                </c:pt>
                <c:pt idx="3">
                  <c:v>73.2</c:v>
                </c:pt>
                <c:pt idx="4">
                  <c:v>73.400000000000006</c:v>
                </c:pt>
              </c:numCache>
            </c:numRef>
          </c:val>
          <c:smooth val="0"/>
          <c:extLst xmlns:c16r2="http://schemas.microsoft.com/office/drawing/2015/06/chart">
            <c:ext xmlns:c16="http://schemas.microsoft.com/office/drawing/2014/chart" uri="{C3380CC4-5D6E-409C-BE32-E72D297353CC}">
              <c16:uniqueId val="{00000001-7C12-419E-83E8-5C5B71F43A28}"/>
            </c:ext>
          </c:extLst>
        </c:ser>
        <c:dLbls>
          <c:showLegendKey val="0"/>
          <c:showVal val="0"/>
          <c:showCatName val="0"/>
          <c:showSerName val="0"/>
          <c:showPercent val="0"/>
          <c:showBubbleSize val="0"/>
        </c:dLbls>
        <c:marker val="1"/>
        <c:smooth val="0"/>
        <c:axId val="521716264"/>
        <c:axId val="521716656"/>
      </c:lineChart>
      <c:catAx>
        <c:axId val="521716264"/>
        <c:scaling>
          <c:orientation val="minMax"/>
        </c:scaling>
        <c:delete val="1"/>
        <c:axPos val="b"/>
        <c:numFmt formatCode="General" sourceLinked="1"/>
        <c:majorTickMark val="none"/>
        <c:minorTickMark val="none"/>
        <c:tickLblPos val="none"/>
        <c:crossAx val="521716656"/>
        <c:crosses val="autoZero"/>
        <c:auto val="1"/>
        <c:lblAlgn val="ctr"/>
        <c:lblOffset val="100"/>
        <c:noMultiLvlLbl val="1"/>
      </c:catAx>
      <c:valAx>
        <c:axId val="521716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1716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12869432</c:v>
                </c:pt>
                <c:pt idx="1">
                  <c:v>12951358</c:v>
                </c:pt>
                <c:pt idx="2">
                  <c:v>14930193</c:v>
                </c:pt>
                <c:pt idx="3">
                  <c:v>14993313</c:v>
                </c:pt>
                <c:pt idx="4">
                  <c:v>15138602</c:v>
                </c:pt>
              </c:numCache>
            </c:numRef>
          </c:val>
          <c:extLst xmlns:c16r2="http://schemas.microsoft.com/office/drawing/2015/06/chart">
            <c:ext xmlns:c16="http://schemas.microsoft.com/office/drawing/2014/chart" uri="{C3380CC4-5D6E-409C-BE32-E72D297353CC}">
              <c16:uniqueId val="{00000000-4DF9-46FF-81E3-50276393EDC9}"/>
            </c:ext>
          </c:extLst>
        </c:ser>
        <c:dLbls>
          <c:showLegendKey val="0"/>
          <c:showVal val="0"/>
          <c:showCatName val="0"/>
          <c:showSerName val="0"/>
          <c:showPercent val="0"/>
          <c:showBubbleSize val="0"/>
        </c:dLbls>
        <c:gapWidth val="150"/>
        <c:axId val="523984936"/>
        <c:axId val="52398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36094355</c:v>
                </c:pt>
                <c:pt idx="1">
                  <c:v>36941419</c:v>
                </c:pt>
                <c:pt idx="2">
                  <c:v>38480542</c:v>
                </c:pt>
                <c:pt idx="3">
                  <c:v>38744035</c:v>
                </c:pt>
                <c:pt idx="4">
                  <c:v>40117620</c:v>
                </c:pt>
              </c:numCache>
            </c:numRef>
          </c:val>
          <c:smooth val="0"/>
          <c:extLst xmlns:c16r2="http://schemas.microsoft.com/office/drawing/2015/06/chart">
            <c:ext xmlns:c16="http://schemas.microsoft.com/office/drawing/2014/chart" uri="{C3380CC4-5D6E-409C-BE32-E72D297353CC}">
              <c16:uniqueId val="{00000001-4DF9-46FF-81E3-50276393EDC9}"/>
            </c:ext>
          </c:extLst>
        </c:ser>
        <c:dLbls>
          <c:showLegendKey val="0"/>
          <c:showVal val="0"/>
          <c:showCatName val="0"/>
          <c:showSerName val="0"/>
          <c:showPercent val="0"/>
          <c:showBubbleSize val="0"/>
        </c:dLbls>
        <c:marker val="1"/>
        <c:smooth val="0"/>
        <c:axId val="523984936"/>
        <c:axId val="523986896"/>
      </c:lineChart>
      <c:catAx>
        <c:axId val="523984936"/>
        <c:scaling>
          <c:orientation val="minMax"/>
        </c:scaling>
        <c:delete val="1"/>
        <c:axPos val="b"/>
        <c:numFmt formatCode="General" sourceLinked="1"/>
        <c:majorTickMark val="none"/>
        <c:minorTickMark val="none"/>
        <c:tickLblPos val="none"/>
        <c:crossAx val="523986896"/>
        <c:crosses val="autoZero"/>
        <c:auto val="1"/>
        <c:lblAlgn val="ctr"/>
        <c:lblOffset val="100"/>
        <c:noMultiLvlLbl val="1"/>
      </c:catAx>
      <c:valAx>
        <c:axId val="5239868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23984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14.6</c:v>
                </c:pt>
                <c:pt idx="1">
                  <c:v>14.2</c:v>
                </c:pt>
                <c:pt idx="2">
                  <c:v>13.7</c:v>
                </c:pt>
                <c:pt idx="3">
                  <c:v>13.2</c:v>
                </c:pt>
                <c:pt idx="4">
                  <c:v>13.1</c:v>
                </c:pt>
              </c:numCache>
            </c:numRef>
          </c:val>
          <c:extLst xmlns:c16r2="http://schemas.microsoft.com/office/drawing/2015/06/chart">
            <c:ext xmlns:c16="http://schemas.microsoft.com/office/drawing/2014/chart" uri="{C3380CC4-5D6E-409C-BE32-E72D297353CC}">
              <c16:uniqueId val="{00000000-48A0-423A-82D4-C596F9BCF52C}"/>
            </c:ext>
          </c:extLst>
        </c:ser>
        <c:dLbls>
          <c:showLegendKey val="0"/>
          <c:showVal val="0"/>
          <c:showCatName val="0"/>
          <c:showSerName val="0"/>
          <c:showPercent val="0"/>
          <c:showBubbleSize val="0"/>
        </c:dLbls>
        <c:gapWidth val="150"/>
        <c:axId val="523987680"/>
        <c:axId val="523988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17.399999999999999</c:v>
                </c:pt>
                <c:pt idx="2">
                  <c:v>17</c:v>
                </c:pt>
                <c:pt idx="3">
                  <c:v>16.5</c:v>
                </c:pt>
                <c:pt idx="4">
                  <c:v>16</c:v>
                </c:pt>
              </c:numCache>
            </c:numRef>
          </c:val>
          <c:smooth val="0"/>
          <c:extLst xmlns:c16r2="http://schemas.microsoft.com/office/drawing/2015/06/chart">
            <c:ext xmlns:c16="http://schemas.microsoft.com/office/drawing/2014/chart" uri="{C3380CC4-5D6E-409C-BE32-E72D297353CC}">
              <c16:uniqueId val="{00000001-48A0-423A-82D4-C596F9BCF52C}"/>
            </c:ext>
          </c:extLst>
        </c:ser>
        <c:dLbls>
          <c:showLegendKey val="0"/>
          <c:showVal val="0"/>
          <c:showCatName val="0"/>
          <c:showSerName val="0"/>
          <c:showPercent val="0"/>
          <c:showBubbleSize val="0"/>
        </c:dLbls>
        <c:marker val="1"/>
        <c:smooth val="0"/>
        <c:axId val="523987680"/>
        <c:axId val="523988856"/>
      </c:lineChart>
      <c:catAx>
        <c:axId val="523987680"/>
        <c:scaling>
          <c:orientation val="minMax"/>
        </c:scaling>
        <c:delete val="1"/>
        <c:axPos val="b"/>
        <c:numFmt formatCode="General" sourceLinked="1"/>
        <c:majorTickMark val="none"/>
        <c:minorTickMark val="none"/>
        <c:tickLblPos val="none"/>
        <c:crossAx val="523988856"/>
        <c:crosses val="autoZero"/>
        <c:auto val="1"/>
        <c:lblAlgn val="ctr"/>
        <c:lblOffset val="100"/>
        <c:noMultiLvlLbl val="1"/>
      </c:catAx>
      <c:valAx>
        <c:axId val="523988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3987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83.9</c:v>
                </c:pt>
                <c:pt idx="1">
                  <c:v>86.9</c:v>
                </c:pt>
                <c:pt idx="2">
                  <c:v>87.5</c:v>
                </c:pt>
                <c:pt idx="3">
                  <c:v>83.6</c:v>
                </c:pt>
                <c:pt idx="4">
                  <c:v>85.6</c:v>
                </c:pt>
              </c:numCache>
            </c:numRef>
          </c:val>
          <c:extLst xmlns:c16r2="http://schemas.microsoft.com/office/drawing/2015/06/chart">
            <c:ext xmlns:c16="http://schemas.microsoft.com/office/drawing/2014/chart" uri="{C3380CC4-5D6E-409C-BE32-E72D297353CC}">
              <c16:uniqueId val="{00000000-5A85-4A13-A6A3-8067F6910569}"/>
            </c:ext>
          </c:extLst>
        </c:ser>
        <c:dLbls>
          <c:showLegendKey val="0"/>
          <c:showVal val="0"/>
          <c:showCatName val="0"/>
          <c:showSerName val="0"/>
          <c:showPercent val="0"/>
          <c:showBubbleSize val="0"/>
        </c:dLbls>
        <c:gapWidth val="150"/>
        <c:axId val="523988072"/>
        <c:axId val="52398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69.5</c:v>
                </c:pt>
                <c:pt idx="2">
                  <c:v>70.3</c:v>
                </c:pt>
                <c:pt idx="3">
                  <c:v>71.099999999999994</c:v>
                </c:pt>
                <c:pt idx="4">
                  <c:v>72</c:v>
                </c:pt>
              </c:numCache>
            </c:numRef>
          </c:val>
          <c:smooth val="0"/>
          <c:extLst xmlns:c16r2="http://schemas.microsoft.com/office/drawing/2015/06/chart">
            <c:ext xmlns:c16="http://schemas.microsoft.com/office/drawing/2014/chart" uri="{C3380CC4-5D6E-409C-BE32-E72D297353CC}">
              <c16:uniqueId val="{00000001-5A85-4A13-A6A3-8067F6910569}"/>
            </c:ext>
          </c:extLst>
        </c:ser>
        <c:dLbls>
          <c:showLegendKey val="0"/>
          <c:showVal val="0"/>
          <c:showCatName val="0"/>
          <c:showSerName val="0"/>
          <c:showPercent val="0"/>
          <c:showBubbleSize val="0"/>
        </c:dLbls>
        <c:marker val="1"/>
        <c:smooth val="0"/>
        <c:axId val="523988072"/>
        <c:axId val="523985328"/>
      </c:lineChart>
      <c:catAx>
        <c:axId val="523988072"/>
        <c:scaling>
          <c:orientation val="minMax"/>
        </c:scaling>
        <c:delete val="1"/>
        <c:axPos val="b"/>
        <c:numFmt formatCode="General" sourceLinked="1"/>
        <c:majorTickMark val="none"/>
        <c:minorTickMark val="none"/>
        <c:tickLblPos val="none"/>
        <c:crossAx val="523985328"/>
        <c:crosses val="autoZero"/>
        <c:auto val="1"/>
        <c:lblAlgn val="ctr"/>
        <c:lblOffset val="100"/>
        <c:noMultiLvlLbl val="1"/>
      </c:catAx>
      <c:valAx>
        <c:axId val="523985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3988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IA37" zoomScale="115" zoomScaleNormal="115" zoomScaleSheetLayoutView="70" workbookViewId="0">
      <selection activeCell="NJ39" sqref="NJ39:NX51"/>
    </sheetView>
  </sheetViews>
  <sheetFormatPr defaultColWidth="2.6328125" defaultRowHeight="13"/>
  <cols>
    <col min="1" max="1" width="2" customWidth="1"/>
    <col min="2" max="2" width="0.90625" customWidth="1"/>
    <col min="3" max="372" width="0.6328125" customWidth="1"/>
    <col min="373" max="373" width="2.26953125" customWidth="1"/>
    <col min="374" max="388" width="3" customWidth="1"/>
    <col min="393" max="393" width="2.63281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7" t="s">
        <v>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8" t="str">
        <f>データ!H6</f>
        <v>広島県神石高原町　神石高原町立病院</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0" t="s">
        <v>1</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2"/>
      <c r="AU7" s="150" t="s">
        <v>2</v>
      </c>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2"/>
      <c r="CN7" s="150" t="s">
        <v>3</v>
      </c>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2"/>
      <c r="EG7" s="150" t="s">
        <v>4</v>
      </c>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2"/>
      <c r="FZ7" s="150" t="s">
        <v>5</v>
      </c>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2"/>
      <c r="ID7" s="150" t="s">
        <v>6</v>
      </c>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2"/>
      <c r="JW7" s="150" t="s">
        <v>7</v>
      </c>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2"/>
      <c r="LP7" s="150" t="s">
        <v>8</v>
      </c>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2"/>
      <c r="NI7" s="3"/>
      <c r="NJ7" s="6" t="s">
        <v>9</v>
      </c>
      <c r="NK7" s="7"/>
      <c r="NL7" s="7"/>
      <c r="NM7" s="7"/>
      <c r="NN7" s="7"/>
      <c r="NO7" s="7"/>
      <c r="NP7" s="7"/>
      <c r="NQ7" s="7"/>
      <c r="NR7" s="7"/>
      <c r="NS7" s="7"/>
      <c r="NT7" s="7"/>
      <c r="NU7" s="7"/>
      <c r="NV7" s="7"/>
      <c r="NW7" s="8"/>
      <c r="NX7" s="3"/>
    </row>
    <row r="8" spans="1:388" ht="18.75" customHeight="1">
      <c r="A8" s="2"/>
      <c r="B8" s="145" t="str">
        <f>データ!K6</f>
        <v>当然財務</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データ!L6</f>
        <v>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データ!M6</f>
        <v>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データ!N6</f>
        <v>50床以上～100床未満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データ!O7</f>
        <v>非設置</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データ!Y6</f>
        <v>47</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f>データ!Z6</f>
        <v>36</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データ!AA6</f>
        <v>-</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5" t="s">
        <v>10</v>
      </c>
      <c r="NK8" s="156"/>
      <c r="NL8" s="9" t="s">
        <v>11</v>
      </c>
      <c r="NM8" s="10"/>
      <c r="NN8" s="10"/>
      <c r="NO8" s="10"/>
      <c r="NP8" s="10"/>
      <c r="NQ8" s="10"/>
      <c r="NR8" s="10"/>
      <c r="NS8" s="10"/>
      <c r="NT8" s="10"/>
      <c r="NU8" s="10"/>
      <c r="NV8" s="10"/>
      <c r="NW8" s="11"/>
      <c r="NX8" s="3"/>
    </row>
    <row r="9" spans="1:388" ht="18.75" customHeight="1">
      <c r="A9" s="2"/>
      <c r="B9" s="150" t="s">
        <v>12</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2"/>
      <c r="AU9" s="150" t="s">
        <v>13</v>
      </c>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2"/>
      <c r="CN9" s="150" t="s">
        <v>14</v>
      </c>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2"/>
      <c r="EG9" s="150" t="s">
        <v>15</v>
      </c>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2"/>
      <c r="FZ9" s="150" t="s">
        <v>16</v>
      </c>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2"/>
      <c r="ID9" s="150" t="s">
        <v>17</v>
      </c>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2"/>
      <c r="JW9" s="150" t="s">
        <v>18</v>
      </c>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2"/>
      <c r="LP9" s="150" t="s">
        <v>19</v>
      </c>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c r="MR9" s="151"/>
      <c r="MS9" s="151"/>
      <c r="MT9" s="151"/>
      <c r="MU9" s="151"/>
      <c r="MV9" s="151"/>
      <c r="MW9" s="151"/>
      <c r="MX9" s="151"/>
      <c r="MY9" s="151"/>
      <c r="MZ9" s="151"/>
      <c r="NA9" s="151"/>
      <c r="NB9" s="151"/>
      <c r="NC9" s="151"/>
      <c r="ND9" s="151"/>
      <c r="NE9" s="151"/>
      <c r="NF9" s="151"/>
      <c r="NG9" s="151"/>
      <c r="NH9" s="152"/>
      <c r="NI9" s="3"/>
      <c r="NJ9" s="153" t="s">
        <v>20</v>
      </c>
      <c r="NK9" s="154"/>
      <c r="NL9" s="12" t="s">
        <v>21</v>
      </c>
      <c r="NM9" s="13"/>
      <c r="NN9" s="13"/>
      <c r="NO9" s="13"/>
      <c r="NP9" s="13"/>
      <c r="NQ9" s="13"/>
      <c r="NR9" s="13"/>
      <c r="NS9" s="13"/>
      <c r="NT9" s="13"/>
      <c r="NU9" s="14"/>
      <c r="NV9" s="14"/>
      <c r="NW9" s="15"/>
      <c r="NX9" s="3"/>
    </row>
    <row r="10" spans="1:388" ht="18.75" customHeight="1">
      <c r="A10" s="2"/>
      <c r="B10" s="145" t="str">
        <f>データ!P6</f>
        <v>指定管理者(利用料金制)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データ!Q6</f>
        <v>7</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データ!R6</f>
        <v>-</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データ!S6</f>
        <v>透 訓</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データ!T6</f>
        <v>救 へ</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データ!AB6</f>
        <v>-</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データ!AC6</f>
        <v>-</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データ!AD6</f>
        <v>83</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48" t="s">
        <v>22</v>
      </c>
      <c r="NK10" s="149"/>
      <c r="NL10" s="16" t="s">
        <v>23</v>
      </c>
      <c r="NM10" s="17"/>
      <c r="NN10" s="17"/>
      <c r="NO10" s="17"/>
      <c r="NP10" s="17"/>
      <c r="NQ10" s="17"/>
      <c r="NR10" s="17"/>
      <c r="NS10" s="17"/>
      <c r="NT10" s="17"/>
      <c r="NU10" s="17"/>
      <c r="NV10" s="17"/>
      <c r="NW10" s="18"/>
      <c r="NX10" s="3"/>
    </row>
    <row r="11" spans="1:388" ht="18.75" customHeight="1">
      <c r="A11" s="2"/>
      <c r="B11" s="150" t="s">
        <v>24</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2"/>
      <c r="AU11" s="150" t="s">
        <v>25</v>
      </c>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2"/>
      <c r="CN11" s="150" t="s">
        <v>26</v>
      </c>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2"/>
      <c r="EG11" s="150" t="s">
        <v>27</v>
      </c>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2"/>
      <c r="ID11" s="150" t="s">
        <v>28</v>
      </c>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2"/>
      <c r="JW11" s="150" t="s">
        <v>29</v>
      </c>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2"/>
      <c r="LP11" s="150" t="s">
        <v>30</v>
      </c>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c r="MR11" s="151"/>
      <c r="MS11" s="151"/>
      <c r="MT11" s="151"/>
      <c r="MU11" s="151"/>
      <c r="MV11" s="151"/>
      <c r="MW11" s="151"/>
      <c r="MX11" s="151"/>
      <c r="MY11" s="151"/>
      <c r="MZ11" s="151"/>
      <c r="NA11" s="151"/>
      <c r="NB11" s="151"/>
      <c r="NC11" s="151"/>
      <c r="ND11" s="151"/>
      <c r="NE11" s="151"/>
      <c r="NF11" s="151"/>
      <c r="NG11" s="151"/>
      <c r="NH11" s="152"/>
      <c r="NI11" s="19"/>
      <c r="NJ11" s="3"/>
      <c r="NK11" s="3"/>
      <c r="NL11" s="3"/>
      <c r="NM11" s="3"/>
      <c r="NN11" s="3"/>
      <c r="NO11" s="3"/>
      <c r="NP11" s="3"/>
      <c r="NQ11" s="3"/>
      <c r="NR11" s="3"/>
      <c r="NS11" s="3"/>
      <c r="NT11" s="3"/>
      <c r="NU11" s="3"/>
      <c r="NV11" s="3"/>
      <c r="NW11" s="3"/>
      <c r="NX11" s="3"/>
    </row>
    <row r="12" spans="1:388" ht="18.75" customHeight="1">
      <c r="A12" s="2"/>
      <c r="B12" s="134">
        <f>データ!U6</f>
        <v>8904</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データ!V6</f>
        <v>6406</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データ!W6</f>
        <v>第１種該当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データ!X6</f>
        <v>１３：１</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ID12" s="134">
        <f>データ!AE6</f>
        <v>41</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f>データ!AF6</f>
        <v>36</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データ!AG6</f>
        <v>77</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c r="A13" s="2"/>
      <c r="B13" s="137" t="s">
        <v>31</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c r="A14" s="2"/>
      <c r="B14" s="137" t="s">
        <v>32</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33</v>
      </c>
      <c r="NK14" s="138"/>
      <c r="NL14" s="138"/>
      <c r="NM14" s="138"/>
      <c r="NN14" s="138"/>
      <c r="NO14" s="138"/>
      <c r="NP14" s="138"/>
      <c r="NQ14" s="138"/>
      <c r="NR14" s="138"/>
      <c r="NS14" s="138"/>
      <c r="NT14" s="138"/>
      <c r="NU14" s="138"/>
      <c r="NV14" s="138"/>
      <c r="NW14" s="138"/>
      <c r="NX14" s="138"/>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35</v>
      </c>
      <c r="NK16" s="140"/>
      <c r="NL16" s="140"/>
      <c r="NM16" s="140"/>
      <c r="NN16" s="141"/>
      <c r="NO16" s="139" t="s">
        <v>36</v>
      </c>
      <c r="NP16" s="140"/>
      <c r="NQ16" s="140"/>
      <c r="NR16" s="140"/>
      <c r="NS16" s="141"/>
      <c r="NT16" s="139" t="s">
        <v>37</v>
      </c>
      <c r="NU16" s="140"/>
      <c r="NV16" s="140"/>
      <c r="NW16" s="140"/>
      <c r="NX16" s="141"/>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6" t="s">
        <v>38</v>
      </c>
      <c r="NK18" s="127"/>
      <c r="NL18" s="127"/>
      <c r="NM18" s="130" t="s">
        <v>39</v>
      </c>
      <c r="NN18" s="131"/>
      <c r="NO18" s="126" t="s">
        <v>38</v>
      </c>
      <c r="NP18" s="127"/>
      <c r="NQ18" s="127"/>
      <c r="NR18" s="130" t="s">
        <v>39</v>
      </c>
      <c r="NS18" s="131"/>
      <c r="NT18" s="126" t="s">
        <v>38</v>
      </c>
      <c r="NU18" s="127"/>
      <c r="NV18" s="127"/>
      <c r="NW18" s="130" t="s">
        <v>39</v>
      </c>
      <c r="NX18" s="13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8"/>
      <c r="NK19" s="129"/>
      <c r="NL19" s="129"/>
      <c r="NM19" s="132"/>
      <c r="NN19" s="133"/>
      <c r="NO19" s="128"/>
      <c r="NP19" s="129"/>
      <c r="NQ19" s="129"/>
      <c r="NR19" s="132"/>
      <c r="NS19" s="133"/>
      <c r="NT19" s="128"/>
      <c r="NU19" s="129"/>
      <c r="NV19" s="129"/>
      <c r="NW19" s="132"/>
      <c r="NX19" s="13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179</v>
      </c>
      <c r="NK22" s="124"/>
      <c r="NL22" s="124"/>
      <c r="NM22" s="124"/>
      <c r="NN22" s="124"/>
      <c r="NO22" s="124"/>
      <c r="NP22" s="124"/>
      <c r="NQ22" s="124"/>
      <c r="NR22" s="124"/>
      <c r="NS22" s="124"/>
      <c r="NT22" s="124"/>
      <c r="NU22" s="124"/>
      <c r="NV22" s="124"/>
      <c r="NW22" s="124"/>
      <c r="NX22" s="125"/>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7"/>
      <c r="NK23" s="118"/>
      <c r="NL23" s="118"/>
      <c r="NM23" s="118"/>
      <c r="NN23" s="118"/>
      <c r="NO23" s="118"/>
      <c r="NP23" s="118"/>
      <c r="NQ23" s="118"/>
      <c r="NR23" s="118"/>
      <c r="NS23" s="118"/>
      <c r="NT23" s="118"/>
      <c r="NU23" s="118"/>
      <c r="NV23" s="118"/>
      <c r="NW23" s="118"/>
      <c r="NX23" s="119"/>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7"/>
      <c r="NK24" s="118"/>
      <c r="NL24" s="118"/>
      <c r="NM24" s="118"/>
      <c r="NN24" s="118"/>
      <c r="NO24" s="118"/>
      <c r="NP24" s="118"/>
      <c r="NQ24" s="118"/>
      <c r="NR24" s="118"/>
      <c r="NS24" s="118"/>
      <c r="NT24" s="118"/>
      <c r="NU24" s="118"/>
      <c r="NV24" s="118"/>
      <c r="NW24" s="118"/>
      <c r="NX24" s="119"/>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7"/>
      <c r="NK25" s="118"/>
      <c r="NL25" s="118"/>
      <c r="NM25" s="118"/>
      <c r="NN25" s="118"/>
      <c r="NO25" s="118"/>
      <c r="NP25" s="118"/>
      <c r="NQ25" s="118"/>
      <c r="NR25" s="118"/>
      <c r="NS25" s="118"/>
      <c r="NT25" s="118"/>
      <c r="NU25" s="118"/>
      <c r="NV25" s="118"/>
      <c r="NW25" s="118"/>
      <c r="NX25" s="119"/>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7"/>
      <c r="NK26" s="118"/>
      <c r="NL26" s="118"/>
      <c r="NM26" s="118"/>
      <c r="NN26" s="118"/>
      <c r="NO26" s="118"/>
      <c r="NP26" s="118"/>
      <c r="NQ26" s="118"/>
      <c r="NR26" s="118"/>
      <c r="NS26" s="118"/>
      <c r="NT26" s="118"/>
      <c r="NU26" s="118"/>
      <c r="NV26" s="118"/>
      <c r="NW26" s="118"/>
      <c r="NX26" s="119"/>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8"/>
      <c r="NL27" s="118"/>
      <c r="NM27" s="118"/>
      <c r="NN27" s="118"/>
      <c r="NO27" s="118"/>
      <c r="NP27" s="118"/>
      <c r="NQ27" s="118"/>
      <c r="NR27" s="118"/>
      <c r="NS27" s="118"/>
      <c r="NT27" s="118"/>
      <c r="NU27" s="118"/>
      <c r="NV27" s="118"/>
      <c r="NW27" s="118"/>
      <c r="NX27" s="119"/>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7"/>
      <c r="NK28" s="118"/>
      <c r="NL28" s="118"/>
      <c r="NM28" s="118"/>
      <c r="NN28" s="118"/>
      <c r="NO28" s="118"/>
      <c r="NP28" s="118"/>
      <c r="NQ28" s="118"/>
      <c r="NR28" s="118"/>
      <c r="NS28" s="118"/>
      <c r="NT28" s="118"/>
      <c r="NU28" s="118"/>
      <c r="NV28" s="118"/>
      <c r="NW28" s="118"/>
      <c r="NX28" s="119"/>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7"/>
      <c r="NK29" s="118"/>
      <c r="NL29" s="118"/>
      <c r="NM29" s="118"/>
      <c r="NN29" s="118"/>
      <c r="NO29" s="118"/>
      <c r="NP29" s="118"/>
      <c r="NQ29" s="118"/>
      <c r="NR29" s="118"/>
      <c r="NS29" s="118"/>
      <c r="NT29" s="118"/>
      <c r="NU29" s="118"/>
      <c r="NV29" s="118"/>
      <c r="NW29" s="118"/>
      <c r="NX29" s="119"/>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7"/>
      <c r="NK30" s="118"/>
      <c r="NL30" s="118"/>
      <c r="NM30" s="118"/>
      <c r="NN30" s="118"/>
      <c r="NO30" s="118"/>
      <c r="NP30" s="118"/>
      <c r="NQ30" s="118"/>
      <c r="NR30" s="118"/>
      <c r="NS30" s="118"/>
      <c r="NT30" s="118"/>
      <c r="NU30" s="118"/>
      <c r="NV30" s="118"/>
      <c r="NW30" s="118"/>
      <c r="NX30" s="119"/>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7"/>
      <c r="NK31" s="118"/>
      <c r="NL31" s="118"/>
      <c r="NM31" s="118"/>
      <c r="NN31" s="118"/>
      <c r="NO31" s="118"/>
      <c r="NP31" s="118"/>
      <c r="NQ31" s="118"/>
      <c r="NR31" s="118"/>
      <c r="NS31" s="118"/>
      <c r="NT31" s="118"/>
      <c r="NU31" s="118"/>
      <c r="NV31" s="118"/>
      <c r="NW31" s="118"/>
      <c r="NX31" s="119"/>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7"/>
      <c r="NK32" s="118"/>
      <c r="NL32" s="118"/>
      <c r="NM32" s="118"/>
      <c r="NN32" s="118"/>
      <c r="NO32" s="118"/>
      <c r="NP32" s="118"/>
      <c r="NQ32" s="118"/>
      <c r="NR32" s="118"/>
      <c r="NS32" s="118"/>
      <c r="NT32" s="118"/>
      <c r="NU32" s="118"/>
      <c r="NV32" s="118"/>
      <c r="NW32" s="118"/>
      <c r="NX32" s="119"/>
      <c r="OC32" s="28" t="s">
        <v>55</v>
      </c>
    </row>
    <row r="33" spans="1:393" ht="13.5" customHeight="1">
      <c r="A33" s="2"/>
      <c r="B33" s="25"/>
      <c r="D33" s="5"/>
      <c r="E33" s="5"/>
      <c r="F33" s="5"/>
      <c r="G33" s="102" t="s">
        <v>56</v>
      </c>
      <c r="H33" s="102"/>
      <c r="I33" s="102"/>
      <c r="J33" s="102"/>
      <c r="K33" s="102"/>
      <c r="L33" s="102"/>
      <c r="M33" s="102"/>
      <c r="N33" s="102"/>
      <c r="O33" s="102"/>
      <c r="P33" s="85">
        <f>データ!AH7</f>
        <v>100.5</v>
      </c>
      <c r="Q33" s="86"/>
      <c r="R33" s="86"/>
      <c r="S33" s="86"/>
      <c r="T33" s="86"/>
      <c r="U33" s="86"/>
      <c r="V33" s="86"/>
      <c r="W33" s="86"/>
      <c r="X33" s="86"/>
      <c r="Y33" s="86"/>
      <c r="Z33" s="86"/>
      <c r="AA33" s="86"/>
      <c r="AB33" s="86"/>
      <c r="AC33" s="86"/>
      <c r="AD33" s="87"/>
      <c r="AE33" s="85">
        <f>データ!AI7</f>
        <v>100.3</v>
      </c>
      <c r="AF33" s="86"/>
      <c r="AG33" s="86"/>
      <c r="AH33" s="86"/>
      <c r="AI33" s="86"/>
      <c r="AJ33" s="86"/>
      <c r="AK33" s="86"/>
      <c r="AL33" s="86"/>
      <c r="AM33" s="86"/>
      <c r="AN33" s="86"/>
      <c r="AO33" s="86"/>
      <c r="AP33" s="86"/>
      <c r="AQ33" s="86"/>
      <c r="AR33" s="86"/>
      <c r="AS33" s="87"/>
      <c r="AT33" s="85">
        <f>データ!AJ7</f>
        <v>100.4</v>
      </c>
      <c r="AU33" s="86"/>
      <c r="AV33" s="86"/>
      <c r="AW33" s="86"/>
      <c r="AX33" s="86"/>
      <c r="AY33" s="86"/>
      <c r="AZ33" s="86"/>
      <c r="BA33" s="86"/>
      <c r="BB33" s="86"/>
      <c r="BC33" s="86"/>
      <c r="BD33" s="86"/>
      <c r="BE33" s="86"/>
      <c r="BF33" s="86"/>
      <c r="BG33" s="86"/>
      <c r="BH33" s="87"/>
      <c r="BI33" s="85">
        <f>データ!AK7</f>
        <v>102.3</v>
      </c>
      <c r="BJ33" s="86"/>
      <c r="BK33" s="86"/>
      <c r="BL33" s="86"/>
      <c r="BM33" s="86"/>
      <c r="BN33" s="86"/>
      <c r="BO33" s="86"/>
      <c r="BP33" s="86"/>
      <c r="BQ33" s="86"/>
      <c r="BR33" s="86"/>
      <c r="BS33" s="86"/>
      <c r="BT33" s="86"/>
      <c r="BU33" s="86"/>
      <c r="BV33" s="86"/>
      <c r="BW33" s="87"/>
      <c r="BX33" s="85">
        <f>データ!AL7</f>
        <v>100.6</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73.5</v>
      </c>
      <c r="DE33" s="86"/>
      <c r="DF33" s="86"/>
      <c r="DG33" s="86"/>
      <c r="DH33" s="86"/>
      <c r="DI33" s="86"/>
      <c r="DJ33" s="86"/>
      <c r="DK33" s="86"/>
      <c r="DL33" s="86"/>
      <c r="DM33" s="86"/>
      <c r="DN33" s="86"/>
      <c r="DO33" s="86"/>
      <c r="DP33" s="86"/>
      <c r="DQ33" s="86"/>
      <c r="DR33" s="87"/>
      <c r="DS33" s="85">
        <f>データ!AT7</f>
        <v>70.3</v>
      </c>
      <c r="DT33" s="86"/>
      <c r="DU33" s="86"/>
      <c r="DV33" s="86"/>
      <c r="DW33" s="86"/>
      <c r="DX33" s="86"/>
      <c r="DY33" s="86"/>
      <c r="DZ33" s="86"/>
      <c r="EA33" s="86"/>
      <c r="EB33" s="86"/>
      <c r="EC33" s="86"/>
      <c r="ED33" s="86"/>
      <c r="EE33" s="86"/>
      <c r="EF33" s="86"/>
      <c r="EG33" s="87"/>
      <c r="EH33" s="85">
        <f>データ!AU7</f>
        <v>69.8</v>
      </c>
      <c r="EI33" s="86"/>
      <c r="EJ33" s="86"/>
      <c r="EK33" s="86"/>
      <c r="EL33" s="86"/>
      <c r="EM33" s="86"/>
      <c r="EN33" s="86"/>
      <c r="EO33" s="86"/>
      <c r="EP33" s="86"/>
      <c r="EQ33" s="86"/>
      <c r="ER33" s="86"/>
      <c r="ES33" s="86"/>
      <c r="ET33" s="86"/>
      <c r="EU33" s="86"/>
      <c r="EV33" s="87"/>
      <c r="EW33" s="85">
        <f>データ!AV7</f>
        <v>69.5</v>
      </c>
      <c r="EX33" s="86"/>
      <c r="EY33" s="86"/>
      <c r="EZ33" s="86"/>
      <c r="FA33" s="86"/>
      <c r="FB33" s="86"/>
      <c r="FC33" s="86"/>
      <c r="FD33" s="86"/>
      <c r="FE33" s="86"/>
      <c r="FF33" s="86"/>
      <c r="FG33" s="86"/>
      <c r="FH33" s="86"/>
      <c r="FI33" s="86"/>
      <c r="FJ33" s="86"/>
      <c r="FK33" s="87"/>
      <c r="FL33" s="85">
        <f>データ!AW7</f>
        <v>72</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0</v>
      </c>
      <c r="GS33" s="86"/>
      <c r="GT33" s="86"/>
      <c r="GU33" s="86"/>
      <c r="GV33" s="86"/>
      <c r="GW33" s="86"/>
      <c r="GX33" s="86"/>
      <c r="GY33" s="86"/>
      <c r="GZ33" s="86"/>
      <c r="HA33" s="86"/>
      <c r="HB33" s="86"/>
      <c r="HC33" s="86"/>
      <c r="HD33" s="86"/>
      <c r="HE33" s="86"/>
      <c r="HF33" s="87"/>
      <c r="HG33" s="85">
        <f>データ!BE7</f>
        <v>0</v>
      </c>
      <c r="HH33" s="86"/>
      <c r="HI33" s="86"/>
      <c r="HJ33" s="86"/>
      <c r="HK33" s="86"/>
      <c r="HL33" s="86"/>
      <c r="HM33" s="86"/>
      <c r="HN33" s="86"/>
      <c r="HO33" s="86"/>
      <c r="HP33" s="86"/>
      <c r="HQ33" s="86"/>
      <c r="HR33" s="86"/>
      <c r="HS33" s="86"/>
      <c r="HT33" s="86"/>
      <c r="HU33" s="87"/>
      <c r="HV33" s="85">
        <f>データ!BF7</f>
        <v>0</v>
      </c>
      <c r="HW33" s="86"/>
      <c r="HX33" s="86"/>
      <c r="HY33" s="86"/>
      <c r="HZ33" s="86"/>
      <c r="IA33" s="86"/>
      <c r="IB33" s="86"/>
      <c r="IC33" s="86"/>
      <c r="ID33" s="86"/>
      <c r="IE33" s="86"/>
      <c r="IF33" s="86"/>
      <c r="IG33" s="86"/>
      <c r="IH33" s="86"/>
      <c r="II33" s="86"/>
      <c r="IJ33" s="87"/>
      <c r="IK33" s="85">
        <f>データ!BG7</f>
        <v>0</v>
      </c>
      <c r="IL33" s="86"/>
      <c r="IM33" s="86"/>
      <c r="IN33" s="86"/>
      <c r="IO33" s="86"/>
      <c r="IP33" s="86"/>
      <c r="IQ33" s="86"/>
      <c r="IR33" s="86"/>
      <c r="IS33" s="86"/>
      <c r="IT33" s="86"/>
      <c r="IU33" s="86"/>
      <c r="IV33" s="86"/>
      <c r="IW33" s="86"/>
      <c r="IX33" s="86"/>
      <c r="IY33" s="87"/>
      <c r="IZ33" s="85">
        <f>データ!BH7</f>
        <v>0</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68.5</v>
      </c>
      <c r="KG33" s="86"/>
      <c r="KH33" s="86"/>
      <c r="KI33" s="86"/>
      <c r="KJ33" s="86"/>
      <c r="KK33" s="86"/>
      <c r="KL33" s="86"/>
      <c r="KM33" s="86"/>
      <c r="KN33" s="86"/>
      <c r="KO33" s="86"/>
      <c r="KP33" s="86"/>
      <c r="KQ33" s="86"/>
      <c r="KR33" s="86"/>
      <c r="KS33" s="86"/>
      <c r="KT33" s="87"/>
      <c r="KU33" s="85">
        <f>データ!BP7</f>
        <v>70.900000000000006</v>
      </c>
      <c r="KV33" s="86"/>
      <c r="KW33" s="86"/>
      <c r="KX33" s="86"/>
      <c r="KY33" s="86"/>
      <c r="KZ33" s="86"/>
      <c r="LA33" s="86"/>
      <c r="LB33" s="86"/>
      <c r="LC33" s="86"/>
      <c r="LD33" s="86"/>
      <c r="LE33" s="86"/>
      <c r="LF33" s="86"/>
      <c r="LG33" s="86"/>
      <c r="LH33" s="86"/>
      <c r="LI33" s="87"/>
      <c r="LJ33" s="85">
        <f>データ!BQ7</f>
        <v>76.900000000000006</v>
      </c>
      <c r="LK33" s="86"/>
      <c r="LL33" s="86"/>
      <c r="LM33" s="86"/>
      <c r="LN33" s="86"/>
      <c r="LO33" s="86"/>
      <c r="LP33" s="86"/>
      <c r="LQ33" s="86"/>
      <c r="LR33" s="86"/>
      <c r="LS33" s="86"/>
      <c r="LT33" s="86"/>
      <c r="LU33" s="86"/>
      <c r="LV33" s="86"/>
      <c r="LW33" s="86"/>
      <c r="LX33" s="87"/>
      <c r="LY33" s="85">
        <f>データ!BR7</f>
        <v>72.900000000000006</v>
      </c>
      <c r="LZ33" s="86"/>
      <c r="MA33" s="86"/>
      <c r="MB33" s="86"/>
      <c r="MC33" s="86"/>
      <c r="MD33" s="86"/>
      <c r="ME33" s="86"/>
      <c r="MF33" s="86"/>
      <c r="MG33" s="86"/>
      <c r="MH33" s="86"/>
      <c r="MI33" s="86"/>
      <c r="MJ33" s="86"/>
      <c r="MK33" s="86"/>
      <c r="ML33" s="86"/>
      <c r="MM33" s="87"/>
      <c r="MN33" s="85">
        <f>データ!BS7</f>
        <v>75.599999999999994</v>
      </c>
      <c r="MO33" s="86"/>
      <c r="MP33" s="86"/>
      <c r="MQ33" s="86"/>
      <c r="MR33" s="86"/>
      <c r="MS33" s="86"/>
      <c r="MT33" s="86"/>
      <c r="MU33" s="86"/>
      <c r="MV33" s="86"/>
      <c r="MW33" s="86"/>
      <c r="MX33" s="86"/>
      <c r="MY33" s="86"/>
      <c r="MZ33" s="86"/>
      <c r="NA33" s="86"/>
      <c r="NB33" s="87"/>
      <c r="ND33" s="5"/>
      <c r="NE33" s="5"/>
      <c r="NF33" s="5"/>
      <c r="NG33" s="5"/>
      <c r="NH33" s="27"/>
      <c r="NI33" s="2"/>
      <c r="NJ33" s="117"/>
      <c r="NK33" s="118"/>
      <c r="NL33" s="118"/>
      <c r="NM33" s="118"/>
      <c r="NN33" s="118"/>
      <c r="NO33" s="118"/>
      <c r="NP33" s="118"/>
      <c r="NQ33" s="118"/>
      <c r="NR33" s="118"/>
      <c r="NS33" s="118"/>
      <c r="NT33" s="118"/>
      <c r="NU33" s="118"/>
      <c r="NV33" s="118"/>
      <c r="NW33" s="118"/>
      <c r="NX33" s="119"/>
      <c r="OC33" s="28" t="s">
        <v>57</v>
      </c>
    </row>
    <row r="34" spans="1:393" ht="13.5" customHeight="1">
      <c r="A34" s="2"/>
      <c r="B34" s="25"/>
      <c r="D34" s="5"/>
      <c r="E34" s="5"/>
      <c r="F34" s="5"/>
      <c r="G34" s="102" t="s">
        <v>58</v>
      </c>
      <c r="H34" s="102"/>
      <c r="I34" s="102"/>
      <c r="J34" s="102"/>
      <c r="K34" s="102"/>
      <c r="L34" s="102"/>
      <c r="M34" s="102"/>
      <c r="N34" s="102"/>
      <c r="O34" s="102"/>
      <c r="P34" s="85">
        <f>データ!AM7</f>
        <v>98</v>
      </c>
      <c r="Q34" s="86"/>
      <c r="R34" s="86"/>
      <c r="S34" s="86"/>
      <c r="T34" s="86"/>
      <c r="U34" s="86"/>
      <c r="V34" s="86"/>
      <c r="W34" s="86"/>
      <c r="X34" s="86"/>
      <c r="Y34" s="86"/>
      <c r="Z34" s="86"/>
      <c r="AA34" s="86"/>
      <c r="AB34" s="86"/>
      <c r="AC34" s="86"/>
      <c r="AD34" s="87"/>
      <c r="AE34" s="85">
        <f>データ!AN7</f>
        <v>98.4</v>
      </c>
      <c r="AF34" s="86"/>
      <c r="AG34" s="86"/>
      <c r="AH34" s="86"/>
      <c r="AI34" s="86"/>
      <c r="AJ34" s="86"/>
      <c r="AK34" s="86"/>
      <c r="AL34" s="86"/>
      <c r="AM34" s="86"/>
      <c r="AN34" s="86"/>
      <c r="AO34" s="86"/>
      <c r="AP34" s="86"/>
      <c r="AQ34" s="86"/>
      <c r="AR34" s="86"/>
      <c r="AS34" s="87"/>
      <c r="AT34" s="85">
        <f>データ!AO7</f>
        <v>98.2</v>
      </c>
      <c r="AU34" s="86"/>
      <c r="AV34" s="86"/>
      <c r="AW34" s="86"/>
      <c r="AX34" s="86"/>
      <c r="AY34" s="86"/>
      <c r="AZ34" s="86"/>
      <c r="BA34" s="86"/>
      <c r="BB34" s="86"/>
      <c r="BC34" s="86"/>
      <c r="BD34" s="86"/>
      <c r="BE34" s="86"/>
      <c r="BF34" s="86"/>
      <c r="BG34" s="86"/>
      <c r="BH34" s="87"/>
      <c r="BI34" s="85">
        <f>データ!AP7</f>
        <v>97.5</v>
      </c>
      <c r="BJ34" s="86"/>
      <c r="BK34" s="86"/>
      <c r="BL34" s="86"/>
      <c r="BM34" s="86"/>
      <c r="BN34" s="86"/>
      <c r="BO34" s="86"/>
      <c r="BP34" s="86"/>
      <c r="BQ34" s="86"/>
      <c r="BR34" s="86"/>
      <c r="BS34" s="86"/>
      <c r="BT34" s="86"/>
      <c r="BU34" s="86"/>
      <c r="BV34" s="86"/>
      <c r="BW34" s="87"/>
      <c r="BX34" s="85">
        <f>データ!AQ7</f>
        <v>97.7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79.599999999999994</v>
      </c>
      <c r="DE34" s="86"/>
      <c r="DF34" s="86"/>
      <c r="DG34" s="86"/>
      <c r="DH34" s="86"/>
      <c r="DI34" s="86"/>
      <c r="DJ34" s="86"/>
      <c r="DK34" s="86"/>
      <c r="DL34" s="86"/>
      <c r="DM34" s="86"/>
      <c r="DN34" s="86"/>
      <c r="DO34" s="86"/>
      <c r="DP34" s="86"/>
      <c r="DQ34" s="86"/>
      <c r="DR34" s="87"/>
      <c r="DS34" s="85">
        <f>データ!AY7</f>
        <v>77.900000000000006</v>
      </c>
      <c r="DT34" s="86"/>
      <c r="DU34" s="86"/>
      <c r="DV34" s="86"/>
      <c r="DW34" s="86"/>
      <c r="DX34" s="86"/>
      <c r="DY34" s="86"/>
      <c r="DZ34" s="86"/>
      <c r="EA34" s="86"/>
      <c r="EB34" s="86"/>
      <c r="EC34" s="86"/>
      <c r="ED34" s="86"/>
      <c r="EE34" s="86"/>
      <c r="EF34" s="86"/>
      <c r="EG34" s="87"/>
      <c r="EH34" s="85">
        <f>データ!AZ7</f>
        <v>78.099999999999994</v>
      </c>
      <c r="EI34" s="86"/>
      <c r="EJ34" s="86"/>
      <c r="EK34" s="86"/>
      <c r="EL34" s="86"/>
      <c r="EM34" s="86"/>
      <c r="EN34" s="86"/>
      <c r="EO34" s="86"/>
      <c r="EP34" s="86"/>
      <c r="EQ34" s="86"/>
      <c r="ER34" s="86"/>
      <c r="ES34" s="86"/>
      <c r="ET34" s="86"/>
      <c r="EU34" s="86"/>
      <c r="EV34" s="87"/>
      <c r="EW34" s="85">
        <f>データ!BA7</f>
        <v>77</v>
      </c>
      <c r="EX34" s="86"/>
      <c r="EY34" s="86"/>
      <c r="EZ34" s="86"/>
      <c r="FA34" s="86"/>
      <c r="FB34" s="86"/>
      <c r="FC34" s="86"/>
      <c r="FD34" s="86"/>
      <c r="FE34" s="86"/>
      <c r="FF34" s="86"/>
      <c r="FG34" s="86"/>
      <c r="FH34" s="86"/>
      <c r="FI34" s="86"/>
      <c r="FJ34" s="86"/>
      <c r="FK34" s="87"/>
      <c r="FL34" s="85">
        <f>データ!BB7</f>
        <v>77.099999999999994</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101.2</v>
      </c>
      <c r="GS34" s="86"/>
      <c r="GT34" s="86"/>
      <c r="GU34" s="86"/>
      <c r="GV34" s="86"/>
      <c r="GW34" s="86"/>
      <c r="GX34" s="86"/>
      <c r="GY34" s="86"/>
      <c r="GZ34" s="86"/>
      <c r="HA34" s="86"/>
      <c r="HB34" s="86"/>
      <c r="HC34" s="86"/>
      <c r="HD34" s="86"/>
      <c r="HE34" s="86"/>
      <c r="HF34" s="87"/>
      <c r="HG34" s="85">
        <f>データ!BJ7</f>
        <v>107.2</v>
      </c>
      <c r="HH34" s="86"/>
      <c r="HI34" s="86"/>
      <c r="HJ34" s="86"/>
      <c r="HK34" s="86"/>
      <c r="HL34" s="86"/>
      <c r="HM34" s="86"/>
      <c r="HN34" s="86"/>
      <c r="HO34" s="86"/>
      <c r="HP34" s="86"/>
      <c r="HQ34" s="86"/>
      <c r="HR34" s="86"/>
      <c r="HS34" s="86"/>
      <c r="HT34" s="86"/>
      <c r="HU34" s="87"/>
      <c r="HV34" s="85">
        <f>データ!BK7</f>
        <v>114.4</v>
      </c>
      <c r="HW34" s="86"/>
      <c r="HX34" s="86"/>
      <c r="HY34" s="86"/>
      <c r="HZ34" s="86"/>
      <c r="IA34" s="86"/>
      <c r="IB34" s="86"/>
      <c r="IC34" s="86"/>
      <c r="ID34" s="86"/>
      <c r="IE34" s="86"/>
      <c r="IF34" s="86"/>
      <c r="IG34" s="86"/>
      <c r="IH34" s="86"/>
      <c r="II34" s="86"/>
      <c r="IJ34" s="87"/>
      <c r="IK34" s="85">
        <f>データ!BL7</f>
        <v>117</v>
      </c>
      <c r="IL34" s="86"/>
      <c r="IM34" s="86"/>
      <c r="IN34" s="86"/>
      <c r="IO34" s="86"/>
      <c r="IP34" s="86"/>
      <c r="IQ34" s="86"/>
      <c r="IR34" s="86"/>
      <c r="IS34" s="86"/>
      <c r="IT34" s="86"/>
      <c r="IU34" s="86"/>
      <c r="IV34" s="86"/>
      <c r="IW34" s="86"/>
      <c r="IX34" s="86"/>
      <c r="IY34" s="87"/>
      <c r="IZ34" s="85">
        <f>データ!BM7</f>
        <v>118.8</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66.599999999999994</v>
      </c>
      <c r="KG34" s="86"/>
      <c r="KH34" s="86"/>
      <c r="KI34" s="86"/>
      <c r="KJ34" s="86"/>
      <c r="KK34" s="86"/>
      <c r="KL34" s="86"/>
      <c r="KM34" s="86"/>
      <c r="KN34" s="86"/>
      <c r="KO34" s="86"/>
      <c r="KP34" s="86"/>
      <c r="KQ34" s="86"/>
      <c r="KR34" s="86"/>
      <c r="KS34" s="86"/>
      <c r="KT34" s="87"/>
      <c r="KU34" s="85">
        <f>データ!BU7</f>
        <v>66.8</v>
      </c>
      <c r="KV34" s="86"/>
      <c r="KW34" s="86"/>
      <c r="KX34" s="86"/>
      <c r="KY34" s="86"/>
      <c r="KZ34" s="86"/>
      <c r="LA34" s="86"/>
      <c r="LB34" s="86"/>
      <c r="LC34" s="86"/>
      <c r="LD34" s="86"/>
      <c r="LE34" s="86"/>
      <c r="LF34" s="86"/>
      <c r="LG34" s="86"/>
      <c r="LH34" s="86"/>
      <c r="LI34" s="87"/>
      <c r="LJ34" s="85">
        <f>データ!BV7</f>
        <v>67.900000000000006</v>
      </c>
      <c r="LK34" s="86"/>
      <c r="LL34" s="86"/>
      <c r="LM34" s="86"/>
      <c r="LN34" s="86"/>
      <c r="LO34" s="86"/>
      <c r="LP34" s="86"/>
      <c r="LQ34" s="86"/>
      <c r="LR34" s="86"/>
      <c r="LS34" s="86"/>
      <c r="LT34" s="86"/>
      <c r="LU34" s="86"/>
      <c r="LV34" s="86"/>
      <c r="LW34" s="86"/>
      <c r="LX34" s="87"/>
      <c r="LY34" s="85">
        <f>データ!BW7</f>
        <v>66.900000000000006</v>
      </c>
      <c r="LZ34" s="86"/>
      <c r="MA34" s="86"/>
      <c r="MB34" s="86"/>
      <c r="MC34" s="86"/>
      <c r="MD34" s="86"/>
      <c r="ME34" s="86"/>
      <c r="MF34" s="86"/>
      <c r="MG34" s="86"/>
      <c r="MH34" s="86"/>
      <c r="MI34" s="86"/>
      <c r="MJ34" s="86"/>
      <c r="MK34" s="86"/>
      <c r="ML34" s="86"/>
      <c r="MM34" s="87"/>
      <c r="MN34" s="85">
        <f>データ!BX7</f>
        <v>66.099999999999994</v>
      </c>
      <c r="MO34" s="86"/>
      <c r="MP34" s="86"/>
      <c r="MQ34" s="86"/>
      <c r="MR34" s="86"/>
      <c r="MS34" s="86"/>
      <c r="MT34" s="86"/>
      <c r="MU34" s="86"/>
      <c r="MV34" s="86"/>
      <c r="MW34" s="86"/>
      <c r="MX34" s="86"/>
      <c r="MY34" s="86"/>
      <c r="MZ34" s="86"/>
      <c r="NA34" s="86"/>
      <c r="NB34" s="87"/>
      <c r="ND34" s="5"/>
      <c r="NE34" s="5"/>
      <c r="NF34" s="5"/>
      <c r="NG34" s="5"/>
      <c r="NH34" s="27"/>
      <c r="NI34" s="2"/>
      <c r="NJ34" s="120"/>
      <c r="NK34" s="121"/>
      <c r="NL34" s="121"/>
      <c r="NM34" s="121"/>
      <c r="NN34" s="121"/>
      <c r="NO34" s="121"/>
      <c r="NP34" s="121"/>
      <c r="NQ34" s="121"/>
      <c r="NR34" s="121"/>
      <c r="NS34" s="121"/>
      <c r="NT34" s="121"/>
      <c r="NU34" s="121"/>
      <c r="NV34" s="121"/>
      <c r="NW34" s="121"/>
      <c r="NX34" s="122"/>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180</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178</v>
      </c>
      <c r="NK54" s="118"/>
      <c r="NL54" s="118"/>
      <c r="NM54" s="118"/>
      <c r="NN54" s="118"/>
      <c r="NO54" s="118"/>
      <c r="NP54" s="118"/>
      <c r="NQ54" s="118"/>
      <c r="NR54" s="118"/>
      <c r="NS54" s="118"/>
      <c r="NT54" s="118"/>
      <c r="NU54" s="118"/>
      <c r="NV54" s="118"/>
      <c r="NW54" s="118"/>
      <c r="NX54" s="119"/>
    </row>
    <row r="55" spans="1:393" ht="13.5" customHeight="1">
      <c r="A55" s="2"/>
      <c r="B55" s="25"/>
      <c r="C55" s="5"/>
      <c r="D55" s="5"/>
      <c r="E55" s="5"/>
      <c r="F55" s="5"/>
      <c r="G55" s="102" t="s">
        <v>56</v>
      </c>
      <c r="H55" s="102"/>
      <c r="I55" s="102"/>
      <c r="J55" s="102"/>
      <c r="K55" s="102"/>
      <c r="L55" s="102"/>
      <c r="M55" s="102"/>
      <c r="N55" s="102"/>
      <c r="O55" s="102"/>
      <c r="P55" s="103">
        <f>データ!BZ7</f>
        <v>17053</v>
      </c>
      <c r="Q55" s="104"/>
      <c r="R55" s="104"/>
      <c r="S55" s="104"/>
      <c r="T55" s="104"/>
      <c r="U55" s="104"/>
      <c r="V55" s="104"/>
      <c r="W55" s="104"/>
      <c r="X55" s="104"/>
      <c r="Y55" s="104"/>
      <c r="Z55" s="104"/>
      <c r="AA55" s="104"/>
      <c r="AB55" s="104"/>
      <c r="AC55" s="104"/>
      <c r="AD55" s="105"/>
      <c r="AE55" s="103">
        <f>データ!CA7</f>
        <v>16681</v>
      </c>
      <c r="AF55" s="104"/>
      <c r="AG55" s="104"/>
      <c r="AH55" s="104"/>
      <c r="AI55" s="104"/>
      <c r="AJ55" s="104"/>
      <c r="AK55" s="104"/>
      <c r="AL55" s="104"/>
      <c r="AM55" s="104"/>
      <c r="AN55" s="104"/>
      <c r="AO55" s="104"/>
      <c r="AP55" s="104"/>
      <c r="AQ55" s="104"/>
      <c r="AR55" s="104"/>
      <c r="AS55" s="105"/>
      <c r="AT55" s="103">
        <f>データ!CB7</f>
        <v>17192</v>
      </c>
      <c r="AU55" s="104"/>
      <c r="AV55" s="104"/>
      <c r="AW55" s="104"/>
      <c r="AX55" s="104"/>
      <c r="AY55" s="104"/>
      <c r="AZ55" s="104"/>
      <c r="BA55" s="104"/>
      <c r="BB55" s="104"/>
      <c r="BC55" s="104"/>
      <c r="BD55" s="104"/>
      <c r="BE55" s="104"/>
      <c r="BF55" s="104"/>
      <c r="BG55" s="104"/>
      <c r="BH55" s="105"/>
      <c r="BI55" s="103">
        <f>データ!CC7</f>
        <v>18327</v>
      </c>
      <c r="BJ55" s="104"/>
      <c r="BK55" s="104"/>
      <c r="BL55" s="104"/>
      <c r="BM55" s="104"/>
      <c r="BN55" s="104"/>
      <c r="BO55" s="104"/>
      <c r="BP55" s="104"/>
      <c r="BQ55" s="104"/>
      <c r="BR55" s="104"/>
      <c r="BS55" s="104"/>
      <c r="BT55" s="104"/>
      <c r="BU55" s="104"/>
      <c r="BV55" s="104"/>
      <c r="BW55" s="105"/>
      <c r="BX55" s="103">
        <f>データ!CD7</f>
        <v>17754</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7984</v>
      </c>
      <c r="DE55" s="104"/>
      <c r="DF55" s="104"/>
      <c r="DG55" s="104"/>
      <c r="DH55" s="104"/>
      <c r="DI55" s="104"/>
      <c r="DJ55" s="104"/>
      <c r="DK55" s="104"/>
      <c r="DL55" s="104"/>
      <c r="DM55" s="104"/>
      <c r="DN55" s="104"/>
      <c r="DO55" s="104"/>
      <c r="DP55" s="104"/>
      <c r="DQ55" s="104"/>
      <c r="DR55" s="105"/>
      <c r="DS55" s="103">
        <f>データ!CL7</f>
        <v>8083</v>
      </c>
      <c r="DT55" s="104"/>
      <c r="DU55" s="104"/>
      <c r="DV55" s="104"/>
      <c r="DW55" s="104"/>
      <c r="DX55" s="104"/>
      <c r="DY55" s="104"/>
      <c r="DZ55" s="104"/>
      <c r="EA55" s="104"/>
      <c r="EB55" s="104"/>
      <c r="EC55" s="104"/>
      <c r="ED55" s="104"/>
      <c r="EE55" s="104"/>
      <c r="EF55" s="104"/>
      <c r="EG55" s="105"/>
      <c r="EH55" s="103">
        <f>データ!CM7</f>
        <v>7869</v>
      </c>
      <c r="EI55" s="104"/>
      <c r="EJ55" s="104"/>
      <c r="EK55" s="104"/>
      <c r="EL55" s="104"/>
      <c r="EM55" s="104"/>
      <c r="EN55" s="104"/>
      <c r="EO55" s="104"/>
      <c r="EP55" s="104"/>
      <c r="EQ55" s="104"/>
      <c r="ER55" s="104"/>
      <c r="ES55" s="104"/>
      <c r="ET55" s="104"/>
      <c r="EU55" s="104"/>
      <c r="EV55" s="105"/>
      <c r="EW55" s="103">
        <f>データ!CN7</f>
        <v>8053</v>
      </c>
      <c r="EX55" s="104"/>
      <c r="EY55" s="104"/>
      <c r="EZ55" s="104"/>
      <c r="FA55" s="104"/>
      <c r="FB55" s="104"/>
      <c r="FC55" s="104"/>
      <c r="FD55" s="104"/>
      <c r="FE55" s="104"/>
      <c r="FF55" s="104"/>
      <c r="FG55" s="104"/>
      <c r="FH55" s="104"/>
      <c r="FI55" s="104"/>
      <c r="FJ55" s="104"/>
      <c r="FK55" s="105"/>
      <c r="FL55" s="103">
        <f>データ!CO7</f>
        <v>7968</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83.9</v>
      </c>
      <c r="GS55" s="86"/>
      <c r="GT55" s="86"/>
      <c r="GU55" s="86"/>
      <c r="GV55" s="86"/>
      <c r="GW55" s="86"/>
      <c r="GX55" s="86"/>
      <c r="GY55" s="86"/>
      <c r="GZ55" s="86"/>
      <c r="HA55" s="86"/>
      <c r="HB55" s="86"/>
      <c r="HC55" s="86"/>
      <c r="HD55" s="86"/>
      <c r="HE55" s="86"/>
      <c r="HF55" s="87"/>
      <c r="HG55" s="85">
        <f>データ!CW7</f>
        <v>86.9</v>
      </c>
      <c r="HH55" s="86"/>
      <c r="HI55" s="86"/>
      <c r="HJ55" s="86"/>
      <c r="HK55" s="86"/>
      <c r="HL55" s="86"/>
      <c r="HM55" s="86"/>
      <c r="HN55" s="86"/>
      <c r="HO55" s="86"/>
      <c r="HP55" s="86"/>
      <c r="HQ55" s="86"/>
      <c r="HR55" s="86"/>
      <c r="HS55" s="86"/>
      <c r="HT55" s="86"/>
      <c r="HU55" s="87"/>
      <c r="HV55" s="85">
        <f>データ!CX7</f>
        <v>87.5</v>
      </c>
      <c r="HW55" s="86"/>
      <c r="HX55" s="86"/>
      <c r="HY55" s="86"/>
      <c r="HZ55" s="86"/>
      <c r="IA55" s="86"/>
      <c r="IB55" s="86"/>
      <c r="IC55" s="86"/>
      <c r="ID55" s="86"/>
      <c r="IE55" s="86"/>
      <c r="IF55" s="86"/>
      <c r="IG55" s="86"/>
      <c r="IH55" s="86"/>
      <c r="II55" s="86"/>
      <c r="IJ55" s="87"/>
      <c r="IK55" s="85">
        <f>データ!CY7</f>
        <v>83.6</v>
      </c>
      <c r="IL55" s="86"/>
      <c r="IM55" s="86"/>
      <c r="IN55" s="86"/>
      <c r="IO55" s="86"/>
      <c r="IP55" s="86"/>
      <c r="IQ55" s="86"/>
      <c r="IR55" s="86"/>
      <c r="IS55" s="86"/>
      <c r="IT55" s="86"/>
      <c r="IU55" s="86"/>
      <c r="IV55" s="86"/>
      <c r="IW55" s="86"/>
      <c r="IX55" s="86"/>
      <c r="IY55" s="87"/>
      <c r="IZ55" s="85">
        <f>データ!CZ7</f>
        <v>85.6</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14.6</v>
      </c>
      <c r="KG55" s="86"/>
      <c r="KH55" s="86"/>
      <c r="KI55" s="86"/>
      <c r="KJ55" s="86"/>
      <c r="KK55" s="86"/>
      <c r="KL55" s="86"/>
      <c r="KM55" s="86"/>
      <c r="KN55" s="86"/>
      <c r="KO55" s="86"/>
      <c r="KP55" s="86"/>
      <c r="KQ55" s="86"/>
      <c r="KR55" s="86"/>
      <c r="KS55" s="86"/>
      <c r="KT55" s="87"/>
      <c r="KU55" s="85">
        <f>データ!DH7</f>
        <v>14.2</v>
      </c>
      <c r="KV55" s="86"/>
      <c r="KW55" s="86"/>
      <c r="KX55" s="86"/>
      <c r="KY55" s="86"/>
      <c r="KZ55" s="86"/>
      <c r="LA55" s="86"/>
      <c r="LB55" s="86"/>
      <c r="LC55" s="86"/>
      <c r="LD55" s="86"/>
      <c r="LE55" s="86"/>
      <c r="LF55" s="86"/>
      <c r="LG55" s="86"/>
      <c r="LH55" s="86"/>
      <c r="LI55" s="87"/>
      <c r="LJ55" s="85">
        <f>データ!DI7</f>
        <v>13.7</v>
      </c>
      <c r="LK55" s="86"/>
      <c r="LL55" s="86"/>
      <c r="LM55" s="86"/>
      <c r="LN55" s="86"/>
      <c r="LO55" s="86"/>
      <c r="LP55" s="86"/>
      <c r="LQ55" s="86"/>
      <c r="LR55" s="86"/>
      <c r="LS55" s="86"/>
      <c r="LT55" s="86"/>
      <c r="LU55" s="86"/>
      <c r="LV55" s="86"/>
      <c r="LW55" s="86"/>
      <c r="LX55" s="87"/>
      <c r="LY55" s="85">
        <f>データ!DJ7</f>
        <v>13.2</v>
      </c>
      <c r="LZ55" s="86"/>
      <c r="MA55" s="86"/>
      <c r="MB55" s="86"/>
      <c r="MC55" s="86"/>
      <c r="MD55" s="86"/>
      <c r="ME55" s="86"/>
      <c r="MF55" s="86"/>
      <c r="MG55" s="86"/>
      <c r="MH55" s="86"/>
      <c r="MI55" s="86"/>
      <c r="MJ55" s="86"/>
      <c r="MK55" s="86"/>
      <c r="ML55" s="86"/>
      <c r="MM55" s="87"/>
      <c r="MN55" s="85">
        <f>データ!DK7</f>
        <v>13.1</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c r="A56" s="2"/>
      <c r="B56" s="25"/>
      <c r="C56" s="5"/>
      <c r="D56" s="5"/>
      <c r="E56" s="5"/>
      <c r="F56" s="5"/>
      <c r="G56" s="102" t="s">
        <v>58</v>
      </c>
      <c r="H56" s="102"/>
      <c r="I56" s="102"/>
      <c r="J56" s="102"/>
      <c r="K56" s="102"/>
      <c r="L56" s="102"/>
      <c r="M56" s="102"/>
      <c r="N56" s="102"/>
      <c r="O56" s="102"/>
      <c r="P56" s="103">
        <f>データ!CE7</f>
        <v>24371</v>
      </c>
      <c r="Q56" s="104"/>
      <c r="R56" s="104"/>
      <c r="S56" s="104"/>
      <c r="T56" s="104"/>
      <c r="U56" s="104"/>
      <c r="V56" s="104"/>
      <c r="W56" s="104"/>
      <c r="X56" s="104"/>
      <c r="Y56" s="104"/>
      <c r="Z56" s="104"/>
      <c r="AA56" s="104"/>
      <c r="AB56" s="104"/>
      <c r="AC56" s="104"/>
      <c r="AD56" s="105"/>
      <c r="AE56" s="103">
        <f>データ!CF7</f>
        <v>24882</v>
      </c>
      <c r="AF56" s="104"/>
      <c r="AG56" s="104"/>
      <c r="AH56" s="104"/>
      <c r="AI56" s="104"/>
      <c r="AJ56" s="104"/>
      <c r="AK56" s="104"/>
      <c r="AL56" s="104"/>
      <c r="AM56" s="104"/>
      <c r="AN56" s="104"/>
      <c r="AO56" s="104"/>
      <c r="AP56" s="104"/>
      <c r="AQ56" s="104"/>
      <c r="AR56" s="104"/>
      <c r="AS56" s="105"/>
      <c r="AT56" s="103">
        <f>データ!CG7</f>
        <v>25249</v>
      </c>
      <c r="AU56" s="104"/>
      <c r="AV56" s="104"/>
      <c r="AW56" s="104"/>
      <c r="AX56" s="104"/>
      <c r="AY56" s="104"/>
      <c r="AZ56" s="104"/>
      <c r="BA56" s="104"/>
      <c r="BB56" s="104"/>
      <c r="BC56" s="104"/>
      <c r="BD56" s="104"/>
      <c r="BE56" s="104"/>
      <c r="BF56" s="104"/>
      <c r="BG56" s="104"/>
      <c r="BH56" s="105"/>
      <c r="BI56" s="103">
        <f>データ!CH7</f>
        <v>25711</v>
      </c>
      <c r="BJ56" s="104"/>
      <c r="BK56" s="104"/>
      <c r="BL56" s="104"/>
      <c r="BM56" s="104"/>
      <c r="BN56" s="104"/>
      <c r="BO56" s="104"/>
      <c r="BP56" s="104"/>
      <c r="BQ56" s="104"/>
      <c r="BR56" s="104"/>
      <c r="BS56" s="104"/>
      <c r="BT56" s="104"/>
      <c r="BU56" s="104"/>
      <c r="BV56" s="104"/>
      <c r="BW56" s="105"/>
      <c r="BX56" s="103">
        <f>データ!CI7</f>
        <v>26415</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8736</v>
      </c>
      <c r="DE56" s="104"/>
      <c r="DF56" s="104"/>
      <c r="DG56" s="104"/>
      <c r="DH56" s="104"/>
      <c r="DI56" s="104"/>
      <c r="DJ56" s="104"/>
      <c r="DK56" s="104"/>
      <c r="DL56" s="104"/>
      <c r="DM56" s="104"/>
      <c r="DN56" s="104"/>
      <c r="DO56" s="104"/>
      <c r="DP56" s="104"/>
      <c r="DQ56" s="104"/>
      <c r="DR56" s="105"/>
      <c r="DS56" s="103">
        <f>データ!CQ7</f>
        <v>8797</v>
      </c>
      <c r="DT56" s="104"/>
      <c r="DU56" s="104"/>
      <c r="DV56" s="104"/>
      <c r="DW56" s="104"/>
      <c r="DX56" s="104"/>
      <c r="DY56" s="104"/>
      <c r="DZ56" s="104"/>
      <c r="EA56" s="104"/>
      <c r="EB56" s="104"/>
      <c r="EC56" s="104"/>
      <c r="ED56" s="104"/>
      <c r="EE56" s="104"/>
      <c r="EF56" s="104"/>
      <c r="EG56" s="105"/>
      <c r="EH56" s="103">
        <f>データ!CR7</f>
        <v>8852</v>
      </c>
      <c r="EI56" s="104"/>
      <c r="EJ56" s="104"/>
      <c r="EK56" s="104"/>
      <c r="EL56" s="104"/>
      <c r="EM56" s="104"/>
      <c r="EN56" s="104"/>
      <c r="EO56" s="104"/>
      <c r="EP56" s="104"/>
      <c r="EQ56" s="104"/>
      <c r="ER56" s="104"/>
      <c r="ES56" s="104"/>
      <c r="ET56" s="104"/>
      <c r="EU56" s="104"/>
      <c r="EV56" s="105"/>
      <c r="EW56" s="103">
        <f>データ!CS7</f>
        <v>9060</v>
      </c>
      <c r="EX56" s="104"/>
      <c r="EY56" s="104"/>
      <c r="EZ56" s="104"/>
      <c r="FA56" s="104"/>
      <c r="FB56" s="104"/>
      <c r="FC56" s="104"/>
      <c r="FD56" s="104"/>
      <c r="FE56" s="104"/>
      <c r="FF56" s="104"/>
      <c r="FG56" s="104"/>
      <c r="FH56" s="104"/>
      <c r="FI56" s="104"/>
      <c r="FJ56" s="104"/>
      <c r="FK56" s="105"/>
      <c r="FL56" s="103">
        <f>データ!CT7</f>
        <v>9135</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67.5</v>
      </c>
      <c r="GS56" s="86"/>
      <c r="GT56" s="86"/>
      <c r="GU56" s="86"/>
      <c r="GV56" s="86"/>
      <c r="GW56" s="86"/>
      <c r="GX56" s="86"/>
      <c r="GY56" s="86"/>
      <c r="GZ56" s="86"/>
      <c r="HA56" s="86"/>
      <c r="HB56" s="86"/>
      <c r="HC56" s="86"/>
      <c r="HD56" s="86"/>
      <c r="HE56" s="86"/>
      <c r="HF56" s="87"/>
      <c r="HG56" s="85">
        <f>データ!DB7</f>
        <v>69.5</v>
      </c>
      <c r="HH56" s="86"/>
      <c r="HI56" s="86"/>
      <c r="HJ56" s="86"/>
      <c r="HK56" s="86"/>
      <c r="HL56" s="86"/>
      <c r="HM56" s="86"/>
      <c r="HN56" s="86"/>
      <c r="HO56" s="86"/>
      <c r="HP56" s="86"/>
      <c r="HQ56" s="86"/>
      <c r="HR56" s="86"/>
      <c r="HS56" s="86"/>
      <c r="HT56" s="86"/>
      <c r="HU56" s="87"/>
      <c r="HV56" s="85">
        <f>データ!DC7</f>
        <v>70.3</v>
      </c>
      <c r="HW56" s="86"/>
      <c r="HX56" s="86"/>
      <c r="HY56" s="86"/>
      <c r="HZ56" s="86"/>
      <c r="IA56" s="86"/>
      <c r="IB56" s="86"/>
      <c r="IC56" s="86"/>
      <c r="ID56" s="86"/>
      <c r="IE56" s="86"/>
      <c r="IF56" s="86"/>
      <c r="IG56" s="86"/>
      <c r="IH56" s="86"/>
      <c r="II56" s="86"/>
      <c r="IJ56" s="87"/>
      <c r="IK56" s="85">
        <f>データ!DD7</f>
        <v>71.099999999999994</v>
      </c>
      <c r="IL56" s="86"/>
      <c r="IM56" s="86"/>
      <c r="IN56" s="86"/>
      <c r="IO56" s="86"/>
      <c r="IP56" s="86"/>
      <c r="IQ56" s="86"/>
      <c r="IR56" s="86"/>
      <c r="IS56" s="86"/>
      <c r="IT56" s="86"/>
      <c r="IU56" s="86"/>
      <c r="IV56" s="86"/>
      <c r="IW56" s="86"/>
      <c r="IX56" s="86"/>
      <c r="IY56" s="87"/>
      <c r="IZ56" s="85">
        <f>データ!DE7</f>
        <v>72</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17.899999999999999</v>
      </c>
      <c r="KG56" s="86"/>
      <c r="KH56" s="86"/>
      <c r="KI56" s="86"/>
      <c r="KJ56" s="86"/>
      <c r="KK56" s="86"/>
      <c r="KL56" s="86"/>
      <c r="KM56" s="86"/>
      <c r="KN56" s="86"/>
      <c r="KO56" s="86"/>
      <c r="KP56" s="86"/>
      <c r="KQ56" s="86"/>
      <c r="KR56" s="86"/>
      <c r="KS56" s="86"/>
      <c r="KT56" s="87"/>
      <c r="KU56" s="85">
        <f>データ!DM7</f>
        <v>17.399999999999999</v>
      </c>
      <c r="KV56" s="86"/>
      <c r="KW56" s="86"/>
      <c r="KX56" s="86"/>
      <c r="KY56" s="86"/>
      <c r="KZ56" s="86"/>
      <c r="LA56" s="86"/>
      <c r="LB56" s="86"/>
      <c r="LC56" s="86"/>
      <c r="LD56" s="86"/>
      <c r="LE56" s="86"/>
      <c r="LF56" s="86"/>
      <c r="LG56" s="86"/>
      <c r="LH56" s="86"/>
      <c r="LI56" s="87"/>
      <c r="LJ56" s="85">
        <f>データ!DN7</f>
        <v>17</v>
      </c>
      <c r="LK56" s="86"/>
      <c r="LL56" s="86"/>
      <c r="LM56" s="86"/>
      <c r="LN56" s="86"/>
      <c r="LO56" s="86"/>
      <c r="LP56" s="86"/>
      <c r="LQ56" s="86"/>
      <c r="LR56" s="86"/>
      <c r="LS56" s="86"/>
      <c r="LT56" s="86"/>
      <c r="LU56" s="86"/>
      <c r="LV56" s="86"/>
      <c r="LW56" s="86"/>
      <c r="LX56" s="87"/>
      <c r="LY56" s="85">
        <f>データ!DO7</f>
        <v>16.5</v>
      </c>
      <c r="LZ56" s="86"/>
      <c r="MA56" s="86"/>
      <c r="MB56" s="86"/>
      <c r="MC56" s="86"/>
      <c r="MD56" s="86"/>
      <c r="ME56" s="86"/>
      <c r="MF56" s="86"/>
      <c r="MG56" s="86"/>
      <c r="MH56" s="86"/>
      <c r="MI56" s="86"/>
      <c r="MJ56" s="86"/>
      <c r="MK56" s="86"/>
      <c r="ML56" s="86"/>
      <c r="MM56" s="87"/>
      <c r="MN56" s="85">
        <f>データ!DP7</f>
        <v>16</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181</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39.4</v>
      </c>
      <c r="V79" s="80"/>
      <c r="W79" s="80"/>
      <c r="X79" s="80"/>
      <c r="Y79" s="80"/>
      <c r="Z79" s="80"/>
      <c r="AA79" s="80"/>
      <c r="AB79" s="80"/>
      <c r="AC79" s="80"/>
      <c r="AD79" s="80"/>
      <c r="AE79" s="80"/>
      <c r="AF79" s="80"/>
      <c r="AG79" s="80"/>
      <c r="AH79" s="80"/>
      <c r="AI79" s="80"/>
      <c r="AJ79" s="80"/>
      <c r="AK79" s="80"/>
      <c r="AL79" s="80"/>
      <c r="AM79" s="80"/>
      <c r="AN79" s="80">
        <f>データ!DS7</f>
        <v>44.4</v>
      </c>
      <c r="AO79" s="80"/>
      <c r="AP79" s="80"/>
      <c r="AQ79" s="80"/>
      <c r="AR79" s="80"/>
      <c r="AS79" s="80"/>
      <c r="AT79" s="80"/>
      <c r="AU79" s="80"/>
      <c r="AV79" s="80"/>
      <c r="AW79" s="80"/>
      <c r="AX79" s="80"/>
      <c r="AY79" s="80"/>
      <c r="AZ79" s="80"/>
      <c r="BA79" s="80"/>
      <c r="BB79" s="80"/>
      <c r="BC79" s="80"/>
      <c r="BD79" s="80"/>
      <c r="BE79" s="80"/>
      <c r="BF79" s="80"/>
      <c r="BG79" s="80">
        <f>データ!DT7</f>
        <v>49.7</v>
      </c>
      <c r="BH79" s="80"/>
      <c r="BI79" s="80"/>
      <c r="BJ79" s="80"/>
      <c r="BK79" s="80"/>
      <c r="BL79" s="80"/>
      <c r="BM79" s="80"/>
      <c r="BN79" s="80"/>
      <c r="BO79" s="80"/>
      <c r="BP79" s="80"/>
      <c r="BQ79" s="80"/>
      <c r="BR79" s="80"/>
      <c r="BS79" s="80"/>
      <c r="BT79" s="80"/>
      <c r="BU79" s="80"/>
      <c r="BV79" s="80"/>
      <c r="BW79" s="80"/>
      <c r="BX79" s="80"/>
      <c r="BY79" s="80"/>
      <c r="BZ79" s="80">
        <f>データ!DU7</f>
        <v>53.8</v>
      </c>
      <c r="CA79" s="80"/>
      <c r="CB79" s="80"/>
      <c r="CC79" s="80"/>
      <c r="CD79" s="80"/>
      <c r="CE79" s="80"/>
      <c r="CF79" s="80"/>
      <c r="CG79" s="80"/>
      <c r="CH79" s="80"/>
      <c r="CI79" s="80"/>
      <c r="CJ79" s="80"/>
      <c r="CK79" s="80"/>
      <c r="CL79" s="80"/>
      <c r="CM79" s="80"/>
      <c r="CN79" s="80"/>
      <c r="CO79" s="80"/>
      <c r="CP79" s="80"/>
      <c r="CQ79" s="80"/>
      <c r="CR79" s="80"/>
      <c r="CS79" s="80">
        <f>データ!DV7</f>
        <v>58.7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47.1</v>
      </c>
      <c r="EP79" s="80"/>
      <c r="EQ79" s="80"/>
      <c r="ER79" s="80"/>
      <c r="ES79" s="80"/>
      <c r="ET79" s="80"/>
      <c r="EU79" s="80"/>
      <c r="EV79" s="80"/>
      <c r="EW79" s="80"/>
      <c r="EX79" s="80"/>
      <c r="EY79" s="80"/>
      <c r="EZ79" s="80"/>
      <c r="FA79" s="80"/>
      <c r="FB79" s="80"/>
      <c r="FC79" s="80"/>
      <c r="FD79" s="80"/>
      <c r="FE79" s="80"/>
      <c r="FF79" s="80"/>
      <c r="FG79" s="80"/>
      <c r="FH79" s="80">
        <f>データ!ED7</f>
        <v>54</v>
      </c>
      <c r="FI79" s="80"/>
      <c r="FJ79" s="80"/>
      <c r="FK79" s="80"/>
      <c r="FL79" s="80"/>
      <c r="FM79" s="80"/>
      <c r="FN79" s="80"/>
      <c r="FO79" s="80"/>
      <c r="FP79" s="80"/>
      <c r="FQ79" s="80"/>
      <c r="FR79" s="80"/>
      <c r="FS79" s="80"/>
      <c r="FT79" s="80"/>
      <c r="FU79" s="80"/>
      <c r="FV79" s="80"/>
      <c r="FW79" s="80"/>
      <c r="FX79" s="80"/>
      <c r="FY79" s="80"/>
      <c r="FZ79" s="80"/>
      <c r="GA79" s="80">
        <f>データ!EE7</f>
        <v>61.4</v>
      </c>
      <c r="GB79" s="80"/>
      <c r="GC79" s="80"/>
      <c r="GD79" s="80"/>
      <c r="GE79" s="80"/>
      <c r="GF79" s="80"/>
      <c r="GG79" s="80"/>
      <c r="GH79" s="80"/>
      <c r="GI79" s="80"/>
      <c r="GJ79" s="80"/>
      <c r="GK79" s="80"/>
      <c r="GL79" s="80"/>
      <c r="GM79" s="80"/>
      <c r="GN79" s="80"/>
      <c r="GO79" s="80"/>
      <c r="GP79" s="80"/>
      <c r="GQ79" s="80"/>
      <c r="GR79" s="80"/>
      <c r="GS79" s="80"/>
      <c r="GT79" s="80">
        <f>データ!EF7</f>
        <v>66.5</v>
      </c>
      <c r="GU79" s="80"/>
      <c r="GV79" s="80"/>
      <c r="GW79" s="80"/>
      <c r="GX79" s="80"/>
      <c r="GY79" s="80"/>
      <c r="GZ79" s="80"/>
      <c r="HA79" s="80"/>
      <c r="HB79" s="80"/>
      <c r="HC79" s="80"/>
      <c r="HD79" s="80"/>
      <c r="HE79" s="80"/>
      <c r="HF79" s="80"/>
      <c r="HG79" s="80"/>
      <c r="HH79" s="80"/>
      <c r="HI79" s="80"/>
      <c r="HJ79" s="80"/>
      <c r="HK79" s="80"/>
      <c r="HL79" s="80"/>
      <c r="HM79" s="80">
        <f>データ!EG7</f>
        <v>73.599999999999994</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12869432</v>
      </c>
      <c r="JK79" s="79"/>
      <c r="JL79" s="79"/>
      <c r="JM79" s="79"/>
      <c r="JN79" s="79"/>
      <c r="JO79" s="79"/>
      <c r="JP79" s="79"/>
      <c r="JQ79" s="79"/>
      <c r="JR79" s="79"/>
      <c r="JS79" s="79"/>
      <c r="JT79" s="79"/>
      <c r="JU79" s="79"/>
      <c r="JV79" s="79"/>
      <c r="JW79" s="79"/>
      <c r="JX79" s="79"/>
      <c r="JY79" s="79"/>
      <c r="JZ79" s="79"/>
      <c r="KA79" s="79"/>
      <c r="KB79" s="79"/>
      <c r="KC79" s="79">
        <f>データ!EO7</f>
        <v>12951358</v>
      </c>
      <c r="KD79" s="79"/>
      <c r="KE79" s="79"/>
      <c r="KF79" s="79"/>
      <c r="KG79" s="79"/>
      <c r="KH79" s="79"/>
      <c r="KI79" s="79"/>
      <c r="KJ79" s="79"/>
      <c r="KK79" s="79"/>
      <c r="KL79" s="79"/>
      <c r="KM79" s="79"/>
      <c r="KN79" s="79"/>
      <c r="KO79" s="79"/>
      <c r="KP79" s="79"/>
      <c r="KQ79" s="79"/>
      <c r="KR79" s="79"/>
      <c r="KS79" s="79"/>
      <c r="KT79" s="79"/>
      <c r="KU79" s="79"/>
      <c r="KV79" s="79">
        <f>データ!EP7</f>
        <v>14930193</v>
      </c>
      <c r="KW79" s="79"/>
      <c r="KX79" s="79"/>
      <c r="KY79" s="79"/>
      <c r="KZ79" s="79"/>
      <c r="LA79" s="79"/>
      <c r="LB79" s="79"/>
      <c r="LC79" s="79"/>
      <c r="LD79" s="79"/>
      <c r="LE79" s="79"/>
      <c r="LF79" s="79"/>
      <c r="LG79" s="79"/>
      <c r="LH79" s="79"/>
      <c r="LI79" s="79"/>
      <c r="LJ79" s="79"/>
      <c r="LK79" s="79"/>
      <c r="LL79" s="79"/>
      <c r="LM79" s="79"/>
      <c r="LN79" s="79"/>
      <c r="LO79" s="79">
        <f>データ!EQ7</f>
        <v>14993313</v>
      </c>
      <c r="LP79" s="79"/>
      <c r="LQ79" s="79"/>
      <c r="LR79" s="79"/>
      <c r="LS79" s="79"/>
      <c r="LT79" s="79"/>
      <c r="LU79" s="79"/>
      <c r="LV79" s="79"/>
      <c r="LW79" s="79"/>
      <c r="LX79" s="79"/>
      <c r="LY79" s="79"/>
      <c r="LZ79" s="79"/>
      <c r="MA79" s="79"/>
      <c r="MB79" s="79"/>
      <c r="MC79" s="79"/>
      <c r="MD79" s="79"/>
      <c r="ME79" s="79"/>
      <c r="MF79" s="79"/>
      <c r="MG79" s="79"/>
      <c r="MH79" s="79">
        <f>データ!ER7</f>
        <v>15138602</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52.6</v>
      </c>
      <c r="V80" s="80"/>
      <c r="W80" s="80"/>
      <c r="X80" s="80"/>
      <c r="Y80" s="80"/>
      <c r="Z80" s="80"/>
      <c r="AA80" s="80"/>
      <c r="AB80" s="80"/>
      <c r="AC80" s="80"/>
      <c r="AD80" s="80"/>
      <c r="AE80" s="80"/>
      <c r="AF80" s="80"/>
      <c r="AG80" s="80"/>
      <c r="AH80" s="80"/>
      <c r="AI80" s="80"/>
      <c r="AJ80" s="80"/>
      <c r="AK80" s="80"/>
      <c r="AL80" s="80"/>
      <c r="AM80" s="80"/>
      <c r="AN80" s="80">
        <f>データ!DX7</f>
        <v>54.2</v>
      </c>
      <c r="AO80" s="80"/>
      <c r="AP80" s="80"/>
      <c r="AQ80" s="80"/>
      <c r="AR80" s="80"/>
      <c r="AS80" s="80"/>
      <c r="AT80" s="80"/>
      <c r="AU80" s="80"/>
      <c r="AV80" s="80"/>
      <c r="AW80" s="80"/>
      <c r="AX80" s="80"/>
      <c r="AY80" s="80"/>
      <c r="AZ80" s="80"/>
      <c r="BA80" s="80"/>
      <c r="BB80" s="80"/>
      <c r="BC80" s="80"/>
      <c r="BD80" s="80"/>
      <c r="BE80" s="80"/>
      <c r="BF80" s="80"/>
      <c r="BG80" s="80">
        <f>データ!DY7</f>
        <v>53.8</v>
      </c>
      <c r="BH80" s="80"/>
      <c r="BI80" s="80"/>
      <c r="BJ80" s="80"/>
      <c r="BK80" s="80"/>
      <c r="BL80" s="80"/>
      <c r="BM80" s="80"/>
      <c r="BN80" s="80"/>
      <c r="BO80" s="80"/>
      <c r="BP80" s="80"/>
      <c r="BQ80" s="80"/>
      <c r="BR80" s="80"/>
      <c r="BS80" s="80"/>
      <c r="BT80" s="80"/>
      <c r="BU80" s="80"/>
      <c r="BV80" s="80"/>
      <c r="BW80" s="80"/>
      <c r="BX80" s="80"/>
      <c r="BY80" s="80"/>
      <c r="BZ80" s="80">
        <f>データ!DZ7</f>
        <v>56.1</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68</v>
      </c>
      <c r="EP80" s="80"/>
      <c r="EQ80" s="80"/>
      <c r="ER80" s="80"/>
      <c r="ES80" s="80"/>
      <c r="ET80" s="80"/>
      <c r="EU80" s="80"/>
      <c r="EV80" s="80"/>
      <c r="EW80" s="80"/>
      <c r="EX80" s="80"/>
      <c r="EY80" s="80"/>
      <c r="EZ80" s="80"/>
      <c r="FA80" s="80"/>
      <c r="FB80" s="80"/>
      <c r="FC80" s="80"/>
      <c r="FD80" s="80"/>
      <c r="FE80" s="80"/>
      <c r="FF80" s="80"/>
      <c r="FG80" s="80"/>
      <c r="FH80" s="80">
        <f>データ!EI7</f>
        <v>70</v>
      </c>
      <c r="FI80" s="80"/>
      <c r="FJ80" s="80"/>
      <c r="FK80" s="80"/>
      <c r="FL80" s="80"/>
      <c r="FM80" s="80"/>
      <c r="FN80" s="80"/>
      <c r="FO80" s="80"/>
      <c r="FP80" s="80"/>
      <c r="FQ80" s="80"/>
      <c r="FR80" s="80"/>
      <c r="FS80" s="80"/>
      <c r="FT80" s="80"/>
      <c r="FU80" s="80"/>
      <c r="FV80" s="80"/>
      <c r="FW80" s="80"/>
      <c r="FX80" s="80"/>
      <c r="FY80" s="80"/>
      <c r="FZ80" s="80"/>
      <c r="GA80" s="80">
        <f>データ!EJ7</f>
        <v>71</v>
      </c>
      <c r="GB80" s="80"/>
      <c r="GC80" s="80"/>
      <c r="GD80" s="80"/>
      <c r="GE80" s="80"/>
      <c r="GF80" s="80"/>
      <c r="GG80" s="80"/>
      <c r="GH80" s="80"/>
      <c r="GI80" s="80"/>
      <c r="GJ80" s="80"/>
      <c r="GK80" s="80"/>
      <c r="GL80" s="80"/>
      <c r="GM80" s="80"/>
      <c r="GN80" s="80"/>
      <c r="GO80" s="80"/>
      <c r="GP80" s="80"/>
      <c r="GQ80" s="80"/>
      <c r="GR80" s="80"/>
      <c r="GS80" s="80"/>
      <c r="GT80" s="80">
        <f>データ!EK7</f>
        <v>73.2</v>
      </c>
      <c r="GU80" s="80"/>
      <c r="GV80" s="80"/>
      <c r="GW80" s="80"/>
      <c r="GX80" s="80"/>
      <c r="GY80" s="80"/>
      <c r="GZ80" s="80"/>
      <c r="HA80" s="80"/>
      <c r="HB80" s="80"/>
      <c r="HC80" s="80"/>
      <c r="HD80" s="80"/>
      <c r="HE80" s="80"/>
      <c r="HF80" s="80"/>
      <c r="HG80" s="80"/>
      <c r="HH80" s="80"/>
      <c r="HI80" s="80"/>
      <c r="HJ80" s="80"/>
      <c r="HK80" s="80"/>
      <c r="HL80" s="80"/>
      <c r="HM80" s="80">
        <f>データ!EL7</f>
        <v>73.400000000000006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36094355</v>
      </c>
      <c r="JK80" s="79"/>
      <c r="JL80" s="79"/>
      <c r="JM80" s="79"/>
      <c r="JN80" s="79"/>
      <c r="JO80" s="79"/>
      <c r="JP80" s="79"/>
      <c r="JQ80" s="79"/>
      <c r="JR80" s="79"/>
      <c r="JS80" s="79"/>
      <c r="JT80" s="79"/>
      <c r="JU80" s="79"/>
      <c r="JV80" s="79"/>
      <c r="JW80" s="79"/>
      <c r="JX80" s="79"/>
      <c r="JY80" s="79"/>
      <c r="JZ80" s="79"/>
      <c r="KA80" s="79"/>
      <c r="KB80" s="79"/>
      <c r="KC80" s="79">
        <f>データ!ET7</f>
        <v>36941419</v>
      </c>
      <c r="KD80" s="79"/>
      <c r="KE80" s="79"/>
      <c r="KF80" s="79"/>
      <c r="KG80" s="79"/>
      <c r="KH80" s="79"/>
      <c r="KI80" s="79"/>
      <c r="KJ80" s="79"/>
      <c r="KK80" s="79"/>
      <c r="KL80" s="79"/>
      <c r="KM80" s="79"/>
      <c r="KN80" s="79"/>
      <c r="KO80" s="79"/>
      <c r="KP80" s="79"/>
      <c r="KQ80" s="79"/>
      <c r="KR80" s="79"/>
      <c r="KS80" s="79"/>
      <c r="KT80" s="79"/>
      <c r="KU80" s="79"/>
      <c r="KV80" s="79">
        <f>データ!EU7</f>
        <v>38480542</v>
      </c>
      <c r="KW80" s="79"/>
      <c r="KX80" s="79"/>
      <c r="KY80" s="79"/>
      <c r="KZ80" s="79"/>
      <c r="LA80" s="79"/>
      <c r="LB80" s="79"/>
      <c r="LC80" s="79"/>
      <c r="LD80" s="79"/>
      <c r="LE80" s="79"/>
      <c r="LF80" s="79"/>
      <c r="LG80" s="79"/>
      <c r="LH80" s="79"/>
      <c r="LI80" s="79"/>
      <c r="LJ80" s="79"/>
      <c r="LK80" s="79"/>
      <c r="LL80" s="79"/>
      <c r="LM80" s="79"/>
      <c r="LN80" s="79"/>
      <c r="LO80" s="79">
        <f>データ!EV7</f>
        <v>38744035</v>
      </c>
      <c r="LP80" s="79"/>
      <c r="LQ80" s="79"/>
      <c r="LR80" s="79"/>
      <c r="LS80" s="79"/>
      <c r="LT80" s="79"/>
      <c r="LU80" s="79"/>
      <c r="LV80" s="79"/>
      <c r="LW80" s="79"/>
      <c r="LX80" s="79"/>
      <c r="LY80" s="79"/>
      <c r="LZ80" s="79"/>
      <c r="MA80" s="79"/>
      <c r="MB80" s="79"/>
      <c r="MC80" s="79"/>
      <c r="MD80" s="79"/>
      <c r="ME80" s="79"/>
      <c r="MF80" s="79"/>
      <c r="MG80" s="79"/>
      <c r="MH80" s="79">
        <f>データ!EW7</f>
        <v>40117620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wCeBlI1UikPRxMAbz9ob4TXJ3sIRhmfOBfStiOQ6mSNEDe1whx7VGNm3XB+4ZjttwOCFUldOkxpT+Db4W21FWQ==" saltValue="yC+3l+U7vBqNgH0eMeYrfQ=="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disablePrompts="1"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
  <cols>
    <col min="1" max="1" width="14.6328125" customWidth="1"/>
    <col min="2" max="7" width="11.90625" customWidth="1"/>
    <col min="8" max="10" width="15.90625" bestFit="1" customWidth="1"/>
    <col min="11" max="153" width="11.90625" customWidth="1"/>
    <col min="154" max="154" width="10.9062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0" t="s">
        <v>107</v>
      </c>
      <c r="AI4" s="161"/>
      <c r="AJ4" s="161"/>
      <c r="AK4" s="161"/>
      <c r="AL4" s="161"/>
      <c r="AM4" s="161"/>
      <c r="AN4" s="161"/>
      <c r="AO4" s="161"/>
      <c r="AP4" s="161"/>
      <c r="AQ4" s="161"/>
      <c r="AR4" s="162"/>
      <c r="AS4" s="163" t="s">
        <v>108</v>
      </c>
      <c r="AT4" s="159"/>
      <c r="AU4" s="159"/>
      <c r="AV4" s="159"/>
      <c r="AW4" s="159"/>
      <c r="AX4" s="159"/>
      <c r="AY4" s="159"/>
      <c r="AZ4" s="159"/>
      <c r="BA4" s="159"/>
      <c r="BB4" s="159"/>
      <c r="BC4" s="159"/>
      <c r="BD4" s="163" t="s">
        <v>109</v>
      </c>
      <c r="BE4" s="159"/>
      <c r="BF4" s="159"/>
      <c r="BG4" s="159"/>
      <c r="BH4" s="159"/>
      <c r="BI4" s="159"/>
      <c r="BJ4" s="159"/>
      <c r="BK4" s="159"/>
      <c r="BL4" s="159"/>
      <c r="BM4" s="159"/>
      <c r="BN4" s="159"/>
      <c r="BO4" s="160" t="s">
        <v>110</v>
      </c>
      <c r="BP4" s="161"/>
      <c r="BQ4" s="161"/>
      <c r="BR4" s="161"/>
      <c r="BS4" s="161"/>
      <c r="BT4" s="161"/>
      <c r="BU4" s="161"/>
      <c r="BV4" s="161"/>
      <c r="BW4" s="161"/>
      <c r="BX4" s="161"/>
      <c r="BY4" s="162"/>
      <c r="BZ4" s="159" t="s">
        <v>111</v>
      </c>
      <c r="CA4" s="159"/>
      <c r="CB4" s="159"/>
      <c r="CC4" s="159"/>
      <c r="CD4" s="159"/>
      <c r="CE4" s="159"/>
      <c r="CF4" s="159"/>
      <c r="CG4" s="159"/>
      <c r="CH4" s="159"/>
      <c r="CI4" s="159"/>
      <c r="CJ4" s="159"/>
      <c r="CK4" s="163" t="s">
        <v>112</v>
      </c>
      <c r="CL4" s="159"/>
      <c r="CM4" s="159"/>
      <c r="CN4" s="159"/>
      <c r="CO4" s="159"/>
      <c r="CP4" s="159"/>
      <c r="CQ4" s="159"/>
      <c r="CR4" s="159"/>
      <c r="CS4" s="159"/>
      <c r="CT4" s="159"/>
      <c r="CU4" s="159"/>
      <c r="CV4" s="159" t="s">
        <v>113</v>
      </c>
      <c r="CW4" s="159"/>
      <c r="CX4" s="159"/>
      <c r="CY4" s="159"/>
      <c r="CZ4" s="159"/>
      <c r="DA4" s="159"/>
      <c r="DB4" s="159"/>
      <c r="DC4" s="159"/>
      <c r="DD4" s="159"/>
      <c r="DE4" s="159"/>
      <c r="DF4" s="159"/>
      <c r="DG4" s="159" t="s">
        <v>114</v>
      </c>
      <c r="DH4" s="159"/>
      <c r="DI4" s="159"/>
      <c r="DJ4" s="159"/>
      <c r="DK4" s="159"/>
      <c r="DL4" s="159"/>
      <c r="DM4" s="159"/>
      <c r="DN4" s="159"/>
      <c r="DO4" s="159"/>
      <c r="DP4" s="159"/>
      <c r="DQ4" s="159"/>
      <c r="DR4" s="160" t="s">
        <v>115</v>
      </c>
      <c r="DS4" s="161"/>
      <c r="DT4" s="161"/>
      <c r="DU4" s="161"/>
      <c r="DV4" s="161"/>
      <c r="DW4" s="161"/>
      <c r="DX4" s="161"/>
      <c r="DY4" s="161"/>
      <c r="DZ4" s="161"/>
      <c r="EA4" s="161"/>
      <c r="EB4" s="162"/>
      <c r="EC4" s="159" t="s">
        <v>116</v>
      </c>
      <c r="ED4" s="159"/>
      <c r="EE4" s="159"/>
      <c r="EF4" s="159"/>
      <c r="EG4" s="159"/>
      <c r="EH4" s="159"/>
      <c r="EI4" s="159"/>
      <c r="EJ4" s="159"/>
      <c r="EK4" s="159"/>
      <c r="EL4" s="159"/>
      <c r="EM4" s="159"/>
      <c r="EN4" s="159" t="s">
        <v>117</v>
      </c>
      <c r="EO4" s="159"/>
      <c r="EP4" s="159"/>
      <c r="EQ4" s="159"/>
      <c r="ER4" s="159"/>
      <c r="ES4" s="159"/>
      <c r="ET4" s="159"/>
      <c r="EU4" s="159"/>
      <c r="EV4" s="159"/>
      <c r="EW4" s="159"/>
      <c r="EX4" s="159"/>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141</v>
      </c>
      <c r="AT5" s="62" t="s">
        <v>152</v>
      </c>
      <c r="AU5" s="62" t="s">
        <v>143</v>
      </c>
      <c r="AV5" s="62" t="s">
        <v>144</v>
      </c>
      <c r="AW5" s="62" t="s">
        <v>153</v>
      </c>
      <c r="AX5" s="62" t="s">
        <v>146</v>
      </c>
      <c r="AY5" s="62" t="s">
        <v>147</v>
      </c>
      <c r="AZ5" s="62" t="s">
        <v>148</v>
      </c>
      <c r="BA5" s="62" t="s">
        <v>149</v>
      </c>
      <c r="BB5" s="62" t="s">
        <v>150</v>
      </c>
      <c r="BC5" s="62" t="s">
        <v>151</v>
      </c>
      <c r="BD5" s="62" t="s">
        <v>141</v>
      </c>
      <c r="BE5" s="62" t="s">
        <v>152</v>
      </c>
      <c r="BF5" s="62" t="s">
        <v>143</v>
      </c>
      <c r="BG5" s="62" t="s">
        <v>154</v>
      </c>
      <c r="BH5" s="62" t="s">
        <v>145</v>
      </c>
      <c r="BI5" s="62" t="s">
        <v>146</v>
      </c>
      <c r="BJ5" s="62" t="s">
        <v>147</v>
      </c>
      <c r="BK5" s="62" t="s">
        <v>148</v>
      </c>
      <c r="BL5" s="62" t="s">
        <v>149</v>
      </c>
      <c r="BM5" s="62" t="s">
        <v>150</v>
      </c>
      <c r="BN5" s="62" t="s">
        <v>151</v>
      </c>
      <c r="BO5" s="62" t="s">
        <v>141</v>
      </c>
      <c r="BP5" s="62" t="s">
        <v>142</v>
      </c>
      <c r="BQ5" s="62" t="s">
        <v>155</v>
      </c>
      <c r="BR5" s="62" t="s">
        <v>144</v>
      </c>
      <c r="BS5" s="62" t="s">
        <v>145</v>
      </c>
      <c r="BT5" s="62" t="s">
        <v>146</v>
      </c>
      <c r="BU5" s="62" t="s">
        <v>147</v>
      </c>
      <c r="BV5" s="62" t="s">
        <v>148</v>
      </c>
      <c r="BW5" s="62" t="s">
        <v>149</v>
      </c>
      <c r="BX5" s="62" t="s">
        <v>150</v>
      </c>
      <c r="BY5" s="62" t="s">
        <v>151</v>
      </c>
      <c r="BZ5" s="62" t="s">
        <v>156</v>
      </c>
      <c r="CA5" s="62" t="s">
        <v>142</v>
      </c>
      <c r="CB5" s="62" t="s">
        <v>143</v>
      </c>
      <c r="CC5" s="62" t="s">
        <v>154</v>
      </c>
      <c r="CD5" s="62" t="s">
        <v>153</v>
      </c>
      <c r="CE5" s="62" t="s">
        <v>146</v>
      </c>
      <c r="CF5" s="62" t="s">
        <v>147</v>
      </c>
      <c r="CG5" s="62" t="s">
        <v>148</v>
      </c>
      <c r="CH5" s="62" t="s">
        <v>149</v>
      </c>
      <c r="CI5" s="62" t="s">
        <v>150</v>
      </c>
      <c r="CJ5" s="62" t="s">
        <v>151</v>
      </c>
      <c r="CK5" s="62" t="s">
        <v>156</v>
      </c>
      <c r="CL5" s="62" t="s">
        <v>152</v>
      </c>
      <c r="CM5" s="62" t="s">
        <v>155</v>
      </c>
      <c r="CN5" s="62" t="s">
        <v>154</v>
      </c>
      <c r="CO5" s="62" t="s">
        <v>145</v>
      </c>
      <c r="CP5" s="62" t="s">
        <v>146</v>
      </c>
      <c r="CQ5" s="62" t="s">
        <v>147</v>
      </c>
      <c r="CR5" s="62" t="s">
        <v>148</v>
      </c>
      <c r="CS5" s="62" t="s">
        <v>149</v>
      </c>
      <c r="CT5" s="62" t="s">
        <v>150</v>
      </c>
      <c r="CU5" s="62" t="s">
        <v>151</v>
      </c>
      <c r="CV5" s="62" t="s">
        <v>156</v>
      </c>
      <c r="CW5" s="62" t="s">
        <v>142</v>
      </c>
      <c r="CX5" s="62" t="s">
        <v>143</v>
      </c>
      <c r="CY5" s="62" t="s">
        <v>154</v>
      </c>
      <c r="CZ5" s="62" t="s">
        <v>153</v>
      </c>
      <c r="DA5" s="62" t="s">
        <v>146</v>
      </c>
      <c r="DB5" s="62" t="s">
        <v>147</v>
      </c>
      <c r="DC5" s="62" t="s">
        <v>148</v>
      </c>
      <c r="DD5" s="62" t="s">
        <v>149</v>
      </c>
      <c r="DE5" s="62" t="s">
        <v>150</v>
      </c>
      <c r="DF5" s="62" t="s">
        <v>151</v>
      </c>
      <c r="DG5" s="62" t="s">
        <v>156</v>
      </c>
      <c r="DH5" s="62" t="s">
        <v>152</v>
      </c>
      <c r="DI5" s="62" t="s">
        <v>155</v>
      </c>
      <c r="DJ5" s="62" t="s">
        <v>144</v>
      </c>
      <c r="DK5" s="62" t="s">
        <v>145</v>
      </c>
      <c r="DL5" s="62" t="s">
        <v>146</v>
      </c>
      <c r="DM5" s="62" t="s">
        <v>147</v>
      </c>
      <c r="DN5" s="62" t="s">
        <v>148</v>
      </c>
      <c r="DO5" s="62" t="s">
        <v>149</v>
      </c>
      <c r="DP5" s="62" t="s">
        <v>150</v>
      </c>
      <c r="DQ5" s="62" t="s">
        <v>151</v>
      </c>
      <c r="DR5" s="62" t="s">
        <v>156</v>
      </c>
      <c r="DS5" s="62" t="s">
        <v>152</v>
      </c>
      <c r="DT5" s="62" t="s">
        <v>143</v>
      </c>
      <c r="DU5" s="62" t="s">
        <v>144</v>
      </c>
      <c r="DV5" s="62" t="s">
        <v>153</v>
      </c>
      <c r="DW5" s="62" t="s">
        <v>146</v>
      </c>
      <c r="DX5" s="62" t="s">
        <v>147</v>
      </c>
      <c r="DY5" s="62" t="s">
        <v>148</v>
      </c>
      <c r="DZ5" s="62" t="s">
        <v>149</v>
      </c>
      <c r="EA5" s="62" t="s">
        <v>150</v>
      </c>
      <c r="EB5" s="62" t="s">
        <v>151</v>
      </c>
      <c r="EC5" s="62" t="s">
        <v>141</v>
      </c>
      <c r="ED5" s="62" t="s">
        <v>142</v>
      </c>
      <c r="EE5" s="62" t="s">
        <v>143</v>
      </c>
      <c r="EF5" s="62" t="s">
        <v>144</v>
      </c>
      <c r="EG5" s="62" t="s">
        <v>145</v>
      </c>
      <c r="EH5" s="62" t="s">
        <v>146</v>
      </c>
      <c r="EI5" s="62" t="s">
        <v>147</v>
      </c>
      <c r="EJ5" s="62" t="s">
        <v>148</v>
      </c>
      <c r="EK5" s="62" t="s">
        <v>149</v>
      </c>
      <c r="EL5" s="62" t="s">
        <v>150</v>
      </c>
      <c r="EM5" s="62" t="s">
        <v>157</v>
      </c>
      <c r="EN5" s="62" t="s">
        <v>141</v>
      </c>
      <c r="EO5" s="62" t="s">
        <v>142</v>
      </c>
      <c r="EP5" s="62" t="s">
        <v>143</v>
      </c>
      <c r="EQ5" s="62" t="s">
        <v>154</v>
      </c>
      <c r="ER5" s="62" t="s">
        <v>145</v>
      </c>
      <c r="ES5" s="62" t="s">
        <v>146</v>
      </c>
      <c r="ET5" s="62" t="s">
        <v>147</v>
      </c>
      <c r="EU5" s="62" t="s">
        <v>148</v>
      </c>
      <c r="EV5" s="62" t="s">
        <v>149</v>
      </c>
      <c r="EW5" s="62" t="s">
        <v>150</v>
      </c>
      <c r="EX5" s="62" t="s">
        <v>151</v>
      </c>
    </row>
    <row r="6" spans="1:154" s="67" customFormat="1">
      <c r="A6" s="48" t="s">
        <v>158</v>
      </c>
      <c r="B6" s="63">
        <f>B8</f>
        <v>2019</v>
      </c>
      <c r="C6" s="63">
        <f t="shared" ref="C6:M6" si="2">C8</f>
        <v>345458</v>
      </c>
      <c r="D6" s="63">
        <f t="shared" si="2"/>
        <v>46</v>
      </c>
      <c r="E6" s="63">
        <f t="shared" si="2"/>
        <v>6</v>
      </c>
      <c r="F6" s="63">
        <f t="shared" si="2"/>
        <v>0</v>
      </c>
      <c r="G6" s="63">
        <f t="shared" si="2"/>
        <v>1</v>
      </c>
      <c r="H6" s="164" t="str">
        <f>IF(H8&lt;&gt;I8,H8,"")&amp;IF(I8&lt;&gt;J8,I8,"")&amp;"　"&amp;J8</f>
        <v>広島県神石高原町　神石高原町立病院</v>
      </c>
      <c r="I6" s="165"/>
      <c r="J6" s="166"/>
      <c r="K6" s="63" t="str">
        <f t="shared" si="2"/>
        <v>当然財務</v>
      </c>
      <c r="L6" s="63" t="str">
        <f t="shared" si="2"/>
        <v>病院事業</v>
      </c>
      <c r="M6" s="63" t="str">
        <f t="shared" si="2"/>
        <v>一般病院</v>
      </c>
      <c r="N6" s="63" t="str">
        <f>N8</f>
        <v>50床以上～100床未満</v>
      </c>
      <c r="O6" s="63" t="str">
        <f>O8</f>
        <v>非設置</v>
      </c>
      <c r="P6" s="63" t="str">
        <f>P8</f>
        <v>指定管理者(利用料金制)</v>
      </c>
      <c r="Q6" s="64">
        <f t="shared" ref="Q6:AG6" si="3">Q8</f>
        <v>7</v>
      </c>
      <c r="R6" s="63" t="str">
        <f t="shared" si="3"/>
        <v>-</v>
      </c>
      <c r="S6" s="63" t="str">
        <f t="shared" si="3"/>
        <v>透 訓</v>
      </c>
      <c r="T6" s="63" t="str">
        <f t="shared" si="3"/>
        <v>救 へ</v>
      </c>
      <c r="U6" s="64">
        <f>U8</f>
        <v>8904</v>
      </c>
      <c r="V6" s="64">
        <f>V8</f>
        <v>6406</v>
      </c>
      <c r="W6" s="63" t="str">
        <f>W8</f>
        <v>第１種該当</v>
      </c>
      <c r="X6" s="63" t="str">
        <f t="shared" si="3"/>
        <v>１３：１</v>
      </c>
      <c r="Y6" s="64">
        <f t="shared" si="3"/>
        <v>47</v>
      </c>
      <c r="Z6" s="64">
        <f t="shared" si="3"/>
        <v>36</v>
      </c>
      <c r="AA6" s="64" t="str">
        <f t="shared" si="3"/>
        <v>-</v>
      </c>
      <c r="AB6" s="64" t="str">
        <f t="shared" si="3"/>
        <v>-</v>
      </c>
      <c r="AC6" s="64" t="str">
        <f t="shared" si="3"/>
        <v>-</v>
      </c>
      <c r="AD6" s="64">
        <f t="shared" si="3"/>
        <v>83</v>
      </c>
      <c r="AE6" s="64">
        <f t="shared" si="3"/>
        <v>41</v>
      </c>
      <c r="AF6" s="64">
        <f t="shared" si="3"/>
        <v>36</v>
      </c>
      <c r="AG6" s="64">
        <f t="shared" si="3"/>
        <v>77</v>
      </c>
      <c r="AH6" s="65">
        <f>IF(AH8="-",NA(),AH8)</f>
        <v>100.5</v>
      </c>
      <c r="AI6" s="65">
        <f t="shared" ref="AI6:AQ6" si="4">IF(AI8="-",NA(),AI8)</f>
        <v>100.3</v>
      </c>
      <c r="AJ6" s="65">
        <f t="shared" si="4"/>
        <v>100.4</v>
      </c>
      <c r="AK6" s="65">
        <f t="shared" si="4"/>
        <v>102.3</v>
      </c>
      <c r="AL6" s="65">
        <f t="shared" si="4"/>
        <v>100.6</v>
      </c>
      <c r="AM6" s="65">
        <f t="shared" si="4"/>
        <v>98</v>
      </c>
      <c r="AN6" s="65">
        <f t="shared" si="4"/>
        <v>98.4</v>
      </c>
      <c r="AO6" s="65">
        <f t="shared" si="4"/>
        <v>98.2</v>
      </c>
      <c r="AP6" s="65">
        <f t="shared" si="4"/>
        <v>97.5</v>
      </c>
      <c r="AQ6" s="65">
        <f t="shared" si="4"/>
        <v>97.7</v>
      </c>
      <c r="AR6" s="65" t="str">
        <f>IF(AR8="-","【-】","【"&amp;SUBSTITUTE(TEXT(AR8,"#,##0.0"),"-","△")&amp;"】")</f>
        <v>【98.2】</v>
      </c>
      <c r="AS6" s="65">
        <f>IF(AS8="-",NA(),AS8)</f>
        <v>73.5</v>
      </c>
      <c r="AT6" s="65">
        <f t="shared" ref="AT6:BB6" si="5">IF(AT8="-",NA(),AT8)</f>
        <v>70.3</v>
      </c>
      <c r="AU6" s="65">
        <f t="shared" si="5"/>
        <v>69.8</v>
      </c>
      <c r="AV6" s="65">
        <f t="shared" si="5"/>
        <v>69.5</v>
      </c>
      <c r="AW6" s="65">
        <f t="shared" si="5"/>
        <v>72</v>
      </c>
      <c r="AX6" s="65">
        <f t="shared" si="5"/>
        <v>79.599999999999994</v>
      </c>
      <c r="AY6" s="65">
        <f t="shared" si="5"/>
        <v>77.900000000000006</v>
      </c>
      <c r="AZ6" s="65">
        <f t="shared" si="5"/>
        <v>78.099999999999994</v>
      </c>
      <c r="BA6" s="65">
        <f t="shared" si="5"/>
        <v>77</v>
      </c>
      <c r="BB6" s="65">
        <f t="shared" si="5"/>
        <v>77.099999999999994</v>
      </c>
      <c r="BC6" s="65" t="str">
        <f>IF(BC8="-","【-】","【"&amp;SUBSTITUTE(TEXT(BC8,"#,##0.0"),"-","△")&amp;"】")</f>
        <v>【89.5】</v>
      </c>
      <c r="BD6" s="65">
        <f>IF(BD8="-",NA(),BD8)</f>
        <v>0</v>
      </c>
      <c r="BE6" s="65">
        <f t="shared" ref="BE6:BM6" si="6">IF(BE8="-",NA(),BE8)</f>
        <v>0</v>
      </c>
      <c r="BF6" s="65">
        <f t="shared" si="6"/>
        <v>0</v>
      </c>
      <c r="BG6" s="65">
        <f t="shared" si="6"/>
        <v>0</v>
      </c>
      <c r="BH6" s="65">
        <f t="shared" si="6"/>
        <v>0</v>
      </c>
      <c r="BI6" s="65">
        <f t="shared" si="6"/>
        <v>101.2</v>
      </c>
      <c r="BJ6" s="65">
        <f t="shared" si="6"/>
        <v>107.2</v>
      </c>
      <c r="BK6" s="65">
        <f t="shared" si="6"/>
        <v>114.4</v>
      </c>
      <c r="BL6" s="65">
        <f t="shared" si="6"/>
        <v>117</v>
      </c>
      <c r="BM6" s="65">
        <f t="shared" si="6"/>
        <v>118.8</v>
      </c>
      <c r="BN6" s="65" t="str">
        <f>IF(BN8="-","【-】","【"&amp;SUBSTITUTE(TEXT(BN8,"#,##0.0"),"-","△")&amp;"】")</f>
        <v>【59.6】</v>
      </c>
      <c r="BO6" s="65">
        <f>IF(BO8="-",NA(),BO8)</f>
        <v>68.5</v>
      </c>
      <c r="BP6" s="65">
        <f t="shared" ref="BP6:BX6" si="7">IF(BP8="-",NA(),BP8)</f>
        <v>70.900000000000006</v>
      </c>
      <c r="BQ6" s="65">
        <f t="shared" si="7"/>
        <v>76.900000000000006</v>
      </c>
      <c r="BR6" s="65">
        <f t="shared" si="7"/>
        <v>72.900000000000006</v>
      </c>
      <c r="BS6" s="65">
        <f t="shared" si="7"/>
        <v>75.599999999999994</v>
      </c>
      <c r="BT6" s="65">
        <f t="shared" si="7"/>
        <v>66.599999999999994</v>
      </c>
      <c r="BU6" s="65">
        <f t="shared" si="7"/>
        <v>66.8</v>
      </c>
      <c r="BV6" s="65">
        <f t="shared" si="7"/>
        <v>67.900000000000006</v>
      </c>
      <c r="BW6" s="65">
        <f t="shared" si="7"/>
        <v>66.900000000000006</v>
      </c>
      <c r="BX6" s="65">
        <f t="shared" si="7"/>
        <v>66.099999999999994</v>
      </c>
      <c r="BY6" s="65" t="str">
        <f>IF(BY8="-","【-】","【"&amp;SUBSTITUTE(TEXT(BY8,"#,##0.0"),"-","△")&amp;"】")</f>
        <v>【74.7】</v>
      </c>
      <c r="BZ6" s="66">
        <f>IF(BZ8="-",NA(),BZ8)</f>
        <v>17053</v>
      </c>
      <c r="CA6" s="66">
        <f t="shared" ref="CA6:CI6" si="8">IF(CA8="-",NA(),CA8)</f>
        <v>16681</v>
      </c>
      <c r="CB6" s="66">
        <f t="shared" si="8"/>
        <v>17192</v>
      </c>
      <c r="CC6" s="66">
        <f t="shared" si="8"/>
        <v>18327</v>
      </c>
      <c r="CD6" s="66">
        <f t="shared" si="8"/>
        <v>17754</v>
      </c>
      <c r="CE6" s="66">
        <f t="shared" si="8"/>
        <v>24371</v>
      </c>
      <c r="CF6" s="66">
        <f t="shared" si="8"/>
        <v>24882</v>
      </c>
      <c r="CG6" s="66">
        <f t="shared" si="8"/>
        <v>25249</v>
      </c>
      <c r="CH6" s="66">
        <f t="shared" si="8"/>
        <v>25711</v>
      </c>
      <c r="CI6" s="66">
        <f t="shared" si="8"/>
        <v>26415</v>
      </c>
      <c r="CJ6" s="65" t="str">
        <f>IF(CJ8="-","【-】","【"&amp;SUBSTITUTE(TEXT(CJ8,"#,##0"),"-","△")&amp;"】")</f>
        <v>【53,621】</v>
      </c>
      <c r="CK6" s="66">
        <f>IF(CK8="-",NA(),CK8)</f>
        <v>7984</v>
      </c>
      <c r="CL6" s="66">
        <f t="shared" ref="CL6:CT6" si="9">IF(CL8="-",NA(),CL8)</f>
        <v>8083</v>
      </c>
      <c r="CM6" s="66">
        <f t="shared" si="9"/>
        <v>7869</v>
      </c>
      <c r="CN6" s="66">
        <f t="shared" si="9"/>
        <v>8053</v>
      </c>
      <c r="CO6" s="66">
        <f t="shared" si="9"/>
        <v>7968</v>
      </c>
      <c r="CP6" s="66">
        <f t="shared" si="9"/>
        <v>8736</v>
      </c>
      <c r="CQ6" s="66">
        <f t="shared" si="9"/>
        <v>8797</v>
      </c>
      <c r="CR6" s="66">
        <f t="shared" si="9"/>
        <v>8852</v>
      </c>
      <c r="CS6" s="66">
        <f t="shared" si="9"/>
        <v>9060</v>
      </c>
      <c r="CT6" s="66">
        <f t="shared" si="9"/>
        <v>9135</v>
      </c>
      <c r="CU6" s="65" t="str">
        <f>IF(CU8="-","【-】","【"&amp;SUBSTITUTE(TEXT(CU8,"#,##0"),"-","△")&amp;"】")</f>
        <v>【15,586】</v>
      </c>
      <c r="CV6" s="65">
        <f>IF(CV8="-",NA(),CV8)</f>
        <v>83.9</v>
      </c>
      <c r="CW6" s="65">
        <f t="shared" ref="CW6:DE6" si="10">IF(CW8="-",NA(),CW8)</f>
        <v>86.9</v>
      </c>
      <c r="CX6" s="65">
        <f t="shared" si="10"/>
        <v>87.5</v>
      </c>
      <c r="CY6" s="65">
        <f t="shared" si="10"/>
        <v>83.6</v>
      </c>
      <c r="CZ6" s="65">
        <f t="shared" si="10"/>
        <v>85.6</v>
      </c>
      <c r="DA6" s="65">
        <f t="shared" si="10"/>
        <v>67.5</v>
      </c>
      <c r="DB6" s="65">
        <f t="shared" si="10"/>
        <v>69.5</v>
      </c>
      <c r="DC6" s="65">
        <f t="shared" si="10"/>
        <v>70.3</v>
      </c>
      <c r="DD6" s="65">
        <f t="shared" si="10"/>
        <v>71.099999999999994</v>
      </c>
      <c r="DE6" s="65">
        <f t="shared" si="10"/>
        <v>72</v>
      </c>
      <c r="DF6" s="65" t="str">
        <f>IF(DF8="-","【-】","【"&amp;SUBSTITUTE(TEXT(DF8,"#,##0.0"),"-","△")&amp;"】")</f>
        <v>【54.6】</v>
      </c>
      <c r="DG6" s="65">
        <f>IF(DG8="-",NA(),DG8)</f>
        <v>14.6</v>
      </c>
      <c r="DH6" s="65">
        <f t="shared" ref="DH6:DP6" si="11">IF(DH8="-",NA(),DH8)</f>
        <v>14.2</v>
      </c>
      <c r="DI6" s="65">
        <f t="shared" si="11"/>
        <v>13.7</v>
      </c>
      <c r="DJ6" s="65">
        <f t="shared" si="11"/>
        <v>13.2</v>
      </c>
      <c r="DK6" s="65">
        <f t="shared" si="11"/>
        <v>13.1</v>
      </c>
      <c r="DL6" s="65">
        <f t="shared" si="11"/>
        <v>17.899999999999999</v>
      </c>
      <c r="DM6" s="65">
        <f t="shared" si="11"/>
        <v>17.399999999999999</v>
      </c>
      <c r="DN6" s="65">
        <f t="shared" si="11"/>
        <v>17</v>
      </c>
      <c r="DO6" s="65">
        <f t="shared" si="11"/>
        <v>16.5</v>
      </c>
      <c r="DP6" s="65">
        <f t="shared" si="11"/>
        <v>16</v>
      </c>
      <c r="DQ6" s="65" t="str">
        <f>IF(DQ8="-","【-】","【"&amp;SUBSTITUTE(TEXT(DQ8,"#,##0.0"),"-","△")&amp;"】")</f>
        <v>【25.0】</v>
      </c>
      <c r="DR6" s="65">
        <f>IF(DR8="-",NA(),DR8)</f>
        <v>39.4</v>
      </c>
      <c r="DS6" s="65">
        <f t="shared" ref="DS6:EA6" si="12">IF(DS8="-",NA(),DS8)</f>
        <v>44.4</v>
      </c>
      <c r="DT6" s="65">
        <f t="shared" si="12"/>
        <v>49.7</v>
      </c>
      <c r="DU6" s="65">
        <f t="shared" si="12"/>
        <v>53.8</v>
      </c>
      <c r="DV6" s="65">
        <f t="shared" si="12"/>
        <v>58.7</v>
      </c>
      <c r="DW6" s="65">
        <f t="shared" si="12"/>
        <v>52.6</v>
      </c>
      <c r="DX6" s="65">
        <f t="shared" si="12"/>
        <v>54.2</v>
      </c>
      <c r="DY6" s="65">
        <f t="shared" si="12"/>
        <v>53.8</v>
      </c>
      <c r="DZ6" s="65">
        <f t="shared" si="12"/>
        <v>56.1</v>
      </c>
      <c r="EA6" s="65">
        <f t="shared" si="12"/>
        <v>56.4</v>
      </c>
      <c r="EB6" s="65" t="str">
        <f>IF(EB8="-","【-】","【"&amp;SUBSTITUTE(TEXT(EB8,"#,##0.0"),"-","△")&amp;"】")</f>
        <v>【53.5】</v>
      </c>
      <c r="EC6" s="65">
        <f>IF(EC8="-",NA(),EC8)</f>
        <v>47.1</v>
      </c>
      <c r="ED6" s="65">
        <f t="shared" ref="ED6:EL6" si="13">IF(ED8="-",NA(),ED8)</f>
        <v>54</v>
      </c>
      <c r="EE6" s="65">
        <f t="shared" si="13"/>
        <v>61.4</v>
      </c>
      <c r="EF6" s="65">
        <f t="shared" si="13"/>
        <v>66.5</v>
      </c>
      <c r="EG6" s="65">
        <f t="shared" si="13"/>
        <v>73.599999999999994</v>
      </c>
      <c r="EH6" s="65">
        <f t="shared" si="13"/>
        <v>68</v>
      </c>
      <c r="EI6" s="65">
        <f t="shared" si="13"/>
        <v>70</v>
      </c>
      <c r="EJ6" s="65">
        <f t="shared" si="13"/>
        <v>71</v>
      </c>
      <c r="EK6" s="65">
        <f t="shared" si="13"/>
        <v>73.2</v>
      </c>
      <c r="EL6" s="65">
        <f t="shared" si="13"/>
        <v>73.400000000000006</v>
      </c>
      <c r="EM6" s="65" t="str">
        <f>IF(EM8="-","【-】","【"&amp;SUBSTITUTE(TEXT(EM8,"#,##0.0"),"-","△")&amp;"】")</f>
        <v>【70.0】</v>
      </c>
      <c r="EN6" s="66">
        <f>IF(EN8="-",NA(),EN8)</f>
        <v>12869432</v>
      </c>
      <c r="EO6" s="66">
        <f t="shared" ref="EO6:EW6" si="14">IF(EO8="-",NA(),EO8)</f>
        <v>12951358</v>
      </c>
      <c r="EP6" s="66">
        <f t="shared" si="14"/>
        <v>14930193</v>
      </c>
      <c r="EQ6" s="66">
        <f t="shared" si="14"/>
        <v>14993313</v>
      </c>
      <c r="ER6" s="66">
        <f t="shared" si="14"/>
        <v>15138602</v>
      </c>
      <c r="ES6" s="66">
        <f t="shared" si="14"/>
        <v>36094355</v>
      </c>
      <c r="ET6" s="66">
        <f t="shared" si="14"/>
        <v>36941419</v>
      </c>
      <c r="EU6" s="66">
        <f t="shared" si="14"/>
        <v>38480542</v>
      </c>
      <c r="EV6" s="66">
        <f t="shared" si="14"/>
        <v>38744035</v>
      </c>
      <c r="EW6" s="66">
        <f t="shared" si="14"/>
        <v>40117620</v>
      </c>
      <c r="EX6" s="66" t="str">
        <f>IF(EX8="-","【-】","【"&amp;SUBSTITUTE(TEXT(EX8,"#,##0"),"-","△")&amp;"】")</f>
        <v>【48,132,898】</v>
      </c>
    </row>
    <row r="7" spans="1:154" s="67" customFormat="1">
      <c r="A7" s="48" t="s">
        <v>159</v>
      </c>
      <c r="B7" s="63">
        <f t="shared" ref="B7:AG7" si="15">B8</f>
        <v>2019</v>
      </c>
      <c r="C7" s="63">
        <f t="shared" si="15"/>
        <v>345458</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t="str">
        <f>O8</f>
        <v>非設置</v>
      </c>
      <c r="P7" s="63" t="str">
        <f>P8</f>
        <v>指定管理者(利用料金制)</v>
      </c>
      <c r="Q7" s="64">
        <f t="shared" si="15"/>
        <v>7</v>
      </c>
      <c r="R7" s="63" t="str">
        <f t="shared" si="15"/>
        <v>-</v>
      </c>
      <c r="S7" s="63" t="str">
        <f t="shared" si="15"/>
        <v>透 訓</v>
      </c>
      <c r="T7" s="63" t="str">
        <f t="shared" si="15"/>
        <v>救 へ</v>
      </c>
      <c r="U7" s="64">
        <f>U8</f>
        <v>8904</v>
      </c>
      <c r="V7" s="64">
        <f>V8</f>
        <v>6406</v>
      </c>
      <c r="W7" s="63" t="str">
        <f>W8</f>
        <v>第１種該当</v>
      </c>
      <c r="X7" s="63" t="str">
        <f t="shared" si="15"/>
        <v>１３：１</v>
      </c>
      <c r="Y7" s="64">
        <f t="shared" si="15"/>
        <v>47</v>
      </c>
      <c r="Z7" s="64">
        <f t="shared" si="15"/>
        <v>36</v>
      </c>
      <c r="AA7" s="64" t="str">
        <f t="shared" si="15"/>
        <v>-</v>
      </c>
      <c r="AB7" s="64" t="str">
        <f t="shared" si="15"/>
        <v>-</v>
      </c>
      <c r="AC7" s="64" t="str">
        <f t="shared" si="15"/>
        <v>-</v>
      </c>
      <c r="AD7" s="64">
        <f t="shared" si="15"/>
        <v>83</v>
      </c>
      <c r="AE7" s="64">
        <f t="shared" si="15"/>
        <v>41</v>
      </c>
      <c r="AF7" s="64">
        <f t="shared" si="15"/>
        <v>36</v>
      </c>
      <c r="AG7" s="64">
        <f t="shared" si="15"/>
        <v>77</v>
      </c>
      <c r="AH7" s="65">
        <f>AH8</f>
        <v>100.5</v>
      </c>
      <c r="AI7" s="65">
        <f t="shared" ref="AI7:AQ7" si="16">AI8</f>
        <v>100.3</v>
      </c>
      <c r="AJ7" s="65">
        <f t="shared" si="16"/>
        <v>100.4</v>
      </c>
      <c r="AK7" s="65">
        <f t="shared" si="16"/>
        <v>102.3</v>
      </c>
      <c r="AL7" s="65">
        <f t="shared" si="16"/>
        <v>100.6</v>
      </c>
      <c r="AM7" s="65">
        <f t="shared" si="16"/>
        <v>98</v>
      </c>
      <c r="AN7" s="65">
        <f t="shared" si="16"/>
        <v>98.4</v>
      </c>
      <c r="AO7" s="65">
        <f t="shared" si="16"/>
        <v>98.2</v>
      </c>
      <c r="AP7" s="65">
        <f t="shared" si="16"/>
        <v>97.5</v>
      </c>
      <c r="AQ7" s="65">
        <f t="shared" si="16"/>
        <v>97.7</v>
      </c>
      <c r="AR7" s="65"/>
      <c r="AS7" s="65">
        <f>AS8</f>
        <v>73.5</v>
      </c>
      <c r="AT7" s="65">
        <f t="shared" ref="AT7:BB7" si="17">AT8</f>
        <v>70.3</v>
      </c>
      <c r="AU7" s="65">
        <f t="shared" si="17"/>
        <v>69.8</v>
      </c>
      <c r="AV7" s="65">
        <f t="shared" si="17"/>
        <v>69.5</v>
      </c>
      <c r="AW7" s="65">
        <f t="shared" si="17"/>
        <v>72</v>
      </c>
      <c r="AX7" s="65">
        <f t="shared" si="17"/>
        <v>79.599999999999994</v>
      </c>
      <c r="AY7" s="65">
        <f t="shared" si="17"/>
        <v>77.900000000000006</v>
      </c>
      <c r="AZ7" s="65">
        <f t="shared" si="17"/>
        <v>78.099999999999994</v>
      </c>
      <c r="BA7" s="65">
        <f t="shared" si="17"/>
        <v>77</v>
      </c>
      <c r="BB7" s="65">
        <f t="shared" si="17"/>
        <v>77.099999999999994</v>
      </c>
      <c r="BC7" s="65"/>
      <c r="BD7" s="65">
        <f>BD8</f>
        <v>0</v>
      </c>
      <c r="BE7" s="65">
        <f t="shared" ref="BE7:BM7" si="18">BE8</f>
        <v>0</v>
      </c>
      <c r="BF7" s="65">
        <f t="shared" si="18"/>
        <v>0</v>
      </c>
      <c r="BG7" s="65">
        <f t="shared" si="18"/>
        <v>0</v>
      </c>
      <c r="BH7" s="65">
        <f t="shared" si="18"/>
        <v>0</v>
      </c>
      <c r="BI7" s="65">
        <f t="shared" si="18"/>
        <v>101.2</v>
      </c>
      <c r="BJ7" s="65">
        <f t="shared" si="18"/>
        <v>107.2</v>
      </c>
      <c r="BK7" s="65">
        <f t="shared" si="18"/>
        <v>114.4</v>
      </c>
      <c r="BL7" s="65">
        <f t="shared" si="18"/>
        <v>117</v>
      </c>
      <c r="BM7" s="65">
        <f t="shared" si="18"/>
        <v>118.8</v>
      </c>
      <c r="BN7" s="65"/>
      <c r="BO7" s="65">
        <f>BO8</f>
        <v>68.5</v>
      </c>
      <c r="BP7" s="65">
        <f t="shared" ref="BP7:BX7" si="19">BP8</f>
        <v>70.900000000000006</v>
      </c>
      <c r="BQ7" s="65">
        <f t="shared" si="19"/>
        <v>76.900000000000006</v>
      </c>
      <c r="BR7" s="65">
        <f t="shared" si="19"/>
        <v>72.900000000000006</v>
      </c>
      <c r="BS7" s="65">
        <f t="shared" si="19"/>
        <v>75.599999999999994</v>
      </c>
      <c r="BT7" s="65">
        <f t="shared" si="19"/>
        <v>66.599999999999994</v>
      </c>
      <c r="BU7" s="65">
        <f t="shared" si="19"/>
        <v>66.8</v>
      </c>
      <c r="BV7" s="65">
        <f t="shared" si="19"/>
        <v>67.900000000000006</v>
      </c>
      <c r="BW7" s="65">
        <f t="shared" si="19"/>
        <v>66.900000000000006</v>
      </c>
      <c r="BX7" s="65">
        <f t="shared" si="19"/>
        <v>66.099999999999994</v>
      </c>
      <c r="BY7" s="65"/>
      <c r="BZ7" s="66">
        <f>BZ8</f>
        <v>17053</v>
      </c>
      <c r="CA7" s="66">
        <f t="shared" ref="CA7:CI7" si="20">CA8</f>
        <v>16681</v>
      </c>
      <c r="CB7" s="66">
        <f t="shared" si="20"/>
        <v>17192</v>
      </c>
      <c r="CC7" s="66">
        <f t="shared" si="20"/>
        <v>18327</v>
      </c>
      <c r="CD7" s="66">
        <f t="shared" si="20"/>
        <v>17754</v>
      </c>
      <c r="CE7" s="66">
        <f t="shared" si="20"/>
        <v>24371</v>
      </c>
      <c r="CF7" s="66">
        <f t="shared" si="20"/>
        <v>24882</v>
      </c>
      <c r="CG7" s="66">
        <f t="shared" si="20"/>
        <v>25249</v>
      </c>
      <c r="CH7" s="66">
        <f t="shared" si="20"/>
        <v>25711</v>
      </c>
      <c r="CI7" s="66">
        <f t="shared" si="20"/>
        <v>26415</v>
      </c>
      <c r="CJ7" s="65"/>
      <c r="CK7" s="66">
        <f>CK8</f>
        <v>7984</v>
      </c>
      <c r="CL7" s="66">
        <f t="shared" ref="CL7:CT7" si="21">CL8</f>
        <v>8083</v>
      </c>
      <c r="CM7" s="66">
        <f t="shared" si="21"/>
        <v>7869</v>
      </c>
      <c r="CN7" s="66">
        <f t="shared" si="21"/>
        <v>8053</v>
      </c>
      <c r="CO7" s="66">
        <f t="shared" si="21"/>
        <v>7968</v>
      </c>
      <c r="CP7" s="66">
        <f t="shared" si="21"/>
        <v>8736</v>
      </c>
      <c r="CQ7" s="66">
        <f t="shared" si="21"/>
        <v>8797</v>
      </c>
      <c r="CR7" s="66">
        <f t="shared" si="21"/>
        <v>8852</v>
      </c>
      <c r="CS7" s="66">
        <f t="shared" si="21"/>
        <v>9060</v>
      </c>
      <c r="CT7" s="66">
        <f t="shared" si="21"/>
        <v>9135</v>
      </c>
      <c r="CU7" s="65"/>
      <c r="CV7" s="65">
        <f>CV8</f>
        <v>83.9</v>
      </c>
      <c r="CW7" s="65">
        <f t="shared" ref="CW7:DE7" si="22">CW8</f>
        <v>86.9</v>
      </c>
      <c r="CX7" s="65">
        <f t="shared" si="22"/>
        <v>87.5</v>
      </c>
      <c r="CY7" s="65">
        <f t="shared" si="22"/>
        <v>83.6</v>
      </c>
      <c r="CZ7" s="65">
        <f t="shared" si="22"/>
        <v>85.6</v>
      </c>
      <c r="DA7" s="65">
        <f t="shared" si="22"/>
        <v>67.5</v>
      </c>
      <c r="DB7" s="65">
        <f t="shared" si="22"/>
        <v>69.5</v>
      </c>
      <c r="DC7" s="65">
        <f t="shared" si="22"/>
        <v>70.3</v>
      </c>
      <c r="DD7" s="65">
        <f t="shared" si="22"/>
        <v>71.099999999999994</v>
      </c>
      <c r="DE7" s="65">
        <f t="shared" si="22"/>
        <v>72</v>
      </c>
      <c r="DF7" s="65"/>
      <c r="DG7" s="65">
        <f>DG8</f>
        <v>14.6</v>
      </c>
      <c r="DH7" s="65">
        <f t="shared" ref="DH7:DP7" si="23">DH8</f>
        <v>14.2</v>
      </c>
      <c r="DI7" s="65">
        <f t="shared" si="23"/>
        <v>13.7</v>
      </c>
      <c r="DJ7" s="65">
        <f t="shared" si="23"/>
        <v>13.2</v>
      </c>
      <c r="DK7" s="65">
        <f t="shared" si="23"/>
        <v>13.1</v>
      </c>
      <c r="DL7" s="65">
        <f t="shared" si="23"/>
        <v>17.899999999999999</v>
      </c>
      <c r="DM7" s="65">
        <f t="shared" si="23"/>
        <v>17.399999999999999</v>
      </c>
      <c r="DN7" s="65">
        <f t="shared" si="23"/>
        <v>17</v>
      </c>
      <c r="DO7" s="65">
        <f t="shared" si="23"/>
        <v>16.5</v>
      </c>
      <c r="DP7" s="65">
        <f t="shared" si="23"/>
        <v>16</v>
      </c>
      <c r="DQ7" s="65"/>
      <c r="DR7" s="65">
        <f>DR8</f>
        <v>39.4</v>
      </c>
      <c r="DS7" s="65">
        <f t="shared" ref="DS7:EA7" si="24">DS8</f>
        <v>44.4</v>
      </c>
      <c r="DT7" s="65">
        <f t="shared" si="24"/>
        <v>49.7</v>
      </c>
      <c r="DU7" s="65">
        <f t="shared" si="24"/>
        <v>53.8</v>
      </c>
      <c r="DV7" s="65">
        <f t="shared" si="24"/>
        <v>58.7</v>
      </c>
      <c r="DW7" s="65">
        <f t="shared" si="24"/>
        <v>52.6</v>
      </c>
      <c r="DX7" s="65">
        <f t="shared" si="24"/>
        <v>54.2</v>
      </c>
      <c r="DY7" s="65">
        <f t="shared" si="24"/>
        <v>53.8</v>
      </c>
      <c r="DZ7" s="65">
        <f t="shared" si="24"/>
        <v>56.1</v>
      </c>
      <c r="EA7" s="65">
        <f t="shared" si="24"/>
        <v>56.4</v>
      </c>
      <c r="EB7" s="65"/>
      <c r="EC7" s="65">
        <f>EC8</f>
        <v>47.1</v>
      </c>
      <c r="ED7" s="65">
        <f t="shared" ref="ED7:EL7" si="25">ED8</f>
        <v>54</v>
      </c>
      <c r="EE7" s="65">
        <f t="shared" si="25"/>
        <v>61.4</v>
      </c>
      <c r="EF7" s="65">
        <f t="shared" si="25"/>
        <v>66.5</v>
      </c>
      <c r="EG7" s="65">
        <f t="shared" si="25"/>
        <v>73.599999999999994</v>
      </c>
      <c r="EH7" s="65">
        <f t="shared" si="25"/>
        <v>68</v>
      </c>
      <c r="EI7" s="65">
        <f t="shared" si="25"/>
        <v>70</v>
      </c>
      <c r="EJ7" s="65">
        <f t="shared" si="25"/>
        <v>71</v>
      </c>
      <c r="EK7" s="65">
        <f t="shared" si="25"/>
        <v>73.2</v>
      </c>
      <c r="EL7" s="65">
        <f t="shared" si="25"/>
        <v>73.400000000000006</v>
      </c>
      <c r="EM7" s="65"/>
      <c r="EN7" s="66">
        <f>EN8</f>
        <v>12869432</v>
      </c>
      <c r="EO7" s="66">
        <f t="shared" ref="EO7:EW7" si="26">EO8</f>
        <v>12951358</v>
      </c>
      <c r="EP7" s="66">
        <f t="shared" si="26"/>
        <v>14930193</v>
      </c>
      <c r="EQ7" s="66">
        <f t="shared" si="26"/>
        <v>14993313</v>
      </c>
      <c r="ER7" s="66">
        <f t="shared" si="26"/>
        <v>15138602</v>
      </c>
      <c r="ES7" s="66">
        <f t="shared" si="26"/>
        <v>36094355</v>
      </c>
      <c r="ET7" s="66">
        <f t="shared" si="26"/>
        <v>36941419</v>
      </c>
      <c r="EU7" s="66">
        <f t="shared" si="26"/>
        <v>38480542</v>
      </c>
      <c r="EV7" s="66">
        <f t="shared" si="26"/>
        <v>38744035</v>
      </c>
      <c r="EW7" s="66">
        <f t="shared" si="26"/>
        <v>40117620</v>
      </c>
      <c r="EX7" s="66"/>
    </row>
    <row r="8" spans="1:154" s="67" customFormat="1">
      <c r="A8" s="48"/>
      <c r="B8" s="68">
        <v>2019</v>
      </c>
      <c r="C8" s="68">
        <v>345458</v>
      </c>
      <c r="D8" s="68">
        <v>46</v>
      </c>
      <c r="E8" s="68">
        <v>6</v>
      </c>
      <c r="F8" s="68">
        <v>0</v>
      </c>
      <c r="G8" s="68">
        <v>1</v>
      </c>
      <c r="H8" s="68" t="s">
        <v>160</v>
      </c>
      <c r="I8" s="68" t="s">
        <v>161</v>
      </c>
      <c r="J8" s="68" t="s">
        <v>162</v>
      </c>
      <c r="K8" s="68" t="s">
        <v>163</v>
      </c>
      <c r="L8" s="68" t="s">
        <v>164</v>
      </c>
      <c r="M8" s="68" t="s">
        <v>165</v>
      </c>
      <c r="N8" s="68" t="s">
        <v>166</v>
      </c>
      <c r="O8" s="68" t="s">
        <v>167</v>
      </c>
      <c r="P8" s="68" t="s">
        <v>168</v>
      </c>
      <c r="Q8" s="69">
        <v>7</v>
      </c>
      <c r="R8" s="68" t="s">
        <v>38</v>
      </c>
      <c r="S8" s="68" t="s">
        <v>169</v>
      </c>
      <c r="T8" s="68" t="s">
        <v>170</v>
      </c>
      <c r="U8" s="69">
        <v>8904</v>
      </c>
      <c r="V8" s="69">
        <v>6406</v>
      </c>
      <c r="W8" s="68" t="s">
        <v>171</v>
      </c>
      <c r="X8" s="70" t="s">
        <v>172</v>
      </c>
      <c r="Y8" s="69">
        <v>47</v>
      </c>
      <c r="Z8" s="69">
        <v>36</v>
      </c>
      <c r="AA8" s="69" t="s">
        <v>38</v>
      </c>
      <c r="AB8" s="69" t="s">
        <v>38</v>
      </c>
      <c r="AC8" s="69" t="s">
        <v>38</v>
      </c>
      <c r="AD8" s="69">
        <v>83</v>
      </c>
      <c r="AE8" s="69">
        <v>41</v>
      </c>
      <c r="AF8" s="69">
        <v>36</v>
      </c>
      <c r="AG8" s="69">
        <v>77</v>
      </c>
      <c r="AH8" s="71">
        <v>100.5</v>
      </c>
      <c r="AI8" s="71">
        <v>100.3</v>
      </c>
      <c r="AJ8" s="71">
        <v>100.4</v>
      </c>
      <c r="AK8" s="71">
        <v>102.3</v>
      </c>
      <c r="AL8" s="71">
        <v>100.6</v>
      </c>
      <c r="AM8" s="71">
        <v>98</v>
      </c>
      <c r="AN8" s="71">
        <v>98.4</v>
      </c>
      <c r="AO8" s="71">
        <v>98.2</v>
      </c>
      <c r="AP8" s="71">
        <v>97.5</v>
      </c>
      <c r="AQ8" s="71">
        <v>97.7</v>
      </c>
      <c r="AR8" s="71">
        <v>98.2</v>
      </c>
      <c r="AS8" s="71">
        <v>73.5</v>
      </c>
      <c r="AT8" s="71">
        <v>70.3</v>
      </c>
      <c r="AU8" s="71">
        <v>69.8</v>
      </c>
      <c r="AV8" s="71">
        <v>69.5</v>
      </c>
      <c r="AW8" s="71">
        <v>72</v>
      </c>
      <c r="AX8" s="71">
        <v>79.599999999999994</v>
      </c>
      <c r="AY8" s="71">
        <v>77.900000000000006</v>
      </c>
      <c r="AZ8" s="71">
        <v>78.099999999999994</v>
      </c>
      <c r="BA8" s="71">
        <v>77</v>
      </c>
      <c r="BB8" s="71">
        <v>77.099999999999994</v>
      </c>
      <c r="BC8" s="71">
        <v>89.5</v>
      </c>
      <c r="BD8" s="72">
        <v>0</v>
      </c>
      <c r="BE8" s="72">
        <v>0</v>
      </c>
      <c r="BF8" s="72">
        <v>0</v>
      </c>
      <c r="BG8" s="72">
        <v>0</v>
      </c>
      <c r="BH8" s="72">
        <v>0</v>
      </c>
      <c r="BI8" s="72">
        <v>101.2</v>
      </c>
      <c r="BJ8" s="72">
        <v>107.2</v>
      </c>
      <c r="BK8" s="72">
        <v>114.4</v>
      </c>
      <c r="BL8" s="72">
        <v>117</v>
      </c>
      <c r="BM8" s="72">
        <v>118.8</v>
      </c>
      <c r="BN8" s="72">
        <v>59.6</v>
      </c>
      <c r="BO8" s="71">
        <v>68.5</v>
      </c>
      <c r="BP8" s="71">
        <v>70.900000000000006</v>
      </c>
      <c r="BQ8" s="71">
        <v>76.900000000000006</v>
      </c>
      <c r="BR8" s="71">
        <v>72.900000000000006</v>
      </c>
      <c r="BS8" s="71">
        <v>75.599999999999994</v>
      </c>
      <c r="BT8" s="71">
        <v>66.599999999999994</v>
      </c>
      <c r="BU8" s="71">
        <v>66.8</v>
      </c>
      <c r="BV8" s="71">
        <v>67.900000000000006</v>
      </c>
      <c r="BW8" s="71">
        <v>66.900000000000006</v>
      </c>
      <c r="BX8" s="71">
        <v>66.099999999999994</v>
      </c>
      <c r="BY8" s="71">
        <v>74.7</v>
      </c>
      <c r="BZ8" s="72">
        <v>17053</v>
      </c>
      <c r="CA8" s="72">
        <v>16681</v>
      </c>
      <c r="CB8" s="72">
        <v>17192</v>
      </c>
      <c r="CC8" s="72">
        <v>18327</v>
      </c>
      <c r="CD8" s="72">
        <v>17754</v>
      </c>
      <c r="CE8" s="72">
        <v>24371</v>
      </c>
      <c r="CF8" s="72">
        <v>24882</v>
      </c>
      <c r="CG8" s="72">
        <v>25249</v>
      </c>
      <c r="CH8" s="72">
        <v>25711</v>
      </c>
      <c r="CI8" s="72">
        <v>26415</v>
      </c>
      <c r="CJ8" s="71">
        <v>53621</v>
      </c>
      <c r="CK8" s="72">
        <v>7984</v>
      </c>
      <c r="CL8" s="72">
        <v>8083</v>
      </c>
      <c r="CM8" s="72">
        <v>7869</v>
      </c>
      <c r="CN8" s="72">
        <v>8053</v>
      </c>
      <c r="CO8" s="72">
        <v>7968</v>
      </c>
      <c r="CP8" s="72">
        <v>8736</v>
      </c>
      <c r="CQ8" s="72">
        <v>8797</v>
      </c>
      <c r="CR8" s="72">
        <v>8852</v>
      </c>
      <c r="CS8" s="72">
        <v>9060</v>
      </c>
      <c r="CT8" s="72">
        <v>9135</v>
      </c>
      <c r="CU8" s="71">
        <v>15586</v>
      </c>
      <c r="CV8" s="72">
        <v>83.9</v>
      </c>
      <c r="CW8" s="72">
        <v>86.9</v>
      </c>
      <c r="CX8" s="72">
        <v>87.5</v>
      </c>
      <c r="CY8" s="72">
        <v>83.6</v>
      </c>
      <c r="CZ8" s="72">
        <v>85.6</v>
      </c>
      <c r="DA8" s="72">
        <v>67.5</v>
      </c>
      <c r="DB8" s="72">
        <v>69.5</v>
      </c>
      <c r="DC8" s="72">
        <v>70.3</v>
      </c>
      <c r="DD8" s="72">
        <v>71.099999999999994</v>
      </c>
      <c r="DE8" s="72">
        <v>72</v>
      </c>
      <c r="DF8" s="72">
        <v>54.6</v>
      </c>
      <c r="DG8" s="72">
        <v>14.6</v>
      </c>
      <c r="DH8" s="72">
        <v>14.2</v>
      </c>
      <c r="DI8" s="72">
        <v>13.7</v>
      </c>
      <c r="DJ8" s="72">
        <v>13.2</v>
      </c>
      <c r="DK8" s="72">
        <v>13.1</v>
      </c>
      <c r="DL8" s="72">
        <v>17.899999999999999</v>
      </c>
      <c r="DM8" s="72">
        <v>17.399999999999999</v>
      </c>
      <c r="DN8" s="72">
        <v>17</v>
      </c>
      <c r="DO8" s="72">
        <v>16.5</v>
      </c>
      <c r="DP8" s="72">
        <v>16</v>
      </c>
      <c r="DQ8" s="72">
        <v>25</v>
      </c>
      <c r="DR8" s="71">
        <v>39.4</v>
      </c>
      <c r="DS8" s="71">
        <v>44.4</v>
      </c>
      <c r="DT8" s="71">
        <v>49.7</v>
      </c>
      <c r="DU8" s="71">
        <v>53.8</v>
      </c>
      <c r="DV8" s="71">
        <v>58.7</v>
      </c>
      <c r="DW8" s="71">
        <v>52.6</v>
      </c>
      <c r="DX8" s="71">
        <v>54.2</v>
      </c>
      <c r="DY8" s="71">
        <v>53.8</v>
      </c>
      <c r="DZ8" s="71">
        <v>56.1</v>
      </c>
      <c r="EA8" s="71">
        <v>56.4</v>
      </c>
      <c r="EB8" s="71">
        <v>53.5</v>
      </c>
      <c r="EC8" s="71">
        <v>47.1</v>
      </c>
      <c r="ED8" s="71">
        <v>54</v>
      </c>
      <c r="EE8" s="71">
        <v>61.4</v>
      </c>
      <c r="EF8" s="71">
        <v>66.5</v>
      </c>
      <c r="EG8" s="71">
        <v>73.599999999999994</v>
      </c>
      <c r="EH8" s="71">
        <v>68</v>
      </c>
      <c r="EI8" s="71">
        <v>70</v>
      </c>
      <c r="EJ8" s="71">
        <v>71</v>
      </c>
      <c r="EK8" s="71">
        <v>73.2</v>
      </c>
      <c r="EL8" s="71">
        <v>73.400000000000006</v>
      </c>
      <c r="EM8" s="71">
        <v>70</v>
      </c>
      <c r="EN8" s="72">
        <v>12869432</v>
      </c>
      <c r="EO8" s="72">
        <v>12951358</v>
      </c>
      <c r="EP8" s="72">
        <v>14930193</v>
      </c>
      <c r="EQ8" s="72">
        <v>14993313</v>
      </c>
      <c r="ER8" s="72">
        <v>15138602</v>
      </c>
      <c r="ES8" s="72">
        <v>36094355</v>
      </c>
      <c r="ET8" s="72">
        <v>36941419</v>
      </c>
      <c r="EU8" s="72">
        <v>38480542</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2021-02-25T03:16:19Z</cp:lastPrinted>
  <dcterms:created xsi:type="dcterms:W3CDTF">2020-12-15T03:57:07Z</dcterms:created>
  <dcterms:modified xsi:type="dcterms:W3CDTF">2021-02-25T03:16:23Z</dcterms:modified>
  <cp:category/>
</cp:coreProperties>
</file>