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zaisei-02\財政_共有NAS\財政課ハード②\準公営企業\R3年度（準公営企業）\R040111_公営企業に係る経営比較分析表（R2年度決算）の分析等について（依頼）\03呉市回答\"/>
    </mc:Choice>
  </mc:AlternateContent>
  <workbookProtection workbookAlgorithmName="SHA-512" workbookHashValue="ebxl8tSHarj/CxPraL7olTUgTGg8bIoesmHp/acQLrIhQUme/9paFN8cgdKMcjk8EK1A4m+jcVJ56RUNJid9bw==" workbookSaltValue="th+RDKybz/RFnOD5BQ744Q==" workbookSpinCount="100000" lockStructure="1"/>
  <bookViews>
    <workbookView xWindow="0" yWindow="0" windowWidth="20490" windowHeight="74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R6" i="5"/>
  <c r="Q6" i="5"/>
  <c r="W10" i="4" s="1"/>
  <c r="P6" i="5"/>
  <c r="P10" i="4" s="1"/>
  <c r="O6" i="5"/>
  <c r="N6" i="5"/>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AT10" i="4"/>
  <c r="AD10" i="4"/>
  <c r="I10" i="4"/>
  <c r="B10" i="4"/>
  <c r="BB8" i="4"/>
  <c r="AL8" i="4"/>
  <c r="AD8" i="4"/>
  <c r="I8"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<sst xmlns="http://schemas.openxmlformats.org/spreadsheetml/2006/main" count="231" uniqueCount="117">
  <si>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</si>
  <si>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</si>
  <si>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</si>
  <si>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</si>
  <si>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</si>
  <si>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</si>
  <si>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</si>
  <si>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</si>
  <si>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</si>
  <si>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</si>
  <si>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</si>
  <si>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</si>
  <si>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</si>
  <si>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</si>
  <si>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</si>
  <si>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</si>
  <si>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</si>
  <si>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</si>
  <si>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</si>
  <si>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</si>
  <si>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</si>
  <si>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</si>
  <si>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</si>
  <si>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</si>
  <si>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</si>
  <si>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</si>
  <si>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</si>
  <si>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</si>
  <si>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</si>
  <si>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</si>
  <si>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</si>
  <si>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</si>
  <si>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</si>
  <si>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</si>
  <si>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</si>
  <si>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</si>
  <si>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</si>
  <si>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</si>
  <si>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</si>
  <si>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</si>
  <si>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</si>
  <si>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</si>
  <si>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</si>
  <si>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</si>
  <si>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</si>
  <si>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</si>
  <si>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</si>
  <si>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</si>
  <si>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</si>
  <si>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</si>
  <si>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</si>
  <si>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</si>
  <si>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</si>
  <si>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</si>
  <si>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</si>
  <si>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</si>
  <si>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</si>
  <si>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</si>
  <si>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</si>
  <si>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</si>
  <si>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</si>
  <si>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</si>
  <si>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</si>
  <si>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</si>
  <si>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</si>
  <si>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</si>
  <si>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</si>
  <si>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</si>
  <si>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</si>
  <si>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</si>
  <si>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</si>
  <si>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</si>
  <si>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</si>
  <si>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</si>
  <si>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</si>
  <si>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</si>
  <si>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</si>
  <si>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</si>
  <si>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</si>
  <si>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</si>
  <si>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</si>
  <si>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</si>
  <si>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</si>
  <si>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</si>
  <si>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</si>
  <si>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</si>
  <si>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</si>
  <si>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</si>
  <si>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</si>
  <si>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</si>
  <si>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</si>
  <si>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</si>
  <si>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</si>
  <si>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</si>
  <si>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</si>
  <si>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</si>
  <si>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</si>
  <si>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</si>
  <si>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</si>
  <si>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</si>
  <si>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</si>
  <si>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</si>
  <si>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</si>
  <si>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</si>
  <si>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</si>
  <si>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</si>
  <si>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</si>
  <si>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</si>
  <si>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</si>
  <si>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</si>
  <si>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</si>
  <si>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</si>
  <si>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</si>
  <si>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</si>
  <si>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
　有形固定資産減価償却率は徐々に上昇しており，全国平均，類似団体を上回る水準になっています。
「②管渠老朽化率，③管渠改善率」
　平成５年の併用開始から28年が経過しましたが，法定耐用年数を経過した管渠はありません。
　将来の更新需要を見据えた上で，中長期的な収支バランスを保持しながら，適切な維持管理や改築更新による資産管理を計画的に実施することが必要です。
　</t>
    <rPh sb="2" eb="13">
      <t>ユウケイコテイシサンゲンカショウキャクリツ</t>
    </rPh>
    <rPh sb="16" eb="27">
      <t>ユウケイコテイシサンゲンカショウキャクリツ</t>
    </rPh>
    <rPh sb="28" eb="30">
      <t>ジョジョ</t>
    </rPh>
    <rPh sb="31" eb="33">
      <t>ジョウショウ</t>
    </rPh>
    <rPh sb="38" eb="40">
      <t>ゼンコク</t>
    </rPh>
    <rPh sb="40" eb="42">
      <t>ヘイキン</t>
    </rPh>
    <rPh sb="43" eb="47">
      <t>ルイジダンタイ</t>
    </rPh>
    <rPh sb="48" eb="50">
      <t>ウワマワ</t>
    </rPh>
    <rPh sb="51" eb="53">
      <t>スイジュン</t>
    </rPh>
    <rPh sb="64" eb="66">
      <t>カンキョ</t>
    </rPh>
    <rPh sb="66" eb="69">
      <t>ロウキュウカ</t>
    </rPh>
    <rPh sb="69" eb="70">
      <t>リツ</t>
    </rPh>
    <rPh sb="72" eb="74">
      <t>カンキョ</t>
    </rPh>
    <rPh sb="74" eb="76">
      <t>カイゼン</t>
    </rPh>
    <rPh sb="76" eb="77">
      <t>リツ</t>
    </rPh>
    <rPh sb="80" eb="82">
      <t>ヘイセイ</t>
    </rPh>
    <rPh sb="83" eb="84">
      <t>ネン</t>
    </rPh>
    <rPh sb="85" eb="87">
      <t>ヘイヨウ</t>
    </rPh>
    <rPh sb="87" eb="89">
      <t>カイシ</t>
    </rPh>
    <rPh sb="93" eb="94">
      <t>ネン</t>
    </rPh>
    <rPh sb="95" eb="97">
      <t>ケイカ</t>
    </rPh>
    <rPh sb="103" eb="105">
      <t>ホウテイ</t>
    </rPh>
    <rPh sb="105" eb="107">
      <t>タイヨウ</t>
    </rPh>
    <rPh sb="107" eb="109">
      <t>ネンスウ</t>
    </rPh>
    <rPh sb="110" eb="112">
      <t>ケイカ</t>
    </rPh>
    <rPh sb="114" eb="116">
      <t>カンキョ</t>
    </rPh>
    <rPh sb="125" eb="127">
      <t>ショウライ</t>
    </rPh>
    <rPh sb="128" eb="130">
      <t>コウシン</t>
    </rPh>
    <rPh sb="130" eb="132">
      <t>ジュヨウ</t>
    </rPh>
    <rPh sb="133" eb="135">
      <t>ミス</t>
    </rPh>
    <rPh sb="137" eb="138">
      <t>ウエ</t>
    </rPh>
    <rPh sb="140" eb="144">
      <t>チュウチョウキテキ</t>
    </rPh>
    <rPh sb="145" eb="147">
      <t>シュウシ</t>
    </rPh>
    <rPh sb="152" eb="154">
      <t>ホジ</t>
    </rPh>
    <rPh sb="159" eb="161">
      <t>テキセツ</t>
    </rPh>
    <rPh sb="162" eb="164">
      <t>イジ</t>
    </rPh>
    <rPh sb="164" eb="166">
      <t>カンリ</t>
    </rPh>
    <rPh sb="167" eb="171">
      <t>カイチクコウシン</t>
    </rPh>
    <rPh sb="174" eb="176">
      <t>シサン</t>
    </rPh>
    <rPh sb="176" eb="178">
      <t>カンリ</t>
    </rPh>
    <rPh sb="179" eb="182">
      <t>ケイカクテキ</t>
    </rPh>
    <rPh sb="183" eb="185">
      <t>ジッシ</t>
    </rPh>
    <rPh sb="190" eb="192">
      <t>ヒツヨウ</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</si>
  <si>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いました。
　</t>
    <rPh sb="172" eb="176">
      <t>シキンブソク</t>
    </rPh>
    <rPh sb="192" eb="195">
      <t>シヨウリョウ</t>
    </rPh>
    <phoneticPr fontId="4"/>
  </si>
  <si>
    <r>
      <t xml:space="preserve">「①経常収支比率，⑤経費回収率，⑥汚水処理原価」
　平成29年度の総務省による分流式下水道等に要する経費に係る繰出金の算定式の統一化により，一般会計からの繰入金の増加に加え，今後も高資本費対策繰入金の増加により改善していく見込みです。
「②累積欠損金比率，③流動比率」
　当該事業はいわゆる不採算地区で行われており，公共下水道事業と同一会計で経理することで経営が成り立っています。当該事業単独での利益剰余金及び流動資産を保有していないため，累積欠損金が発生し，流動比率はゼロとなっています。なお，累積欠損金は当年度収支の改善により減少しました。
「④企業債残高対事業規模比率」
　平成29年度の総務省による分流式下水道等に要する経費に係る繰出金の算定式の統一化の影響により低下しましたが，今後は企業債残高の増加により，悪化していく可能性があります。
「⑦施設利用率」
</t>
    </r>
    <r>
      <rPr>
        <sz val="11"/>
        <rFont val="ＭＳ ゴシック"/>
        <family val="3"/>
        <charset val="128"/>
      </rPr>
      <t>　施設利用率は改善し，類似団体と比べて高くなっています。</t>
    </r>
    <r>
      <rPr>
        <sz val="11"/>
        <color theme="1"/>
        <rFont val="ＭＳ ゴシック"/>
        <family val="3"/>
        <charset val="128"/>
      </rPr>
      <t xml:space="preserve">
「⑧水洗化率」
　まだ普及促進段階にあり，また水洗化率が低迷しており，類似団体と比べて低くなっています。
　特定環境保全下水道事業の経営は非常に厳しい状況です。公共下水道事業と一体で収支の均衡を維持していけるよう，経営の効率化に努めます。
　</t>
    </r>
    <rPh sb="2" eb="9">
      <t>ケイジョウシュウシヒリツ、</t>
    </rPh>
    <rPh sb="10" eb="16">
      <t>ケイヒカイシュウリツ、</t>
    </rPh>
    <rPh sb="17" eb="19">
      <t>オスイ</t>
    </rPh>
    <rPh sb="19" eb="21">
      <t>ショリ</t>
    </rPh>
    <rPh sb="21" eb="23">
      <t>ゲンカ</t>
    </rPh>
    <rPh sb="26" eb="28">
      <t>ヘイセイ</t>
    </rPh>
    <rPh sb="30" eb="31">
      <t>ネン</t>
    </rPh>
    <rPh sb="31" eb="32">
      <t>ド</t>
    </rPh>
    <rPh sb="33" eb="36">
      <t>ソウムショウ</t>
    </rPh>
    <rPh sb="39" eb="41">
      <t>ブンリュウ</t>
    </rPh>
    <rPh sb="41" eb="42">
      <t>シキ</t>
    </rPh>
    <rPh sb="42" eb="45">
      <t>ゲスイドウ</t>
    </rPh>
    <rPh sb="45" eb="46">
      <t>トウ</t>
    </rPh>
    <rPh sb="47" eb="48">
      <t>ヨウ</t>
    </rPh>
    <rPh sb="50" eb="52">
      <t>ケイヒ</t>
    </rPh>
    <rPh sb="53" eb="54">
      <t>カカ</t>
    </rPh>
    <rPh sb="55" eb="57">
      <t>クリダ</t>
    </rPh>
    <rPh sb="57" eb="58">
      <t>キン</t>
    </rPh>
    <rPh sb="59" eb="61">
      <t>サンテイ</t>
    </rPh>
    <rPh sb="61" eb="62">
      <t>シキ</t>
    </rPh>
    <rPh sb="63" eb="66">
      <t>トウイツカ</t>
    </rPh>
    <rPh sb="70" eb="72">
      <t>イッパン</t>
    </rPh>
    <rPh sb="72" eb="74">
      <t>カイケイ</t>
    </rPh>
    <rPh sb="77" eb="79">
      <t>クリイレ</t>
    </rPh>
    <rPh sb="79" eb="80">
      <t>キン</t>
    </rPh>
    <rPh sb="81" eb="83">
      <t>ゾウカ</t>
    </rPh>
    <rPh sb="84" eb="85">
      <t>クワ</t>
    </rPh>
    <rPh sb="87" eb="89">
      <t>コンゴ</t>
    </rPh>
    <rPh sb="90" eb="91">
      <t>タカ</t>
    </rPh>
    <rPh sb="91" eb="93">
      <t>シホン</t>
    </rPh>
    <rPh sb="93" eb="94">
      <t>ヒ</t>
    </rPh>
    <rPh sb="94" eb="96">
      <t>タイサク</t>
    </rPh>
    <rPh sb="96" eb="97">
      <t>クリ</t>
    </rPh>
    <rPh sb="98" eb="99">
      <t>キン</t>
    </rPh>
    <rPh sb="100" eb="102">
      <t>ゾウカ</t>
    </rPh>
    <rPh sb="105" eb="107">
      <t>カイゼン</t>
    </rPh>
    <rPh sb="111" eb="113">
      <t>ミコ</t>
    </rPh>
    <rPh sb="120" eb="122">
      <t>ルイセキ</t>
    </rPh>
    <rPh sb="122" eb="125">
      <t>ケッソンキン</t>
    </rPh>
    <rPh sb="125" eb="127">
      <t>ヒリツ</t>
    </rPh>
    <rPh sb="129" eb="131">
      <t>リュウドウ</t>
    </rPh>
    <rPh sb="131" eb="133">
      <t>ヒリツ</t>
    </rPh>
    <rPh sb="136" eb="138">
      <t>トウガイ</t>
    </rPh>
    <rPh sb="138" eb="140">
      <t>ジギョウ</t>
    </rPh>
    <rPh sb="145" eb="148">
      <t>フサイサン</t>
    </rPh>
    <rPh sb="148" eb="150">
      <t>チク</t>
    </rPh>
    <rPh sb="151" eb="152">
      <t>オコナ</t>
    </rPh>
    <rPh sb="158" eb="160">
      <t>コウキョウ</t>
    </rPh>
    <rPh sb="160" eb="163">
      <t>ゲスイドウ</t>
    </rPh>
    <rPh sb="163" eb="165">
      <t>ジギョウ</t>
    </rPh>
    <rPh sb="166" eb="168">
      <t>ドウイツ</t>
    </rPh>
    <rPh sb="168" eb="170">
      <t>カイケイ</t>
    </rPh>
    <rPh sb="171" eb="173">
      <t>ケイリ</t>
    </rPh>
    <rPh sb="178" eb="180">
      <t>ケイエイ</t>
    </rPh>
    <rPh sb="181" eb="182">
      <t>ナ</t>
    </rPh>
    <rPh sb="183" eb="184">
      <t>タ</t>
    </rPh>
    <rPh sb="190" eb="192">
      <t>トウガイ</t>
    </rPh>
    <rPh sb="192" eb="194">
      <t>ジギョウ</t>
    </rPh>
    <rPh sb="194" eb="196">
      <t>タンドク</t>
    </rPh>
    <rPh sb="198" eb="200">
      <t>リエキ</t>
    </rPh>
    <rPh sb="200" eb="203">
      <t>ジョウヨキン</t>
    </rPh>
    <rPh sb="203" eb="204">
      <t>オヨ</t>
    </rPh>
    <rPh sb="205" eb="207">
      <t>リュウドウ</t>
    </rPh>
    <rPh sb="207" eb="209">
      <t>シサン</t>
    </rPh>
    <rPh sb="210" eb="212">
      <t>ホユウ</t>
    </rPh>
    <rPh sb="220" eb="222">
      <t>ルイセキ</t>
    </rPh>
    <rPh sb="222" eb="225">
      <t>ケッソンキン</t>
    </rPh>
    <rPh sb="226" eb="228">
      <t>ハッセイ</t>
    </rPh>
    <rPh sb="230" eb="232">
      <t>リュウドウ</t>
    </rPh>
    <rPh sb="232" eb="234">
      <t>ヒリツ</t>
    </rPh>
    <rPh sb="248" eb="250">
      <t>ルイセキ</t>
    </rPh>
    <rPh sb="250" eb="253">
      <t>ケッソンキン</t>
    </rPh>
    <rPh sb="254" eb="255">
      <t>トウ</t>
    </rPh>
    <rPh sb="255" eb="256">
      <t>ネン</t>
    </rPh>
    <rPh sb="256" eb="257">
      <t>ド</t>
    </rPh>
    <rPh sb="257" eb="259">
      <t>シュウシ</t>
    </rPh>
    <rPh sb="260" eb="262">
      <t>カイゼン</t>
    </rPh>
    <rPh sb="265" eb="267">
      <t>ゲンショウ</t>
    </rPh>
    <rPh sb="275" eb="277">
      <t>キギョウ</t>
    </rPh>
    <rPh sb="277" eb="278">
      <t>サイ</t>
    </rPh>
    <rPh sb="278" eb="280">
      <t>ザンダカ</t>
    </rPh>
    <rPh sb="280" eb="281">
      <t>タイ</t>
    </rPh>
    <rPh sb="281" eb="283">
      <t>ジギョウ</t>
    </rPh>
    <rPh sb="283" eb="285">
      <t>キボ</t>
    </rPh>
    <rPh sb="285" eb="287">
      <t>ヒリツ</t>
    </rPh>
    <rPh sb="290" eb="292">
      <t>ヘイセイ</t>
    </rPh>
    <rPh sb="294" eb="295">
      <t>ネン</t>
    </rPh>
    <rPh sb="295" eb="296">
      <t>ド</t>
    </rPh>
    <rPh sb="297" eb="299">
      <t>ソウム</t>
    </rPh>
    <rPh sb="299" eb="300">
      <t>ショウ</t>
    </rPh>
    <rPh sb="303" eb="305">
      <t>ブンリュウ</t>
    </rPh>
    <rPh sb="305" eb="306">
      <t>シキ</t>
    </rPh>
    <rPh sb="306" eb="309">
      <t>ゲスイドウ</t>
    </rPh>
    <rPh sb="309" eb="310">
      <t>トウ</t>
    </rPh>
    <rPh sb="311" eb="312">
      <t>ヨウ</t>
    </rPh>
    <rPh sb="314" eb="316">
      <t>ケイヒ</t>
    </rPh>
    <rPh sb="317" eb="318">
      <t>カカ</t>
    </rPh>
    <rPh sb="319" eb="321">
      <t>クリダ</t>
    </rPh>
    <rPh sb="321" eb="322">
      <t>キン</t>
    </rPh>
    <rPh sb="323" eb="325">
      <t>サンテイ</t>
    </rPh>
    <rPh sb="325" eb="326">
      <t>シキ</t>
    </rPh>
    <rPh sb="327" eb="330">
      <t>トウイツカ</t>
    </rPh>
    <rPh sb="331" eb="333">
      <t>エイキョウ</t>
    </rPh>
    <rPh sb="336" eb="338">
      <t>テイカ</t>
    </rPh>
    <rPh sb="344" eb="346">
      <t>コンゴ</t>
    </rPh>
    <rPh sb="347" eb="349">
      <t>キギョウ</t>
    </rPh>
    <rPh sb="349" eb="350">
      <t>サイ</t>
    </rPh>
    <rPh sb="350" eb="352">
      <t>ザンダカ</t>
    </rPh>
    <rPh sb="353" eb="355">
      <t>ゾウカ</t>
    </rPh>
    <rPh sb="359" eb="361">
      <t>アッカ</t>
    </rPh>
    <rPh sb="365" eb="368">
      <t>カノウセイ</t>
    </rPh>
    <rPh sb="377" eb="379">
      <t>シセツ</t>
    </rPh>
    <rPh sb="379" eb="381">
      <t>リヨウ</t>
    </rPh>
    <rPh sb="381" eb="382">
      <t>リツ</t>
    </rPh>
    <rPh sb="391" eb="393">
      <t>カイゼン</t>
    </rPh>
    <rPh sb="403" eb="404">
      <t>タカ</t>
    </rPh>
    <rPh sb="415" eb="418">
      <t>スイセンカ</t>
    </rPh>
    <rPh sb="418" eb="419">
      <t>リツ</t>
    </rPh>
    <rPh sb="424" eb="426">
      <t>フキュウ</t>
    </rPh>
    <rPh sb="426" eb="428">
      <t>ソクシン</t>
    </rPh>
    <rPh sb="428" eb="430">
      <t>ダンカイ</t>
    </rPh>
    <rPh sb="436" eb="439">
      <t>スイセンカ</t>
    </rPh>
    <rPh sb="439" eb="440">
      <t>リツ</t>
    </rPh>
    <rPh sb="441" eb="443">
      <t>テイメイ</t>
    </rPh>
    <rPh sb="448" eb="450">
      <t>ルイジ</t>
    </rPh>
    <rPh sb="450" eb="452">
      <t>ダンタイ</t>
    </rPh>
    <rPh sb="453" eb="454">
      <t>クラ</t>
    </rPh>
    <rPh sb="456" eb="457">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</si>
</sst>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39-47CA-B626-3396BB41D86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5D39-47CA-B626-3396BB41D86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39.200000000000003</c:v>
                </c:pt>
                <c:pt idx="1">
                  <c:v>35.67</c:v>
                </c:pt>
                <c:pt idx="2">
                  <c:v>38.369999999999997</c:v>
                </c:pt>
                <c:pt idx="3">
                  <c:v>39.020000000000003</c:v>
                </c:pt>
                <c:pt idx="4">
                  <c:v>44.89</c:v>
                </c:pt>
              </c:numCache>
            </c:numRef>
          </c:val>
          <c:extLst>
            <c:ext xmlns:c16="http://schemas.microsoft.com/office/drawing/2014/chart" uri="{C3380CC4-5D6E-409C-BE32-E72D297353CC}">
              <c16:uniqueId val="{00000000-222C-4261-A921-CD09B0C4EAE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222C-4261-A921-CD09B0C4EAE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66.819999999999993</c:v>
                </c:pt>
                <c:pt idx="1">
                  <c:v>65.27</c:v>
                </c:pt>
                <c:pt idx="2">
                  <c:v>69.16</c:v>
                </c:pt>
                <c:pt idx="3">
                  <c:v>69.47</c:v>
                </c:pt>
                <c:pt idx="4">
                  <c:v>70.12</c:v>
                </c:pt>
              </c:numCache>
            </c:numRef>
          </c:val>
          <c:extLst>
            <c:ext xmlns:c16="http://schemas.microsoft.com/office/drawing/2014/chart" uri="{C3380CC4-5D6E-409C-BE32-E72D297353CC}">
              <c16:uniqueId val="{00000000-3BC2-43D7-B3DF-AC7FF5F93B2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3BC2-43D7-B3DF-AC7FF5F93B2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84.38</c:v>
                </c:pt>
                <c:pt idx="1">
                  <c:v>98.99</c:v>
                </c:pt>
                <c:pt idx="2">
                  <c:v>99.11</c:v>
                </c:pt>
                <c:pt idx="3">
                  <c:v>99.15</c:v>
                </c:pt>
                <c:pt idx="4">
                  <c:v>99.23</c:v>
                </c:pt>
              </c:numCache>
            </c:numRef>
          </c:val>
          <c:extLst>
            <c:ext xmlns:c16="http://schemas.microsoft.com/office/drawing/2014/chart" uri="{C3380CC4-5D6E-409C-BE32-E72D297353CC}">
              <c16:uniqueId val="{00000000-5B74-4B2A-9310-F21D5FBC5EC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c:ext xmlns:c16="http://schemas.microsoft.com/office/drawing/2014/chart" uri="{C3380CC4-5D6E-409C-BE32-E72D297353CC}">
              <c16:uniqueId val="{00000001-5B74-4B2A-9310-F21D5FBC5EC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24.97</c:v>
                </c:pt>
                <c:pt idx="1">
                  <c:v>26.55</c:v>
                </c:pt>
                <c:pt idx="2">
                  <c:v>28.49</c:v>
                </c:pt>
                <c:pt idx="3">
                  <c:v>27.63</c:v>
                </c:pt>
                <c:pt idx="4">
                  <c:v>28.87</c:v>
                </c:pt>
              </c:numCache>
            </c:numRef>
          </c:val>
          <c:extLst>
            <c:ext xmlns:c16="http://schemas.microsoft.com/office/drawing/2014/chart" uri="{C3380CC4-5D6E-409C-BE32-E72D297353CC}">
              <c16:uniqueId val="{00000000-A2D3-4606-B374-748031C277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c:ext xmlns:c16="http://schemas.microsoft.com/office/drawing/2014/chart" uri="{C3380CC4-5D6E-409C-BE32-E72D297353CC}">
              <c16:uniqueId val="{00000001-A2D3-4606-B374-748031C277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87-4063-BB5C-5D1F8AC11D3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c:ext xmlns:c16="http://schemas.microsoft.com/office/drawing/2014/chart" uri="{C3380CC4-5D6E-409C-BE32-E72D297353CC}">
              <c16:uniqueId val="{00000001-E087-4063-BB5C-5D1F8AC11D3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51.6</c:v>
                </c:pt>
                <c:pt idx="1">
                  <c:v>3.66</c:v>
                </c:pt>
                <c:pt idx="2">
                  <c:v>7</c:v>
                </c:pt>
                <c:pt idx="3">
                  <c:v>3.05</c:v>
                </c:pt>
                <c:pt idx="4">
                  <c:v>2.73</c:v>
                </c:pt>
              </c:numCache>
            </c:numRef>
          </c:val>
          <c:extLst>
            <c:ext xmlns:c16="http://schemas.microsoft.com/office/drawing/2014/chart" uri="{C3380CC4-5D6E-409C-BE32-E72D297353CC}">
              <c16:uniqueId val="{00000000-20ED-40BD-A9BA-37841EC1F9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c:ext xmlns:c16="http://schemas.microsoft.com/office/drawing/2014/chart" uri="{C3380CC4-5D6E-409C-BE32-E72D297353CC}">
              <c16:uniqueId val="{00000001-20ED-40BD-A9BA-37841EC1F9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36-48C4-847C-2EF2DB9BB7B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c:ext xmlns:c16="http://schemas.microsoft.com/office/drawing/2014/chart" uri="{C3380CC4-5D6E-409C-BE32-E72D297353CC}">
              <c16:uniqueId val="{00000001-2336-48C4-847C-2EF2DB9BB7B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2292.36</c:v>
                </c:pt>
                <c:pt idx="1">
                  <c:v>1759.08</c:v>
                </c:pt>
                <c:pt idx="2">
                  <c:v>1806.85</c:v>
                </c:pt>
                <c:pt idx="3">
                  <c:v>1891.54</c:v>
                </c:pt>
                <c:pt idx="4">
                  <c:v>1652.09</c:v>
                </c:pt>
              </c:numCache>
            </c:numRef>
          </c:val>
          <c:extLst>
            <c:ext xmlns:c16="http://schemas.microsoft.com/office/drawing/2014/chart" uri="{C3380CC4-5D6E-409C-BE32-E72D297353CC}">
              <c16:uniqueId val="{00000000-ABBA-4A98-B8FC-7420F7F4F0C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ABBA-4A98-B8FC-7420F7F4F0C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67.25</c:v>
                </c:pt>
                <c:pt idx="1">
                  <c:v>100</c:v>
                </c:pt>
                <c:pt idx="2">
                  <c:v>100</c:v>
                </c:pt>
                <c:pt idx="3">
                  <c:v>100</c:v>
                </c:pt>
                <c:pt idx="4">
                  <c:v>100</c:v>
                </c:pt>
              </c:numCache>
            </c:numRef>
          </c:val>
          <c:extLst>
            <c:ext xmlns:c16="http://schemas.microsoft.com/office/drawing/2014/chart" uri="{C3380CC4-5D6E-409C-BE32-E72D297353CC}">
              <c16:uniqueId val="{00000000-0145-45BA-8F8B-9B42146CDCD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0145-45BA-8F8B-9B42146CDCD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369.37</c:v>
                </c:pt>
                <c:pt idx="1">
                  <c:v>234.81</c:v>
                </c:pt>
                <c:pt idx="2">
                  <c:v>233.07</c:v>
                </c:pt>
                <c:pt idx="3">
                  <c:v>233.92</c:v>
                </c:pt>
                <c:pt idx="4">
                  <c:v>222.08</c:v>
                </c:pt>
              </c:numCache>
            </c:numRef>
          </c:val>
          <c:extLst>
            <c:ext xmlns:c16="http://schemas.microsoft.com/office/drawing/2014/chart" uri="{C3380CC4-5D6E-409C-BE32-E72D297353CC}">
              <c16:uniqueId val="{00000000-FAAA-4879-A9AF-2CF50121C78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FAAA-4879-A9AF-2CF50121C78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4" t="str">
        <f>データ!H6</f>
        <v>広島県　呉市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自治体職員</v>
      </c>
      <c r="AE8" s="50"/>
      <c r="AF8" s="50"/>
      <c r="AG8" s="50"/>
      <c r="AH8" s="50"/>
      <c r="AI8" s="50"/>
      <c r="AJ8" s="50"/>
      <c r="AK8" s="3"/>
      <c r="AL8" s="51">
        <f>データ!S6</f>
        <v>217690</v>
      </c>
      <c r="AM8" s="51"/>
      <c r="AN8" s="51"/>
      <c r="AO8" s="51"/>
      <c r="AP8" s="51"/>
      <c r="AQ8" s="51"/>
      <c r="AR8" s="51"/>
      <c r="AS8" s="51"/>
      <c r="AT8" s="46">
        <f>データ!T6</f>
        <v>352.83</v>
      </c>
      <c r="AU8" s="46"/>
      <c r="AV8" s="46"/>
      <c r="AW8" s="46"/>
      <c r="AX8" s="46"/>
      <c r="AY8" s="46"/>
      <c r="AZ8" s="46"/>
      <c r="BA8" s="46"/>
      <c r="BB8" s="46">
        <f>データ!U6</f>
        <v>616.98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c r="A10" s="2"/>
      <c r="B10" s="46" t="str">
        <f>データ!N6</f>
        <v>-</v>
      </c>
      <c r="C10" s="46"/>
      <c r="D10" s="46"/>
      <c r="E10" s="46"/>
      <c r="F10" s="46"/>
      <c r="G10" s="46"/>
      <c r="H10" s="46"/>
      <c r="I10" s="46">
        <f>データ!O6</f>
        <v>51.67</v>
      </c>
      <c r="J10" s="46"/>
      <c r="K10" s="46"/>
      <c r="L10" s="46"/>
      <c r="M10" s="46"/>
      <c r="N10" s="46"/>
      <c r="O10" s="46"/>
      <c r="P10" s="46">
        <f>データ!P6</f>
        <v>3.1</v>
      </c>
      <c r="Q10" s="46"/>
      <c r="R10" s="46"/>
      <c r="S10" s="46"/>
      <c r="T10" s="46"/>
      <c r="U10" s="46"/>
      <c r="V10" s="46"/>
      <c r="W10" s="46">
        <f>データ!Q6</f>
        <v>86.9</v>
      </c>
      <c r="X10" s="46"/>
      <c r="Y10" s="46"/>
      <c r="Z10" s="46"/>
      <c r="AA10" s="46"/>
      <c r="AB10" s="46"/>
      <c r="AC10" s="46"/>
      <c r="AD10" s="51">
        <f>データ!R6</f>
        <v>3894</v>
      </c>
      <c r="AE10" s="51"/>
      <c r="AF10" s="51"/>
      <c r="AG10" s="51"/>
      <c r="AH10" s="51"/>
      <c r="AI10" s="51"/>
      <c r="AJ10" s="51"/>
      <c r="AK10" s="2"/>
      <c r="AL10" s="51">
        <f>データ!V6</f>
        <v>6700</v>
      </c>
      <c r="AM10" s="51"/>
      <c r="AN10" s="51"/>
      <c r="AO10" s="51"/>
      <c r="AP10" s="51"/>
      <c r="AQ10" s="51"/>
      <c r="AR10" s="51"/>
      <c r="AS10" s="51"/>
      <c r="AT10" s="46">
        <f>データ!W6</f>
        <v>3.48</v>
      </c>
      <c r="AU10" s="46"/>
      <c r="AV10" s="46"/>
      <c r="AW10" s="46"/>
      <c r="AX10" s="46"/>
      <c r="AY10" s="46"/>
      <c r="AZ10" s="46"/>
      <c r="BA10" s="46"/>
      <c r="BB10" s="46">
        <f>データ!X6</f>
        <v>1925.29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c r="C83" s="2" t="s">
        <v>30</v>
      </c>
    </row>
    <row r="84" spans="1:78" hidden="1">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4TtviaaSgGzCNbBeGjdyxb9sHbazR2FdJG6fB0sHwokLGmnL3A1NShKVp0cW/wDqzVNLU3AFSdrfcXphLaLMw==" saltValue="+aTf39+rtwW+f+14sG1od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headerFooter>
    <oddFooter>&amp;L&amp;8&amp;Z&amp;F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cols>
    <col min="2" max="144" width="11.875" customWidth="1"/>
  </cols>
  <sheetData>
    <row r="1" spans="1:148">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c r="A6" s="28" t="s">
        <v>95</v>
      </c>
      <c r="B6" s="33">
        <f>B7</f>
        <v>2020</v>
      </c>
      <c r="C6" s="33">
        <f t="shared" ref="C6:X6" si="3">C7</f>
        <v>342025</v>
      </c>
      <c r="D6" s="33">
        <f t="shared" si="3"/>
        <v>46</v>
      </c>
      <c r="E6" s="33">
        <f t="shared" si="3"/>
        <v>17</v>
      </c>
      <c r="F6" s="33">
        <f t="shared" si="3"/>
        <v>4</v>
      </c>
      <c r="G6" s="33">
        <f t="shared" si="3"/>
        <v>0</v>
      </c>
      <c r="H6" s="33" t="str">
        <f t="shared" si="3"/>
        <v>広島県　呉市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51.67</v>
      </c>
      <c r="P6" s="34">
        <f t="shared" si="3"/>
        <v>3.1</v>
      </c>
      <c r="Q6" s="34">
        <f t="shared" si="3"/>
        <v>86.9</v>
      </c>
      <c r="R6" s="34">
        <f t="shared" si="3"/>
        <v>3894</v>
      </c>
      <c r="S6" s="34">
        <f t="shared" si="3"/>
        <v>217690</v>
      </c>
      <c r="T6" s="34">
        <f t="shared" si="3"/>
        <v>352.83</v>
      </c>
      <c r="U6" s="34">
        <f t="shared" si="3"/>
        <v>616.98</v>
      </c>
      <c r="V6" s="34">
        <f t="shared" si="3"/>
        <v>6700</v>
      </c>
      <c r="W6" s="34">
        <f t="shared" si="3"/>
        <v>3.48</v>
      </c>
      <c r="X6" s="34">
        <f t="shared" si="3"/>
        <v>1925.29</v>
      </c>
      <c r="Y6" s="35">
        <f>IF(Y7="",NA(),Y7)</f>
        <v>84.38</v>
      </c>
      <c r="Z6" s="35">
        <f t="shared" ref="Z6:AH6" si="4">IF(Z7="",NA(),Z7)</f>
        <v>98.99</v>
      </c>
      <c r="AA6" s="35">
        <f t="shared" si="4"/>
        <v>99.11</v>
      </c>
      <c r="AB6" s="35">
        <f t="shared" si="4"/>
        <v>99.15</v>
      </c>
      <c r="AC6" s="35">
        <f t="shared" si="4"/>
        <v>99.23</v>
      </c>
      <c r="AD6" s="35">
        <f t="shared" si="4"/>
        <v>100.85</v>
      </c>
      <c r="AE6" s="35">
        <f t="shared" si="4"/>
        <v>102.13</v>
      </c>
      <c r="AF6" s="35">
        <f t="shared" si="4"/>
        <v>101.72</v>
      </c>
      <c r="AG6" s="35">
        <f t="shared" si="4"/>
        <v>102.73</v>
      </c>
      <c r="AH6" s="35">
        <f t="shared" si="4"/>
        <v>105.78</v>
      </c>
      <c r="AI6" s="34" t="str">
        <f>IF(AI7="","",IF(AI7="-","【-】","【"&amp;SUBSTITUTE(TEXT(AI7,"#,##0.00"),"-","△")&amp;"】"))</f>
        <v>【104.83】</v>
      </c>
      <c r="AJ6" s="35">
        <f>IF(AJ7="",NA(),AJ7)</f>
        <v>51.6</v>
      </c>
      <c r="AK6" s="35">
        <f t="shared" ref="AK6:AS6" si="5">IF(AK7="",NA(),AK7)</f>
        <v>3.66</v>
      </c>
      <c r="AL6" s="35">
        <f t="shared" si="5"/>
        <v>7</v>
      </c>
      <c r="AM6" s="35">
        <f t="shared" si="5"/>
        <v>3.05</v>
      </c>
      <c r="AN6" s="35">
        <f t="shared" si="5"/>
        <v>2.73</v>
      </c>
      <c r="AO6" s="35">
        <f t="shared" si="5"/>
        <v>110.77</v>
      </c>
      <c r="AP6" s="35">
        <f t="shared" si="5"/>
        <v>109.51</v>
      </c>
      <c r="AQ6" s="35">
        <f t="shared" si="5"/>
        <v>112.88</v>
      </c>
      <c r="AR6" s="35">
        <f t="shared" si="5"/>
        <v>94.97</v>
      </c>
      <c r="AS6" s="35">
        <f t="shared" si="5"/>
        <v>63.96</v>
      </c>
      <c r="AT6" s="34" t="str">
        <f>IF(AT7="","",IF(AT7="-","【-】","【"&amp;SUBSTITUTE(TEXT(AT7,"#,##0.00"),"-","△")&amp;"】"))</f>
        <v>【61.55】</v>
      </c>
      <c r="AU6" s="34">
        <f>IF(AU7="",NA(),AU7)</f>
        <v>0</v>
      </c>
      <c r="AV6" s="34">
        <f t="shared" ref="AV6:BD6" si="6">IF(AV7="",NA(),AV7)</f>
        <v>0</v>
      </c>
      <c r="AW6" s="34">
        <f t="shared" si="6"/>
        <v>0</v>
      </c>
      <c r="AX6" s="34">
        <f t="shared" si="6"/>
        <v>0</v>
      </c>
      <c r="AY6" s="34">
        <f t="shared" si="6"/>
        <v>0</v>
      </c>
      <c r="AZ6" s="35">
        <f t="shared" si="6"/>
        <v>46.78</v>
      </c>
      <c r="BA6" s="35">
        <f t="shared" si="6"/>
        <v>47.44</v>
      </c>
      <c r="BB6" s="35">
        <f t="shared" si="6"/>
        <v>49.18</v>
      </c>
      <c r="BC6" s="35">
        <f t="shared" si="6"/>
        <v>47.72</v>
      </c>
      <c r="BD6" s="35">
        <f t="shared" si="6"/>
        <v>44.24</v>
      </c>
      <c r="BE6" s="34" t="str">
        <f>IF(BE7="","",IF(BE7="-","【-】","【"&amp;SUBSTITUTE(TEXT(BE7,"#,##0.00"),"-","△")&amp;"】"))</f>
        <v>【45.34】</v>
      </c>
      <c r="BF6" s="35">
        <f>IF(BF7="",NA(),BF7)</f>
        <v>2292.36</v>
      </c>
      <c r="BG6" s="35">
        <f t="shared" ref="BG6:BO6" si="7">IF(BG7="",NA(),BG7)</f>
        <v>1759.08</v>
      </c>
      <c r="BH6" s="35">
        <f t="shared" si="7"/>
        <v>1806.85</v>
      </c>
      <c r="BI6" s="35">
        <f t="shared" si="7"/>
        <v>1891.54</v>
      </c>
      <c r="BJ6" s="35">
        <f t="shared" si="7"/>
        <v>1652.09</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67.25</v>
      </c>
      <c r="BR6" s="35">
        <f t="shared" ref="BR6:BZ6" si="8">IF(BR7="",NA(),BR7)</f>
        <v>100</v>
      </c>
      <c r="BS6" s="35">
        <f t="shared" si="8"/>
        <v>100</v>
      </c>
      <c r="BT6" s="35">
        <f t="shared" si="8"/>
        <v>100</v>
      </c>
      <c r="BU6" s="35">
        <f t="shared" si="8"/>
        <v>100</v>
      </c>
      <c r="BV6" s="35">
        <f t="shared" si="8"/>
        <v>69.87</v>
      </c>
      <c r="BW6" s="35">
        <f t="shared" si="8"/>
        <v>74.3</v>
      </c>
      <c r="BX6" s="35">
        <f t="shared" si="8"/>
        <v>72.260000000000005</v>
      </c>
      <c r="BY6" s="35">
        <f t="shared" si="8"/>
        <v>71.84</v>
      </c>
      <c r="BZ6" s="35">
        <f t="shared" si="8"/>
        <v>73.36</v>
      </c>
      <c r="CA6" s="34" t="str">
        <f>IF(CA7="","",IF(CA7="-","【-】","【"&amp;SUBSTITUTE(TEXT(CA7,"#,##0.00"),"-","△")&amp;"】"))</f>
        <v>【75.29】</v>
      </c>
      <c r="CB6" s="35">
        <f>IF(CB7="",NA(),CB7)</f>
        <v>369.37</v>
      </c>
      <c r="CC6" s="35">
        <f t="shared" ref="CC6:CK6" si="9">IF(CC7="",NA(),CC7)</f>
        <v>234.81</v>
      </c>
      <c r="CD6" s="35">
        <f t="shared" si="9"/>
        <v>233.07</v>
      </c>
      <c r="CE6" s="35">
        <f t="shared" si="9"/>
        <v>233.92</v>
      </c>
      <c r="CF6" s="35">
        <f t="shared" si="9"/>
        <v>222.08</v>
      </c>
      <c r="CG6" s="35">
        <f t="shared" si="9"/>
        <v>234.96</v>
      </c>
      <c r="CH6" s="35">
        <f t="shared" si="9"/>
        <v>221.81</v>
      </c>
      <c r="CI6" s="35">
        <f t="shared" si="9"/>
        <v>230.02</v>
      </c>
      <c r="CJ6" s="35">
        <f t="shared" si="9"/>
        <v>228.47</v>
      </c>
      <c r="CK6" s="35">
        <f t="shared" si="9"/>
        <v>224.88</v>
      </c>
      <c r="CL6" s="34" t="str">
        <f>IF(CL7="","",IF(CL7="-","【-】","【"&amp;SUBSTITUTE(TEXT(CL7,"#,##0.00"),"-","△")&amp;"】"))</f>
        <v>【215.41】</v>
      </c>
      <c r="CM6" s="35">
        <f>IF(CM7="",NA(),CM7)</f>
        <v>39.200000000000003</v>
      </c>
      <c r="CN6" s="35">
        <f t="shared" ref="CN6:CV6" si="10">IF(CN7="",NA(),CN7)</f>
        <v>35.67</v>
      </c>
      <c r="CO6" s="35">
        <f t="shared" si="10"/>
        <v>38.369999999999997</v>
      </c>
      <c r="CP6" s="35">
        <f t="shared" si="10"/>
        <v>39.020000000000003</v>
      </c>
      <c r="CQ6" s="35">
        <f t="shared" si="10"/>
        <v>44.89</v>
      </c>
      <c r="CR6" s="35">
        <f t="shared" si="10"/>
        <v>42.9</v>
      </c>
      <c r="CS6" s="35">
        <f t="shared" si="10"/>
        <v>43.36</v>
      </c>
      <c r="CT6" s="35">
        <f t="shared" si="10"/>
        <v>42.56</v>
      </c>
      <c r="CU6" s="35">
        <f t="shared" si="10"/>
        <v>42.47</v>
      </c>
      <c r="CV6" s="35">
        <f t="shared" si="10"/>
        <v>42.4</v>
      </c>
      <c r="CW6" s="34" t="str">
        <f>IF(CW7="","",IF(CW7="-","【-】","【"&amp;SUBSTITUTE(TEXT(CW7,"#,##0.00"),"-","△")&amp;"】"))</f>
        <v>【42.90】</v>
      </c>
      <c r="CX6" s="35">
        <f>IF(CX7="",NA(),CX7)</f>
        <v>66.819999999999993</v>
      </c>
      <c r="CY6" s="35">
        <f t="shared" ref="CY6:DG6" si="11">IF(CY7="",NA(),CY7)</f>
        <v>65.27</v>
      </c>
      <c r="CZ6" s="35">
        <f t="shared" si="11"/>
        <v>69.16</v>
      </c>
      <c r="DA6" s="35">
        <f t="shared" si="11"/>
        <v>69.47</v>
      </c>
      <c r="DB6" s="35">
        <f t="shared" si="11"/>
        <v>70.12</v>
      </c>
      <c r="DC6" s="35">
        <f t="shared" si="11"/>
        <v>83.5</v>
      </c>
      <c r="DD6" s="35">
        <f t="shared" si="11"/>
        <v>83.06</v>
      </c>
      <c r="DE6" s="35">
        <f t="shared" si="11"/>
        <v>83.32</v>
      </c>
      <c r="DF6" s="35">
        <f t="shared" si="11"/>
        <v>83.75</v>
      </c>
      <c r="DG6" s="35">
        <f t="shared" si="11"/>
        <v>84.19</v>
      </c>
      <c r="DH6" s="34" t="str">
        <f>IF(DH7="","",IF(DH7="-","【-】","【"&amp;SUBSTITUTE(TEXT(DH7,"#,##0.00"),"-","△")&amp;"】"))</f>
        <v>【84.75】</v>
      </c>
      <c r="DI6" s="35">
        <f>IF(DI7="",NA(),DI7)</f>
        <v>24.97</v>
      </c>
      <c r="DJ6" s="35">
        <f t="shared" ref="DJ6:DR6" si="12">IF(DJ7="",NA(),DJ7)</f>
        <v>26.55</v>
      </c>
      <c r="DK6" s="35">
        <f t="shared" si="12"/>
        <v>28.49</v>
      </c>
      <c r="DL6" s="35">
        <f t="shared" si="12"/>
        <v>27.63</v>
      </c>
      <c r="DM6" s="35">
        <f t="shared" si="12"/>
        <v>28.87</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c r="A7" s="28"/>
      <c r="B7" s="37">
        <v>2020</v>
      </c>
      <c r="C7" s="37">
        <v>342025</v>
      </c>
      <c r="D7" s="37">
        <v>46</v>
      </c>
      <c r="E7" s="37">
        <v>17</v>
      </c>
      <c r="F7" s="37">
        <v>4</v>
      </c>
      <c r="G7" s="37">
        <v>0</v>
      </c>
      <c r="H7" s="37" t="s">
        <v>96</v>
      </c>
      <c r="I7" s="37" t="s">
        <v>97</v>
      </c>
      <c r="J7" s="37" t="s">
        <v>98</v>
      </c>
      <c r="K7" s="37" t="s">
        <v>99</v>
      </c>
      <c r="L7" s="37" t="s">
        <v>100</v>
      </c>
      <c r="M7" s="37" t="s">
        <v>101</v>
      </c>
      <c r="N7" s="38" t="s">
        <v>102</v>
      </c>
      <c r="O7" s="38">
        <v>51.67</v>
      </c>
      <c r="P7" s="38">
        <v>3.1</v>
      </c>
      <c r="Q7" s="38">
        <v>86.9</v>
      </c>
      <c r="R7" s="38">
        <v>3894</v>
      </c>
      <c r="S7" s="38">
        <v>217690</v>
      </c>
      <c r="T7" s="38">
        <v>352.83</v>
      </c>
      <c r="U7" s="38">
        <v>616.98</v>
      </c>
      <c r="V7" s="38">
        <v>6700</v>
      </c>
      <c r="W7" s="38">
        <v>3.48</v>
      </c>
      <c r="X7" s="38">
        <v>1925.29</v>
      </c>
      <c r="Y7" s="38">
        <v>84.38</v>
      </c>
      <c r="Z7" s="38">
        <v>98.99</v>
      </c>
      <c r="AA7" s="38">
        <v>99.11</v>
      </c>
      <c r="AB7" s="38">
        <v>99.15</v>
      </c>
      <c r="AC7" s="38">
        <v>99.23</v>
      </c>
      <c r="AD7" s="38">
        <v>100.85</v>
      </c>
      <c r="AE7" s="38">
        <v>102.13</v>
      </c>
      <c r="AF7" s="38">
        <v>101.72</v>
      </c>
      <c r="AG7" s="38">
        <v>102.73</v>
      </c>
      <c r="AH7" s="38">
        <v>105.78</v>
      </c>
      <c r="AI7" s="38">
        <v>104.83</v>
      </c>
      <c r="AJ7" s="38">
        <v>51.6</v>
      </c>
      <c r="AK7" s="38">
        <v>3.66</v>
      </c>
      <c r="AL7" s="38">
        <v>7</v>
      </c>
      <c r="AM7" s="38">
        <v>3.05</v>
      </c>
      <c r="AN7" s="38">
        <v>2.73</v>
      </c>
      <c r="AO7" s="38">
        <v>110.77</v>
      </c>
      <c r="AP7" s="38">
        <v>109.51</v>
      </c>
      <c r="AQ7" s="38">
        <v>112.88</v>
      </c>
      <c r="AR7" s="38">
        <v>94.97</v>
      </c>
      <c r="AS7" s="38">
        <v>63.96</v>
      </c>
      <c r="AT7" s="38">
        <v>61.55</v>
      </c>
      <c r="AU7" s="38">
        <v>0</v>
      </c>
      <c r="AV7" s="38">
        <v>0</v>
      </c>
      <c r="AW7" s="38">
        <v>0</v>
      </c>
      <c r="AX7" s="38">
        <v>0</v>
      </c>
      <c r="AY7" s="38">
        <v>0</v>
      </c>
      <c r="AZ7" s="38">
        <v>46.78</v>
      </c>
      <c r="BA7" s="38">
        <v>47.44</v>
      </c>
      <c r="BB7" s="38">
        <v>49.18</v>
      </c>
      <c r="BC7" s="38">
        <v>47.72</v>
      </c>
      <c r="BD7" s="38">
        <v>44.24</v>
      </c>
      <c r="BE7" s="38">
        <v>45.34</v>
      </c>
      <c r="BF7" s="38">
        <v>2292.36</v>
      </c>
      <c r="BG7" s="38">
        <v>1759.08</v>
      </c>
      <c r="BH7" s="38">
        <v>1806.85</v>
      </c>
      <c r="BI7" s="38">
        <v>1891.54</v>
      </c>
      <c r="BJ7" s="38">
        <v>1652.09</v>
      </c>
      <c r="BK7" s="38">
        <v>1298.9100000000001</v>
      </c>
      <c r="BL7" s="38">
        <v>1243.71</v>
      </c>
      <c r="BM7" s="38">
        <v>1194.1500000000001</v>
      </c>
      <c r="BN7" s="38">
        <v>1206.79</v>
      </c>
      <c r="BO7" s="38">
        <v>1258.43</v>
      </c>
      <c r="BP7" s="38">
        <v>1260.21</v>
      </c>
      <c r="BQ7" s="38">
        <v>67.25</v>
      </c>
      <c r="BR7" s="38">
        <v>100</v>
      </c>
      <c r="BS7" s="38">
        <v>100</v>
      </c>
      <c r="BT7" s="38">
        <v>100</v>
      </c>
      <c r="BU7" s="38">
        <v>100</v>
      </c>
      <c r="BV7" s="38">
        <v>69.87</v>
      </c>
      <c r="BW7" s="38">
        <v>74.3</v>
      </c>
      <c r="BX7" s="38">
        <v>72.260000000000005</v>
      </c>
      <c r="BY7" s="38">
        <v>71.84</v>
      </c>
      <c r="BZ7" s="38">
        <v>73.36</v>
      </c>
      <c r="CA7" s="38">
        <v>75.290000000000006</v>
      </c>
      <c r="CB7" s="38">
        <v>369.37</v>
      </c>
      <c r="CC7" s="38">
        <v>234.81</v>
      </c>
      <c r="CD7" s="38">
        <v>233.07</v>
      </c>
      <c r="CE7" s="38">
        <v>233.92</v>
      </c>
      <c r="CF7" s="38">
        <v>222.08</v>
      </c>
      <c r="CG7" s="38">
        <v>234.96</v>
      </c>
      <c r="CH7" s="38">
        <v>221.81</v>
      </c>
      <c r="CI7" s="38">
        <v>230.02</v>
      </c>
      <c r="CJ7" s="38">
        <v>228.47</v>
      </c>
      <c r="CK7" s="38">
        <v>224.88</v>
      </c>
      <c r="CL7" s="38">
        <v>215.41</v>
      </c>
      <c r="CM7" s="38">
        <v>39.200000000000003</v>
      </c>
      <c r="CN7" s="38">
        <v>35.67</v>
      </c>
      <c r="CO7" s="38">
        <v>38.369999999999997</v>
      </c>
      <c r="CP7" s="38">
        <v>39.020000000000003</v>
      </c>
      <c r="CQ7" s="38">
        <v>44.89</v>
      </c>
      <c r="CR7" s="38">
        <v>42.9</v>
      </c>
      <c r="CS7" s="38">
        <v>43.36</v>
      </c>
      <c r="CT7" s="38">
        <v>42.56</v>
      </c>
      <c r="CU7" s="38">
        <v>42.47</v>
      </c>
      <c r="CV7" s="38">
        <v>42.4</v>
      </c>
      <c r="CW7" s="38">
        <v>42.9</v>
      </c>
      <c r="CX7" s="38">
        <v>66.819999999999993</v>
      </c>
      <c r="CY7" s="38">
        <v>65.27</v>
      </c>
      <c r="CZ7" s="38">
        <v>69.16</v>
      </c>
      <c r="DA7" s="38">
        <v>69.47</v>
      </c>
      <c r="DB7" s="38">
        <v>70.12</v>
      </c>
      <c r="DC7" s="38">
        <v>83.5</v>
      </c>
      <c r="DD7" s="38">
        <v>83.06</v>
      </c>
      <c r="DE7" s="38">
        <v>83.32</v>
      </c>
      <c r="DF7" s="38">
        <v>83.75</v>
      </c>
      <c r="DG7" s="38">
        <v>84.19</v>
      </c>
      <c r="DH7" s="38">
        <v>84.75</v>
      </c>
      <c r="DI7" s="38">
        <v>24.97</v>
      </c>
      <c r="DJ7" s="38">
        <v>26.55</v>
      </c>
      <c r="DK7" s="38">
        <v>28.49</v>
      </c>
      <c r="DL7" s="38">
        <v>27.63</v>
      </c>
      <c r="DM7" s="38">
        <v>28.87</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c r="B11">
        <v>4</v>
      </c>
      <c r="C11">
        <v>3</v>
      </c>
      <c r="D11">
        <v>2</v>
      </c>
      <c r="E11">
        <v>1</v>
      </c>
      <c r="F11">
        <v>0</v>
      </c>
      <c r="G11" t="s">
        <v>108</v>
      </c>
    </row>
    <row r="12" spans="1:148">
      <c r="B12">
        <v>1</v>
      </c>
      <c r="C12">
        <v>1</v>
      </c>
      <c r="D12">
        <v>1</v>
      </c>
      <c r="E12">
        <v>1</v>
      </c>
      <c r="F12">
        <v>2</v>
      </c>
      <c r="G12" t="s">
        <v>109</v>
      </c>
    </row>
    <row r="13" spans="1:148">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ﾅｶﾓﾄ ｼｮｳﾀ</cp:lastModifiedBy>
  <cp:lastPrinted>2022-01-20T07:02:59Z</cp:lastPrinted>
  <dcterms:created xsi:type="dcterms:W3CDTF">2021-12-03T07:27:11Z</dcterms:created>
  <dcterms:modified xsi:type="dcterms:W3CDTF">2022-01-26T04:15:17Z</dcterms:modified>
  <cp:category/>
</cp:coreProperties>
</file>