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旧下水道管理課\000001公開BOX\000000MASTER\01財務\経営比較分析表\"/>
    </mc:Choice>
  </mc:AlternateContent>
  <workbookProtection workbookAlgorithmName="SHA-512" workbookHashValue="fXqfrLRdOQq+qoyYONC/xGS5tQRo+8n5NKSGuA4NGlUtBdbIAXVZQo281TDlyVLFc5ybYGE2xfk/72QHkf0m5w==" workbookSaltValue="qfCDB8zbvPIFBfnoksucKg==" workbookSpinCount="100000" lockStructure="1"/>
  <bookViews>
    <workbookView xWindow="0" yWindow="0" windowWidth="23040" windowHeight="9384"/>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<sst xmlns="http://schemas.openxmlformats.org/spreadsheetml/2006/main" count="320" uniqueCount="117">
  <si>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</si>
  <si>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</si>
  <si>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</si>
  <si>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</si>
  <si>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</si>
  <si>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</si>
  <si>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</si>
  <si>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</si>
  <si>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</si>
  <si>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</si>
  <si>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</si>
  <si>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</si>
  <si>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</si>
  <si>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</si>
  <si>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</si>
  <si>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</si>
  <si>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</si>
  <si>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</si>
  <si>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</si>
  <si>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</si>
  <si>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</si>
  <si>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</si>
  <si>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</si>
  <si>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</si>
  <si>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</si>
  <si>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</si>
  <si>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</si>
  <si>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</si>
  <si>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</si>
  <si>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</si>
  <si>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</si>
  <si>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</si>
  <si>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</si>
  <si>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</si>
  <si>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</si>
  <si>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</si>
  <si>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</si>
  <si>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</si>
  <si>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</si>
  <si>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</si>
  <si>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</si>
  <si>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</si>
  <si>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</si>
  <si>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</si>
  <si>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</si>
  <si>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</si>
  <si>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</si>
  <si>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</si>
  <si>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</si>
  <si>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</si>
  <si>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</si>
  <si>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</si>
  <si>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</si>
  <si>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</si>
  <si>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</si>
  <si>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</si>
  <si>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</si>
  <si>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</si>
  <si>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</si>
  <si>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</si>
  <si>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</si>
  <si>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</si>
  <si>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</si>
  <si>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</si>
  <si>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</si>
  <si>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</si>
  <si>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</si>
  <si>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</si>
  <si>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</si>
  <si>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</si>
  <si>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</si>
  <si>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</si>
  <si>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</si>
  <si>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</si>
  <si>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</si>
  <si>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</si>
  <si>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</si>
  <si>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</si>
  <si>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</si>
  <si>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</si>
  <si>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</si>
  <si>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</si>
  <si>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</si>
  <si>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</si>
  <si>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</si>
  <si>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</si>
  <si>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</si>
  <si>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</si>
  <si>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</si>
  <si>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</si>
  <si>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</si>
  <si>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</si>
  <si>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</si>
  <si>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</si>
  <si>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</si>
  <si>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</si>
  <si>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</si>
  <si>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法適用</t>
  </si>
  <si>
    <t>下水道事業</t>
  </si>
  <si>
    <t>公共下水道</t>
  </si>
  <si>
    <t>Bd2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</si>
  <si>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</si>
  <si>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</si>
  <si>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</si>
  <si>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</si>
  <si>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</si>
  <si>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</si>
  <si>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</si>
  <si>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</si>
  <si>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</si>
  <si>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</si>
  <si>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</si>
  <si>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</si>
  <si>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</si>
  <si>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①有形固定資産減価償却率
　雨水整備は昭和４２年度から，汚水整備は平成３年度から整備中です。
　雨水整備については，ストックマネジメント計画に基づいて長寿命化を図っていきます。
　また，未整備区域については，順次，計画的に整備を行います。
　汚水整備については，今後２０年間は，管渠の耐用年数である５０年の範囲内です。
　当面は，管渠の状況を点検し，劣化が確認された箇所については，管更生等を随時行っていきます。</t>
    <rPh sb="1" eb="3">
      <t>ユウケイ</t>
    </rPh>
    <rPh sb="3" eb="5">
      <t>コテイ</t>
    </rPh>
    <rPh sb="5" eb="7">
      <t>シサン</t>
    </rPh>
    <rPh sb="7" eb="9">
      <t>ゲンカ</t>
    </rPh>
    <rPh sb="9" eb="11">
      <t>ショウキャク</t>
    </rPh>
    <rPh sb="11" eb="12">
      <t>リツ</t>
    </rPh>
    <rPh sb="50" eb="52">
      <t>セイビ</t>
    </rPh>
    <rPh sb="71" eb="72">
      <t>モト</t>
    </rPh>
    <rPh sb="123" eb="125">
      <t>セイビ</t>
    </rPh>
    <phoneticPr fontId="4"/>
  </si>
  <si>
    <t>①収益的収支比率
  類似団体より低い傾向にあります。
  下水道整備は，区域拡大することを予定している中で，経費節減を行い健全経営に努めてまいります。
②累積欠損金比率
  赤字が発生していないためありません。
③流動比率④企業債残高対事業規模比率
　令和２年度から地方公営企業会計に移行したことから，運転資金の確保が出来ていないことが要因です。
　今後，経費の節減を図り，経営の健全化に努めます。
⑤経費回収率
　類似団体より高い傾向にありますが，経費の節減に努めます。
⑥汚水処理原価
　類似団体より低い傾向にありますが，さらに経費節減に努めます。
⑦施設利用率
　流域関連公共下水道のため施設利用（汚水処理場）はありません。　
⑧水洗化率
　類似団体より高い状況にあります。さらなる普及活動に努めます。</t>
    <rPh sb="11" eb="13">
      <t>ルイジ</t>
    </rPh>
    <rPh sb="13" eb="15">
      <t>ダンタイ</t>
    </rPh>
    <rPh sb="78" eb="80">
      <t>ルイセキ</t>
    </rPh>
    <rPh sb="80" eb="82">
      <t>ケッソン</t>
    </rPh>
    <rPh sb="82" eb="83">
      <t>キン</t>
    </rPh>
    <rPh sb="83" eb="85">
      <t>ヒリツ</t>
    </rPh>
    <rPh sb="88" eb="90">
      <t>アカジ</t>
    </rPh>
    <rPh sb="91" eb="93">
      <t>ハッセイ</t>
    </rPh>
    <rPh sb="108" eb="110">
      <t>リュウドウ</t>
    </rPh>
    <rPh sb="110" eb="112">
      <t>ヒリツ</t>
    </rPh>
    <rPh sb="202" eb="204">
      <t>ケイヒ</t>
    </rPh>
    <rPh sb="204" eb="206">
      <t>カイシュウ</t>
    </rPh>
    <rPh sb="206" eb="207">
      <t>リツ</t>
    </rPh>
    <rPh sb="209" eb="211">
      <t>ルイジ</t>
    </rPh>
    <rPh sb="211" eb="213">
      <t>ダンタイ</t>
    </rPh>
    <rPh sb="215" eb="216">
      <t>タカ</t>
    </rPh>
    <rPh sb="217" eb="219">
      <t>ケイコウ</t>
    </rPh>
    <rPh sb="226" eb="228">
      <t>ケイヒ</t>
    </rPh>
    <rPh sb="229" eb="231">
      <t>セツゲン</t>
    </rPh>
    <rPh sb="232" eb="233">
      <t>ツト</t>
    </rPh>
    <rPh sb="269" eb="271">
      <t>セツゲン</t>
    </rPh>
    <rPh sb="288" eb="290">
      <t>カンレン</t>
    </rPh>
    <rPh sb="290" eb="292">
      <t>コウキョウ</t>
    </rPh>
    <phoneticPr fontId="4"/>
  </si>
  <si>
    <t>　令和２年３月に将来にわたり持続的に下水道事業を運営するため，長期的視点にたち現状や課題を踏まえたうえで，経営基盤の強化推進の基本となる【三原市下水道事業経営戦略】を改定し，市議会へ報告するとともに，令和２年６月からホームページに公開しております。
　収益的収支比率向上を図るため，水洗化率の向上を最重点として取り組んでまいります。
　汚水については，流域下水道であることから，実施主体である広島県や利用者の東広島市と情報共有を図り連携強化を進めて行きます。
　令和２年度から令和３年度に三原市下水道事業経営審議会（民間有識者を含む）を立ち上げ下水道事業の在り方等を検討してまいります。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</si>
</sst>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BBB7-47B1-8A1A-D34CE449F069}"/>
            </c:ext>
          </c:extLst>
        </c:ser>
        <c:dLbls>
          <c:showLegendKey val="0"/>
          <c:showVal val="0"/>
          <c:showCatName val="0"/>
          <c:showSerName val="0"/>
          <c:showPercent val="0"/>
          <c:showBubbleSize val="0"/>
        </c:dLbls>
        <c:gapWidth val="150"/>
        <c:axId val="519443248"/>
        <c:axId val="519444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0.15</c:v>
                </c:pt>
              </c:numCache>
            </c:numRef>
          </c:val>
          <c:smooth val="0"/>
          <c:extLst xmlns:c16r2="http://schemas.microsoft.com/office/drawing/2015/06/chart">
            <c:ext xmlns:c16="http://schemas.microsoft.com/office/drawing/2014/chart" uri="{C3380CC4-5D6E-409C-BE32-E72D297353CC}">
              <c16:uniqueId val="{00000001-BBB7-47B1-8A1A-D34CE449F069}"/>
            </c:ext>
          </c:extLst>
        </c:ser>
        <c:dLbls>
          <c:showLegendKey val="0"/>
          <c:showVal val="0"/>
          <c:showCatName val="0"/>
          <c:showSerName val="0"/>
          <c:showPercent val="0"/>
          <c:showBubbleSize val="0"/>
        </c:dLbls>
        <c:marker val="1"/>
        <c:smooth val="0"/>
        <c:axId val="519443248"/>
        <c:axId val="519444816"/>
      </c:lineChart>
      <c:dateAx>
        <c:axId val="519443248"/>
        <c:scaling>
          <c:orientation val="minMax"/>
        </c:scaling>
        <c:delete val="1"/>
        <c:axPos val="b"/>
        <c:numFmt formatCode="&quot;H&quot;yy" sourceLinked="1"/>
        <c:majorTickMark val="none"/>
        <c:minorTickMark val="none"/>
        <c:tickLblPos val="none"/>
        <c:crossAx val="519444816"/>
        <c:crosses val="autoZero"/>
        <c:auto val="1"/>
        <c:lblOffset val="100"/>
        <c:baseTimeUnit val="years"/>
      </c:dateAx>
      <c:valAx>
        <c:axId val="51944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944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A62-4699-8F3D-8423A8CFC2A1}"/>
            </c:ext>
          </c:extLst>
        </c:ser>
        <c:dLbls>
          <c:showLegendKey val="0"/>
          <c:showVal val="0"/>
          <c:showCatName val="0"/>
          <c:showSerName val="0"/>
          <c:showPercent val="0"/>
          <c:showBubbleSize val="0"/>
        </c:dLbls>
        <c:gapWidth val="150"/>
        <c:axId val="524093136"/>
        <c:axId val="524093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61.51</c:v>
                </c:pt>
              </c:numCache>
            </c:numRef>
          </c:val>
          <c:smooth val="0"/>
          <c:extLst xmlns:c16r2="http://schemas.microsoft.com/office/drawing/2015/06/chart">
            <c:ext xmlns:c16="http://schemas.microsoft.com/office/drawing/2014/chart" uri="{C3380CC4-5D6E-409C-BE32-E72D297353CC}">
              <c16:uniqueId val="{00000001-BA62-4699-8F3D-8423A8CFC2A1}"/>
            </c:ext>
          </c:extLst>
        </c:ser>
        <c:dLbls>
          <c:showLegendKey val="0"/>
          <c:showVal val="0"/>
          <c:showCatName val="0"/>
          <c:showSerName val="0"/>
          <c:showPercent val="0"/>
          <c:showBubbleSize val="0"/>
        </c:dLbls>
        <c:marker val="1"/>
        <c:smooth val="0"/>
        <c:axId val="524093136"/>
        <c:axId val="524093528"/>
      </c:lineChart>
      <c:dateAx>
        <c:axId val="524093136"/>
        <c:scaling>
          <c:orientation val="minMax"/>
        </c:scaling>
        <c:delete val="1"/>
        <c:axPos val="b"/>
        <c:numFmt formatCode="&quot;H&quot;yy" sourceLinked="1"/>
        <c:majorTickMark val="none"/>
        <c:minorTickMark val="none"/>
        <c:tickLblPos val="none"/>
        <c:crossAx val="524093528"/>
        <c:crosses val="autoZero"/>
        <c:auto val="1"/>
        <c:lblOffset val="100"/>
        <c:baseTimeUnit val="years"/>
      </c:dateAx>
      <c:valAx>
        <c:axId val="524093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09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91.33</c:v>
                </c:pt>
              </c:numCache>
            </c:numRef>
          </c:val>
          <c:extLst xmlns:c16r2="http://schemas.microsoft.com/office/drawing/2015/06/chart">
            <c:ext xmlns:c16="http://schemas.microsoft.com/office/drawing/2014/chart" uri="{C3380CC4-5D6E-409C-BE32-E72D297353CC}">
              <c16:uniqueId val="{00000000-C1F3-4B71-884C-72DEB0A13B62}"/>
            </c:ext>
          </c:extLst>
        </c:ser>
        <c:dLbls>
          <c:showLegendKey val="0"/>
          <c:showVal val="0"/>
          <c:showCatName val="0"/>
          <c:showSerName val="0"/>
          <c:showPercent val="0"/>
          <c:showBubbleSize val="0"/>
        </c:dLbls>
        <c:gapWidth val="150"/>
        <c:axId val="524099016"/>
        <c:axId val="524095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85.82</c:v>
                </c:pt>
              </c:numCache>
            </c:numRef>
          </c:val>
          <c:smooth val="0"/>
          <c:extLst xmlns:c16r2="http://schemas.microsoft.com/office/drawing/2015/06/chart">
            <c:ext xmlns:c16="http://schemas.microsoft.com/office/drawing/2014/chart" uri="{C3380CC4-5D6E-409C-BE32-E72D297353CC}">
              <c16:uniqueId val="{00000001-C1F3-4B71-884C-72DEB0A13B62}"/>
            </c:ext>
          </c:extLst>
        </c:ser>
        <c:dLbls>
          <c:showLegendKey val="0"/>
          <c:showVal val="0"/>
          <c:showCatName val="0"/>
          <c:showSerName val="0"/>
          <c:showPercent val="0"/>
          <c:showBubbleSize val="0"/>
        </c:dLbls>
        <c:marker val="1"/>
        <c:smooth val="0"/>
        <c:axId val="524099016"/>
        <c:axId val="524095488"/>
      </c:lineChart>
      <c:dateAx>
        <c:axId val="524099016"/>
        <c:scaling>
          <c:orientation val="minMax"/>
        </c:scaling>
        <c:delete val="1"/>
        <c:axPos val="b"/>
        <c:numFmt formatCode="&quot;H&quot;yy" sourceLinked="1"/>
        <c:majorTickMark val="none"/>
        <c:minorTickMark val="none"/>
        <c:tickLblPos val="none"/>
        <c:crossAx val="524095488"/>
        <c:crosses val="autoZero"/>
        <c:auto val="1"/>
        <c:lblOffset val="100"/>
        <c:baseTimeUnit val="years"/>
      </c:dateAx>
      <c:valAx>
        <c:axId val="52409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099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107.6</c:v>
                </c:pt>
              </c:numCache>
            </c:numRef>
          </c:val>
          <c:extLst xmlns:c16r2="http://schemas.microsoft.com/office/drawing/2015/06/chart">
            <c:ext xmlns:c16="http://schemas.microsoft.com/office/drawing/2014/chart" uri="{C3380CC4-5D6E-409C-BE32-E72D297353CC}">
              <c16:uniqueId val="{00000000-13D7-402C-82F7-6AE7E5414692}"/>
            </c:ext>
          </c:extLst>
        </c:ser>
        <c:dLbls>
          <c:showLegendKey val="0"/>
          <c:showVal val="0"/>
          <c:showCatName val="0"/>
          <c:showSerName val="0"/>
          <c:showPercent val="0"/>
          <c:showBubbleSize val="0"/>
        </c:dLbls>
        <c:gapWidth val="150"/>
        <c:axId val="519445600"/>
        <c:axId val="519445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109.91</c:v>
                </c:pt>
              </c:numCache>
            </c:numRef>
          </c:val>
          <c:smooth val="0"/>
          <c:extLst xmlns:c16r2="http://schemas.microsoft.com/office/drawing/2015/06/chart">
            <c:ext xmlns:c16="http://schemas.microsoft.com/office/drawing/2014/chart" uri="{C3380CC4-5D6E-409C-BE32-E72D297353CC}">
              <c16:uniqueId val="{00000001-13D7-402C-82F7-6AE7E5414692}"/>
            </c:ext>
          </c:extLst>
        </c:ser>
        <c:dLbls>
          <c:showLegendKey val="0"/>
          <c:showVal val="0"/>
          <c:showCatName val="0"/>
          <c:showSerName val="0"/>
          <c:showPercent val="0"/>
          <c:showBubbleSize val="0"/>
        </c:dLbls>
        <c:marker val="1"/>
        <c:smooth val="0"/>
        <c:axId val="519445600"/>
        <c:axId val="519445208"/>
      </c:lineChart>
      <c:dateAx>
        <c:axId val="519445600"/>
        <c:scaling>
          <c:orientation val="minMax"/>
        </c:scaling>
        <c:delete val="1"/>
        <c:axPos val="b"/>
        <c:numFmt formatCode="&quot;H&quot;yy" sourceLinked="1"/>
        <c:majorTickMark val="none"/>
        <c:minorTickMark val="none"/>
        <c:tickLblPos val="none"/>
        <c:crossAx val="519445208"/>
        <c:crosses val="autoZero"/>
        <c:auto val="1"/>
        <c:lblOffset val="100"/>
        <c:baseTimeUnit val="years"/>
      </c:dateAx>
      <c:valAx>
        <c:axId val="519445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944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39.96</c:v>
                </c:pt>
              </c:numCache>
            </c:numRef>
          </c:val>
          <c:extLst xmlns:c16r2="http://schemas.microsoft.com/office/drawing/2015/06/chart">
            <c:ext xmlns:c16="http://schemas.microsoft.com/office/drawing/2014/chart" uri="{C3380CC4-5D6E-409C-BE32-E72D297353CC}">
              <c16:uniqueId val="{00000000-E8F6-4750-99F9-B31B4AD42C0D}"/>
            </c:ext>
          </c:extLst>
        </c:ser>
        <c:dLbls>
          <c:showLegendKey val="0"/>
          <c:showVal val="0"/>
          <c:showCatName val="0"/>
          <c:showSerName val="0"/>
          <c:showPercent val="0"/>
          <c:showBubbleSize val="0"/>
        </c:dLbls>
        <c:gapWidth val="150"/>
        <c:axId val="519446776"/>
        <c:axId val="519447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15.29</c:v>
                </c:pt>
              </c:numCache>
            </c:numRef>
          </c:val>
          <c:smooth val="0"/>
          <c:extLst xmlns:c16r2="http://schemas.microsoft.com/office/drawing/2015/06/chart">
            <c:ext xmlns:c16="http://schemas.microsoft.com/office/drawing/2014/chart" uri="{C3380CC4-5D6E-409C-BE32-E72D297353CC}">
              <c16:uniqueId val="{00000001-E8F6-4750-99F9-B31B4AD42C0D}"/>
            </c:ext>
          </c:extLst>
        </c:ser>
        <c:dLbls>
          <c:showLegendKey val="0"/>
          <c:showVal val="0"/>
          <c:showCatName val="0"/>
          <c:showSerName val="0"/>
          <c:showPercent val="0"/>
          <c:showBubbleSize val="0"/>
        </c:dLbls>
        <c:marker val="1"/>
        <c:smooth val="0"/>
        <c:axId val="519446776"/>
        <c:axId val="519447168"/>
      </c:lineChart>
      <c:dateAx>
        <c:axId val="519446776"/>
        <c:scaling>
          <c:orientation val="minMax"/>
        </c:scaling>
        <c:delete val="1"/>
        <c:axPos val="b"/>
        <c:numFmt formatCode="&quot;H&quot;yy" sourceLinked="1"/>
        <c:majorTickMark val="none"/>
        <c:minorTickMark val="none"/>
        <c:tickLblPos val="none"/>
        <c:crossAx val="519447168"/>
        <c:crosses val="autoZero"/>
        <c:auto val="1"/>
        <c:lblOffset val="100"/>
        <c:baseTimeUnit val="years"/>
      </c:dateAx>
      <c:valAx>
        <c:axId val="51944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9446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485F-4F43-98BA-9793D3B63624}"/>
            </c:ext>
          </c:extLst>
        </c:ser>
        <c:dLbls>
          <c:showLegendKey val="0"/>
          <c:showVal val="0"/>
          <c:showCatName val="0"/>
          <c:showSerName val="0"/>
          <c:showPercent val="0"/>
          <c:showBubbleSize val="0"/>
        </c:dLbls>
        <c:gapWidth val="150"/>
        <c:axId val="519449912"/>
        <c:axId val="51944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0.11</c:v>
                </c:pt>
              </c:numCache>
            </c:numRef>
          </c:val>
          <c:smooth val="0"/>
          <c:extLst xmlns:c16r2="http://schemas.microsoft.com/office/drawing/2015/06/chart">
            <c:ext xmlns:c16="http://schemas.microsoft.com/office/drawing/2014/chart" uri="{C3380CC4-5D6E-409C-BE32-E72D297353CC}">
              <c16:uniqueId val="{00000001-485F-4F43-98BA-9793D3B63624}"/>
            </c:ext>
          </c:extLst>
        </c:ser>
        <c:dLbls>
          <c:showLegendKey val="0"/>
          <c:showVal val="0"/>
          <c:showCatName val="0"/>
          <c:showSerName val="0"/>
          <c:showPercent val="0"/>
          <c:showBubbleSize val="0"/>
        </c:dLbls>
        <c:marker val="1"/>
        <c:smooth val="0"/>
        <c:axId val="519449912"/>
        <c:axId val="519442464"/>
      </c:lineChart>
      <c:dateAx>
        <c:axId val="519449912"/>
        <c:scaling>
          <c:orientation val="minMax"/>
        </c:scaling>
        <c:delete val="1"/>
        <c:axPos val="b"/>
        <c:numFmt formatCode="&quot;H&quot;yy" sourceLinked="1"/>
        <c:majorTickMark val="none"/>
        <c:minorTickMark val="none"/>
        <c:tickLblPos val="none"/>
        <c:crossAx val="519442464"/>
        <c:crosses val="autoZero"/>
        <c:auto val="1"/>
        <c:lblOffset val="100"/>
        <c:baseTimeUnit val="years"/>
      </c:dateAx>
      <c:valAx>
        <c:axId val="51944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9449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F1CA-4222-BFCD-DEBE42F91C3E}"/>
            </c:ext>
          </c:extLst>
        </c:ser>
        <c:dLbls>
          <c:showLegendKey val="0"/>
          <c:showVal val="0"/>
          <c:showCatName val="0"/>
          <c:showSerName val="0"/>
          <c:showPercent val="0"/>
          <c:showBubbleSize val="0"/>
        </c:dLbls>
        <c:gapWidth val="150"/>
        <c:axId val="435301232"/>
        <c:axId val="435304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9.42</c:v>
                </c:pt>
              </c:numCache>
            </c:numRef>
          </c:val>
          <c:smooth val="0"/>
          <c:extLst xmlns:c16r2="http://schemas.microsoft.com/office/drawing/2015/06/chart">
            <c:ext xmlns:c16="http://schemas.microsoft.com/office/drawing/2014/chart" uri="{C3380CC4-5D6E-409C-BE32-E72D297353CC}">
              <c16:uniqueId val="{00000001-F1CA-4222-BFCD-DEBE42F91C3E}"/>
            </c:ext>
          </c:extLst>
        </c:ser>
        <c:dLbls>
          <c:showLegendKey val="0"/>
          <c:showVal val="0"/>
          <c:showCatName val="0"/>
          <c:showSerName val="0"/>
          <c:showPercent val="0"/>
          <c:showBubbleSize val="0"/>
        </c:dLbls>
        <c:marker val="1"/>
        <c:smooth val="0"/>
        <c:axId val="435301232"/>
        <c:axId val="435304760"/>
      </c:lineChart>
      <c:dateAx>
        <c:axId val="435301232"/>
        <c:scaling>
          <c:orientation val="minMax"/>
        </c:scaling>
        <c:delete val="1"/>
        <c:axPos val="b"/>
        <c:numFmt formatCode="&quot;H&quot;yy" sourceLinked="1"/>
        <c:majorTickMark val="none"/>
        <c:minorTickMark val="none"/>
        <c:tickLblPos val="none"/>
        <c:crossAx val="435304760"/>
        <c:crosses val="autoZero"/>
        <c:auto val="1"/>
        <c:lblOffset val="100"/>
        <c:baseTimeUnit val="years"/>
      </c:dateAx>
      <c:valAx>
        <c:axId val="435304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30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35.99</c:v>
                </c:pt>
              </c:numCache>
            </c:numRef>
          </c:val>
          <c:extLst xmlns:c16r2="http://schemas.microsoft.com/office/drawing/2015/06/chart">
            <c:ext xmlns:c16="http://schemas.microsoft.com/office/drawing/2014/chart" uri="{C3380CC4-5D6E-409C-BE32-E72D297353CC}">
              <c16:uniqueId val="{00000000-E6BC-4F45-B0E6-2765ECD46664}"/>
            </c:ext>
          </c:extLst>
        </c:ser>
        <c:dLbls>
          <c:showLegendKey val="0"/>
          <c:showVal val="0"/>
          <c:showCatName val="0"/>
          <c:showSerName val="0"/>
          <c:showPercent val="0"/>
          <c:showBubbleSize val="0"/>
        </c:dLbls>
        <c:gapWidth val="150"/>
        <c:axId val="435305544"/>
        <c:axId val="435305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47.61</c:v>
                </c:pt>
              </c:numCache>
            </c:numRef>
          </c:val>
          <c:smooth val="0"/>
          <c:extLst xmlns:c16r2="http://schemas.microsoft.com/office/drawing/2015/06/chart">
            <c:ext xmlns:c16="http://schemas.microsoft.com/office/drawing/2014/chart" uri="{C3380CC4-5D6E-409C-BE32-E72D297353CC}">
              <c16:uniqueId val="{00000001-E6BC-4F45-B0E6-2765ECD46664}"/>
            </c:ext>
          </c:extLst>
        </c:ser>
        <c:dLbls>
          <c:showLegendKey val="0"/>
          <c:showVal val="0"/>
          <c:showCatName val="0"/>
          <c:showSerName val="0"/>
          <c:showPercent val="0"/>
          <c:showBubbleSize val="0"/>
        </c:dLbls>
        <c:marker val="1"/>
        <c:smooth val="0"/>
        <c:axId val="435305544"/>
        <c:axId val="435305936"/>
      </c:lineChart>
      <c:dateAx>
        <c:axId val="435305544"/>
        <c:scaling>
          <c:orientation val="minMax"/>
        </c:scaling>
        <c:delete val="1"/>
        <c:axPos val="b"/>
        <c:numFmt formatCode="&quot;H&quot;yy" sourceLinked="1"/>
        <c:majorTickMark val="none"/>
        <c:minorTickMark val="none"/>
        <c:tickLblPos val="none"/>
        <c:crossAx val="435305936"/>
        <c:crosses val="autoZero"/>
        <c:auto val="1"/>
        <c:lblOffset val="100"/>
        <c:baseTimeUnit val="years"/>
      </c:dateAx>
      <c:valAx>
        <c:axId val="435305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305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034C-4D68-82DB-FB8113242564}"/>
            </c:ext>
          </c:extLst>
        </c:ser>
        <c:dLbls>
          <c:showLegendKey val="0"/>
          <c:showVal val="0"/>
          <c:showCatName val="0"/>
          <c:showSerName val="0"/>
          <c:showPercent val="0"/>
          <c:showBubbleSize val="0"/>
        </c:dLbls>
        <c:gapWidth val="150"/>
        <c:axId val="435303192"/>
        <c:axId val="435307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1092.22</c:v>
                </c:pt>
              </c:numCache>
            </c:numRef>
          </c:val>
          <c:smooth val="0"/>
          <c:extLst xmlns:c16r2="http://schemas.microsoft.com/office/drawing/2015/06/chart">
            <c:ext xmlns:c16="http://schemas.microsoft.com/office/drawing/2014/chart" uri="{C3380CC4-5D6E-409C-BE32-E72D297353CC}">
              <c16:uniqueId val="{00000001-034C-4D68-82DB-FB8113242564}"/>
            </c:ext>
          </c:extLst>
        </c:ser>
        <c:dLbls>
          <c:showLegendKey val="0"/>
          <c:showVal val="0"/>
          <c:showCatName val="0"/>
          <c:showSerName val="0"/>
          <c:showPercent val="0"/>
          <c:showBubbleSize val="0"/>
        </c:dLbls>
        <c:marker val="1"/>
        <c:smooth val="0"/>
        <c:axId val="435303192"/>
        <c:axId val="435307896"/>
      </c:lineChart>
      <c:dateAx>
        <c:axId val="435303192"/>
        <c:scaling>
          <c:orientation val="minMax"/>
        </c:scaling>
        <c:delete val="1"/>
        <c:axPos val="b"/>
        <c:numFmt formatCode="&quot;H&quot;yy" sourceLinked="1"/>
        <c:majorTickMark val="none"/>
        <c:minorTickMark val="none"/>
        <c:tickLblPos val="none"/>
        <c:crossAx val="435307896"/>
        <c:crosses val="autoZero"/>
        <c:auto val="1"/>
        <c:lblOffset val="100"/>
        <c:baseTimeUnit val="years"/>
      </c:dateAx>
      <c:valAx>
        <c:axId val="435307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303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137.29</c:v>
                </c:pt>
              </c:numCache>
            </c:numRef>
          </c:val>
          <c:extLst xmlns:c16r2="http://schemas.microsoft.com/office/drawing/2015/06/chart">
            <c:ext xmlns:c16="http://schemas.microsoft.com/office/drawing/2014/chart" uri="{C3380CC4-5D6E-409C-BE32-E72D297353CC}">
              <c16:uniqueId val="{00000000-B791-4516-A775-8590160DA985}"/>
            </c:ext>
          </c:extLst>
        </c:ser>
        <c:dLbls>
          <c:showLegendKey val="0"/>
          <c:showVal val="0"/>
          <c:showCatName val="0"/>
          <c:showSerName val="0"/>
          <c:showPercent val="0"/>
          <c:showBubbleSize val="0"/>
        </c:dLbls>
        <c:gapWidth val="150"/>
        <c:axId val="435302408"/>
        <c:axId val="435303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97.53</c:v>
                </c:pt>
              </c:numCache>
            </c:numRef>
          </c:val>
          <c:smooth val="0"/>
          <c:extLst xmlns:c16r2="http://schemas.microsoft.com/office/drawing/2015/06/chart">
            <c:ext xmlns:c16="http://schemas.microsoft.com/office/drawing/2014/chart" uri="{C3380CC4-5D6E-409C-BE32-E72D297353CC}">
              <c16:uniqueId val="{00000001-B791-4516-A775-8590160DA985}"/>
            </c:ext>
          </c:extLst>
        </c:ser>
        <c:dLbls>
          <c:showLegendKey val="0"/>
          <c:showVal val="0"/>
          <c:showCatName val="0"/>
          <c:showSerName val="0"/>
          <c:showPercent val="0"/>
          <c:showBubbleSize val="0"/>
        </c:dLbls>
        <c:marker val="1"/>
        <c:smooth val="0"/>
        <c:axId val="435302408"/>
        <c:axId val="435303976"/>
      </c:lineChart>
      <c:dateAx>
        <c:axId val="435302408"/>
        <c:scaling>
          <c:orientation val="minMax"/>
        </c:scaling>
        <c:delete val="1"/>
        <c:axPos val="b"/>
        <c:numFmt formatCode="&quot;H&quot;yy" sourceLinked="1"/>
        <c:majorTickMark val="none"/>
        <c:minorTickMark val="none"/>
        <c:tickLblPos val="none"/>
        <c:crossAx val="435303976"/>
        <c:crosses val="autoZero"/>
        <c:auto val="1"/>
        <c:lblOffset val="100"/>
        <c:baseTimeUnit val="years"/>
      </c:dateAx>
      <c:valAx>
        <c:axId val="435303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302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110.54</c:v>
                </c:pt>
              </c:numCache>
            </c:numRef>
          </c:val>
          <c:extLst xmlns:c16r2="http://schemas.microsoft.com/office/drawing/2015/06/chart">
            <c:ext xmlns:c16="http://schemas.microsoft.com/office/drawing/2014/chart" uri="{C3380CC4-5D6E-409C-BE32-E72D297353CC}">
              <c16:uniqueId val="{00000000-0507-4547-BDA4-16DF94EE4099}"/>
            </c:ext>
          </c:extLst>
        </c:ser>
        <c:dLbls>
          <c:showLegendKey val="0"/>
          <c:showVal val="0"/>
          <c:showCatName val="0"/>
          <c:showSerName val="0"/>
          <c:showPercent val="0"/>
          <c:showBubbleSize val="0"/>
        </c:dLbls>
        <c:gapWidth val="150"/>
        <c:axId val="524091568"/>
        <c:axId val="524096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155.83000000000001</c:v>
                </c:pt>
              </c:numCache>
            </c:numRef>
          </c:val>
          <c:smooth val="0"/>
          <c:extLst xmlns:c16r2="http://schemas.microsoft.com/office/drawing/2015/06/chart">
            <c:ext xmlns:c16="http://schemas.microsoft.com/office/drawing/2014/chart" uri="{C3380CC4-5D6E-409C-BE32-E72D297353CC}">
              <c16:uniqueId val="{00000001-0507-4547-BDA4-16DF94EE4099}"/>
            </c:ext>
          </c:extLst>
        </c:ser>
        <c:dLbls>
          <c:showLegendKey val="0"/>
          <c:showVal val="0"/>
          <c:showCatName val="0"/>
          <c:showSerName val="0"/>
          <c:showPercent val="0"/>
          <c:showBubbleSize val="0"/>
        </c:dLbls>
        <c:marker val="1"/>
        <c:smooth val="0"/>
        <c:axId val="524091568"/>
        <c:axId val="524096272"/>
      </c:lineChart>
      <c:dateAx>
        <c:axId val="524091568"/>
        <c:scaling>
          <c:orientation val="minMax"/>
        </c:scaling>
        <c:delete val="1"/>
        <c:axPos val="b"/>
        <c:numFmt formatCode="&quot;H&quot;yy" sourceLinked="1"/>
        <c:majorTickMark val="none"/>
        <c:minorTickMark val="none"/>
        <c:tickLblPos val="none"/>
        <c:crossAx val="524096272"/>
        <c:crosses val="autoZero"/>
        <c:auto val="1"/>
        <c:lblOffset val="100"/>
        <c:baseTimeUnit val="years"/>
      </c:dateAx>
      <c:valAx>
        <c:axId val="52409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091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29" zoomScaleNormal="10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広島県　三原市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Bd2</v>
      </c>
      <c r="X8" s="49"/>
      <c r="Y8" s="49"/>
      <c r="Z8" s="49"/>
      <c r="AA8" s="49"/>
      <c r="AB8" s="49"/>
      <c r="AC8" s="49"/>
      <c r="AD8" s="50" t="str">
        <f>データ!$M$6</f>
        <v>非設置</v>
      </c>
      <c r="AE8" s="50"/>
      <c r="AF8" s="50"/>
      <c r="AG8" s="50"/>
      <c r="AH8" s="50"/>
      <c r="AI8" s="50"/>
      <c r="AJ8" s="50"/>
      <c r="AK8" s="3"/>
      <c r="AL8" s="51">
        <f>データ!S6</f>
        <v>92009</v>
      </c>
      <c r="AM8" s="51"/>
      <c r="AN8" s="51"/>
      <c r="AO8" s="51"/>
      <c r="AP8" s="51"/>
      <c r="AQ8" s="51"/>
      <c r="AR8" s="51"/>
      <c r="AS8" s="51"/>
      <c r="AT8" s="46">
        <f>データ!T6</f>
        <v>471.51</v>
      </c>
      <c r="AU8" s="46"/>
      <c r="AV8" s="46"/>
      <c r="AW8" s="46"/>
      <c r="AX8" s="46"/>
      <c r="AY8" s="46"/>
      <c r="AZ8" s="46"/>
      <c r="BA8" s="46"/>
      <c r="BB8" s="46">
        <f>データ!U6</f>
        <v>195.14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f>データ!O6</f>
        <v>61.61</v>
      </c>
      <c r="J10" s="46"/>
      <c r="K10" s="46"/>
      <c r="L10" s="46"/>
      <c r="M10" s="46"/>
      <c r="N10" s="46"/>
      <c r="O10" s="46"/>
      <c r="P10" s="46">
        <f>データ!P6</f>
        <v>46.08</v>
      </c>
      <c r="Q10" s="46"/>
      <c r="R10" s="46"/>
      <c r="S10" s="46"/>
      <c r="T10" s="46"/>
      <c r="U10" s="46"/>
      <c r="V10" s="46"/>
      <c r="W10" s="46">
        <f>データ!Q6</f>
        <v>100</v>
      </c>
      <c r="X10" s="46"/>
      <c r="Y10" s="46"/>
      <c r="Z10" s="46"/>
      <c r="AA10" s="46"/>
      <c r="AB10" s="46"/>
      <c r="AC10" s="46"/>
      <c r="AD10" s="51">
        <f>データ!R6</f>
        <v>2750</v>
      </c>
      <c r="AE10" s="51"/>
      <c r="AF10" s="51"/>
      <c r="AG10" s="51"/>
      <c r="AH10" s="51"/>
      <c r="AI10" s="51"/>
      <c r="AJ10" s="51"/>
      <c r="AK10" s="2"/>
      <c r="AL10" s="51">
        <f>データ!V6</f>
        <v>42077</v>
      </c>
      <c r="AM10" s="51"/>
      <c r="AN10" s="51"/>
      <c r="AO10" s="51"/>
      <c r="AP10" s="51"/>
      <c r="AQ10" s="51"/>
      <c r="AR10" s="51"/>
      <c r="AS10" s="51"/>
      <c r="AT10" s="46">
        <f>データ!W6</f>
        <v>11.78</v>
      </c>
      <c r="AU10" s="46"/>
      <c r="AV10" s="46"/>
      <c r="AW10" s="46"/>
      <c r="AX10" s="46"/>
      <c r="AY10" s="46"/>
      <c r="AZ10" s="46"/>
      <c r="BA10" s="46"/>
      <c r="BB10" s="46">
        <f>データ!X6</f>
        <v>3571.9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OPJw1aN7iq+Mo1qhGov7DA3G8viCtfWWvwUBlyFSikMb/qqXwOInZOHrlIBckweM6Q61zaLdKT+Lbki5xrNnYw==" saltValue="lMeOCi4JdFLZ/KYbV9ZC+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2020</v>
      </c>
      <c r="C6" s="33">
        <f t="shared" ref="C6:X6" si="3">C7</f>
        <v>342041</v>
      </c>
      <c r="D6" s="33">
        <f t="shared" si="3"/>
        <v>46</v>
      </c>
      <c r="E6" s="33">
        <f t="shared" si="3"/>
        <v>17</v>
      </c>
      <c r="F6" s="33">
        <f t="shared" si="3"/>
        <v>1</v>
      </c>
      <c r="G6" s="33">
        <f t="shared" si="3"/>
        <v>0</v>
      </c>
      <c r="H6" s="33" t="str">
        <f t="shared" si="3"/>
        <v>広島県　三原市</v>
      </c>
      <c r="I6" s="33" t="str">
        <f t="shared" si="3"/>
        <v>法適用</v>
      </c>
      <c r="J6" s="33" t="str">
        <f t="shared" si="3"/>
        <v>下水道事業</v>
      </c>
      <c r="K6" s="33" t="str">
        <f t="shared" si="3"/>
        <v>公共下水道</v>
      </c>
      <c r="L6" s="33" t="str">
        <f t="shared" si="3"/>
        <v>Bd2</v>
      </c>
      <c r="M6" s="33" t="str">
        <f t="shared" si="3"/>
        <v>非設置</v>
      </c>
      <c r="N6" s="34" t="str">
        <f t="shared" si="3"/>
        <v>-</v>
      </c>
      <c r="O6" s="34">
        <f t="shared" si="3"/>
        <v>61.61</v>
      </c>
      <c r="P6" s="34">
        <f t="shared" si="3"/>
        <v>46.08</v>
      </c>
      <c r="Q6" s="34">
        <f t="shared" si="3"/>
        <v>100</v>
      </c>
      <c r="R6" s="34">
        <f t="shared" si="3"/>
        <v>2750</v>
      </c>
      <c r="S6" s="34">
        <f t="shared" si="3"/>
        <v>92009</v>
      </c>
      <c r="T6" s="34">
        <f t="shared" si="3"/>
        <v>471.51</v>
      </c>
      <c r="U6" s="34">
        <f t="shared" si="3"/>
        <v>195.14</v>
      </c>
      <c r="V6" s="34">
        <f t="shared" si="3"/>
        <v>42077</v>
      </c>
      <c r="W6" s="34">
        <f t="shared" si="3"/>
        <v>11.78</v>
      </c>
      <c r="X6" s="34">
        <f t="shared" si="3"/>
        <v>3571.9</v>
      </c>
      <c r="Y6" s="35" t="str">
        <f>IF(Y7="",NA(),Y7)</f>
        <v>-</v>
      </c>
      <c r="Z6" s="35" t="str">
        <f t="shared" ref="Z6:AH6" si="4">IF(Z7="",NA(),Z7)</f>
        <v>-</v>
      </c>
      <c r="AA6" s="35" t="str">
        <f t="shared" si="4"/>
        <v>-</v>
      </c>
      <c r="AB6" s="35" t="str">
        <f t="shared" si="4"/>
        <v>-</v>
      </c>
      <c r="AC6" s="35">
        <f t="shared" si="4"/>
        <v>107.6</v>
      </c>
      <c r="AD6" s="35" t="str">
        <f t="shared" si="4"/>
        <v>-</v>
      </c>
      <c r="AE6" s="35" t="str">
        <f t="shared" si="4"/>
        <v>-</v>
      </c>
      <c r="AF6" s="35" t="str">
        <f t="shared" si="4"/>
        <v>-</v>
      </c>
      <c r="AG6" s="35" t="str">
        <f t="shared" si="4"/>
        <v>-</v>
      </c>
      <c r="AH6" s="35">
        <f t="shared" si="4"/>
        <v>109.91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9.42</v>
      </c>
      <c r="AT6" s="34" t="str">
        <f>IF(AT7="","",IF(AT7="-","【-】","【"&amp;SUBSTITUTE(TEXT(AT7,"#,##0.00"),"-","△")&amp;"】"))</f>
        <v>【3.64】</v>
      </c>
      <c r="AU6" s="35" t="str">
        <f>IF(AU7="",NA(),AU7)</f>
        <v>-</v>
      </c>
      <c r="AV6" s="35" t="str">
        <f t="shared" ref="AV6:BD6" si="6">IF(AV7="",NA(),AV7)</f>
        <v>-</v>
      </c>
      <c r="AW6" s="35" t="str">
        <f t="shared" si="6"/>
        <v>-</v>
      </c>
      <c r="AX6" s="35" t="str">
        <f t="shared" si="6"/>
        <v>-</v>
      </c>
      <c r="AY6" s="35">
        <f t="shared" si="6"/>
        <v>35.99</v>
      </c>
      <c r="AZ6" s="35" t="str">
        <f t="shared" si="6"/>
        <v>-</v>
      </c>
      <c r="BA6" s="35" t="str">
        <f t="shared" si="6"/>
        <v>-</v>
      </c>
      <c r="BB6" s="35" t="str">
        <f t="shared" si="6"/>
        <v>-</v>
      </c>
      <c r="BC6" s="35" t="str">
        <f t="shared" si="6"/>
        <v>-</v>
      </c>
      <c r="BD6" s="35">
        <f t="shared" si="6"/>
        <v>47.61</v>
      </c>
      <c r="BE6" s="34" t="str">
        <f>IF(BE7="","",IF(BE7="-","【-】","【"&amp;SUBSTITUTE(TEXT(BE7,"#,##0.00"),"-","△")&amp;"】"))</f>
        <v>【67.52】</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1092.22</v>
      </c>
      <c r="BP6" s="34" t="str">
        <f>IF(BP7="","",IF(BP7="-","【-】","【"&amp;SUBSTITUTE(TEXT(BP7,"#,##0.00"),"-","△")&amp;"】"))</f>
        <v>【705.21】</v>
      </c>
      <c r="BQ6" s="35" t="str">
        <f>IF(BQ7="",NA(),BQ7)</f>
        <v>-</v>
      </c>
      <c r="BR6" s="35" t="str">
        <f t="shared" ref="BR6:BZ6" si="8">IF(BR7="",NA(),BR7)</f>
        <v>-</v>
      </c>
      <c r="BS6" s="35" t="str">
        <f t="shared" si="8"/>
        <v>-</v>
      </c>
      <c r="BT6" s="35" t="str">
        <f t="shared" si="8"/>
        <v>-</v>
      </c>
      <c r="BU6" s="35">
        <f t="shared" si="8"/>
        <v>137.29</v>
      </c>
      <c r="BV6" s="35" t="str">
        <f t="shared" si="8"/>
        <v>-</v>
      </c>
      <c r="BW6" s="35" t="str">
        <f t="shared" si="8"/>
        <v>-</v>
      </c>
      <c r="BX6" s="35" t="str">
        <f t="shared" si="8"/>
        <v>-</v>
      </c>
      <c r="BY6" s="35" t="str">
        <f t="shared" si="8"/>
        <v>-</v>
      </c>
      <c r="BZ6" s="35">
        <f t="shared" si="8"/>
        <v>97.53</v>
      </c>
      <c r="CA6" s="34" t="str">
        <f>IF(CA7="","",IF(CA7="-","【-】","【"&amp;SUBSTITUTE(TEXT(CA7,"#,##0.00"),"-","△")&amp;"】"))</f>
        <v>【98.96】</v>
      </c>
      <c r="CB6" s="35" t="str">
        <f>IF(CB7="",NA(),CB7)</f>
        <v>-</v>
      </c>
      <c r="CC6" s="35" t="str">
        <f t="shared" ref="CC6:CK6" si="9">IF(CC7="",NA(),CC7)</f>
        <v>-</v>
      </c>
      <c r="CD6" s="35" t="str">
        <f t="shared" si="9"/>
        <v>-</v>
      </c>
      <c r="CE6" s="35" t="str">
        <f t="shared" si="9"/>
        <v>-</v>
      </c>
      <c r="CF6" s="35">
        <f t="shared" si="9"/>
        <v>110.54</v>
      </c>
      <c r="CG6" s="35" t="str">
        <f t="shared" si="9"/>
        <v>-</v>
      </c>
      <c r="CH6" s="35" t="str">
        <f t="shared" si="9"/>
        <v>-</v>
      </c>
      <c r="CI6" s="35" t="str">
        <f t="shared" si="9"/>
        <v>-</v>
      </c>
      <c r="CJ6" s="35" t="str">
        <f t="shared" si="9"/>
        <v>-</v>
      </c>
      <c r="CK6" s="35">
        <f t="shared" si="9"/>
        <v>155.83000000000001</v>
      </c>
      <c r="CL6" s="34" t="str">
        <f>IF(CL7="","",IF(CL7="-","【-】","【"&amp;SUBSTITUTE(TEXT(CL7,"#,##0.00"),"-","△")&amp;"】"))</f>
        <v>【134.52】</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61.51</v>
      </c>
      <c r="CW6" s="34" t="str">
        <f>IF(CW7="","",IF(CW7="-","【-】","【"&amp;SUBSTITUTE(TEXT(CW7,"#,##0.00"),"-","△")&amp;"】"))</f>
        <v>【59.57】</v>
      </c>
      <c r="CX6" s="35" t="str">
        <f>IF(CX7="",NA(),CX7)</f>
        <v>-</v>
      </c>
      <c r="CY6" s="35" t="str">
        <f t="shared" ref="CY6:DG6" si="11">IF(CY7="",NA(),CY7)</f>
        <v>-</v>
      </c>
      <c r="CZ6" s="35" t="str">
        <f t="shared" si="11"/>
        <v>-</v>
      </c>
      <c r="DA6" s="35" t="str">
        <f t="shared" si="11"/>
        <v>-</v>
      </c>
      <c r="DB6" s="35">
        <f t="shared" si="11"/>
        <v>91.33</v>
      </c>
      <c r="DC6" s="35" t="str">
        <f t="shared" si="11"/>
        <v>-</v>
      </c>
      <c r="DD6" s="35" t="str">
        <f t="shared" si="11"/>
        <v>-</v>
      </c>
      <c r="DE6" s="35" t="str">
        <f t="shared" si="11"/>
        <v>-</v>
      </c>
      <c r="DF6" s="35" t="str">
        <f t="shared" si="11"/>
        <v>-</v>
      </c>
      <c r="DG6" s="35">
        <f t="shared" si="11"/>
        <v>85.82</v>
      </c>
      <c r="DH6" s="34" t="str">
        <f>IF(DH7="","",IF(DH7="-","【-】","【"&amp;SUBSTITUTE(TEXT(DH7,"#,##0.00"),"-","△")&amp;"】"))</f>
        <v>【95.57】</v>
      </c>
      <c r="DI6" s="35" t="str">
        <f>IF(DI7="",NA(),DI7)</f>
        <v>-</v>
      </c>
      <c r="DJ6" s="35" t="str">
        <f t="shared" ref="DJ6:DR6" si="12">IF(DJ7="",NA(),DJ7)</f>
        <v>-</v>
      </c>
      <c r="DK6" s="35" t="str">
        <f t="shared" si="12"/>
        <v>-</v>
      </c>
      <c r="DL6" s="35" t="str">
        <f t="shared" si="12"/>
        <v>-</v>
      </c>
      <c r="DM6" s="35">
        <f t="shared" si="12"/>
        <v>39.96</v>
      </c>
      <c r="DN6" s="35" t="str">
        <f t="shared" si="12"/>
        <v>-</v>
      </c>
      <c r="DO6" s="35" t="str">
        <f t="shared" si="12"/>
        <v>-</v>
      </c>
      <c r="DP6" s="35" t="str">
        <f t="shared" si="12"/>
        <v>-</v>
      </c>
      <c r="DQ6" s="35" t="str">
        <f t="shared" si="12"/>
        <v>-</v>
      </c>
      <c r="DR6" s="35">
        <f t="shared" si="12"/>
        <v>15.29</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0.11</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0.15</v>
      </c>
      <c r="EO6" s="34" t="str">
        <f>IF(EO7="","",IF(EO7="-","【-】","【"&amp;SUBSTITUTE(TEXT(EO7,"#,##0.00"),"-","△")&amp;"】"))</f>
        <v>【0.30】</v>
      </c>
    </row>
    <row r="7" spans="1:148" s="36" customFormat="1" x14ac:dyDescent="0.2">
      <c r="A7" s="28"/>
      <c r="B7" s="37">
        <v>2020</v>
      </c>
      <c r="C7" s="37">
        <v>342041</v>
      </c>
      <c r="D7" s="37">
        <v>46</v>
      </c>
      <c r="E7" s="37">
        <v>17</v>
      </c>
      <c r="F7" s="37">
        <v>1</v>
      </c>
      <c r="G7" s="37">
        <v>0</v>
      </c>
      <c r="H7" s="37" t="s">
        <v>96</v>
      </c>
      <c r="I7" s="37" t="s">
        <v>97</v>
      </c>
      <c r="J7" s="37" t="s">
        <v>98</v>
      </c>
      <c r="K7" s="37" t="s">
        <v>99</v>
      </c>
      <c r="L7" s="37" t="s">
        <v>100</v>
      </c>
      <c r="M7" s="37" t="s">
        <v>101</v>
      </c>
      <c r="N7" s="38" t="s">
        <v>102</v>
      </c>
      <c r="O7" s="38">
        <v>61.61</v>
      </c>
      <c r="P7" s="38">
        <v>46.08</v>
      </c>
      <c r="Q7" s="38">
        <v>100</v>
      </c>
      <c r="R7" s="38">
        <v>2750</v>
      </c>
      <c r="S7" s="38">
        <v>92009</v>
      </c>
      <c r="T7" s="38">
        <v>471.51</v>
      </c>
      <c r="U7" s="38">
        <v>195.14</v>
      </c>
      <c r="V7" s="38">
        <v>42077</v>
      </c>
      <c r="W7" s="38">
        <v>11.78</v>
      </c>
      <c r="X7" s="38">
        <v>3571.9</v>
      </c>
      <c r="Y7" s="38" t="s">
        <v>102</v>
      </c>
      <c r="Z7" s="38" t="s">
        <v>102</v>
      </c>
      <c r="AA7" s="38" t="s">
        <v>102</v>
      </c>
      <c r="AB7" s="38" t="s">
        <v>102</v>
      </c>
      <c r="AC7" s="38">
        <v>107.6</v>
      </c>
      <c r="AD7" s="38" t="s">
        <v>102</v>
      </c>
      <c r="AE7" s="38" t="s">
        <v>102</v>
      </c>
      <c r="AF7" s="38" t="s">
        <v>102</v>
      </c>
      <c r="AG7" s="38" t="s">
        <v>102</v>
      </c>
      <c r="AH7" s="38">
        <v>109.91</v>
      </c>
      <c r="AI7" s="38">
        <v>106.67</v>
      </c>
      <c r="AJ7" s="38" t="s">
        <v>102</v>
      </c>
      <c r="AK7" s="38" t="s">
        <v>102</v>
      </c>
      <c r="AL7" s="38" t="s">
        <v>102</v>
      </c>
      <c r="AM7" s="38" t="s">
        <v>102</v>
      </c>
      <c r="AN7" s="38">
        <v>0</v>
      </c>
      <c r="AO7" s="38" t="s">
        <v>102</v>
      </c>
      <c r="AP7" s="38" t="s">
        <v>102</v>
      </c>
      <c r="AQ7" s="38" t="s">
        <v>102</v>
      </c>
      <c r="AR7" s="38" t="s">
        <v>102</v>
      </c>
      <c r="AS7" s="38">
        <v>9.42</v>
      </c>
      <c r="AT7" s="38">
        <v>3.64</v>
      </c>
      <c r="AU7" s="38" t="s">
        <v>102</v>
      </c>
      <c r="AV7" s="38" t="s">
        <v>102</v>
      </c>
      <c r="AW7" s="38" t="s">
        <v>102</v>
      </c>
      <c r="AX7" s="38" t="s">
        <v>102</v>
      </c>
      <c r="AY7" s="38">
        <v>35.99</v>
      </c>
      <c r="AZ7" s="38" t="s">
        <v>102</v>
      </c>
      <c r="BA7" s="38" t="s">
        <v>102</v>
      </c>
      <c r="BB7" s="38" t="s">
        <v>102</v>
      </c>
      <c r="BC7" s="38" t="s">
        <v>102</v>
      </c>
      <c r="BD7" s="38">
        <v>47.61</v>
      </c>
      <c r="BE7" s="38">
        <v>67.52</v>
      </c>
      <c r="BF7" s="38" t="s">
        <v>102</v>
      </c>
      <c r="BG7" s="38" t="s">
        <v>102</v>
      </c>
      <c r="BH7" s="38" t="s">
        <v>102</v>
      </c>
      <c r="BI7" s="38" t="s">
        <v>102</v>
      </c>
      <c r="BJ7" s="38">
        <v>0</v>
      </c>
      <c r="BK7" s="38" t="s">
        <v>102</v>
      </c>
      <c r="BL7" s="38" t="s">
        <v>102</v>
      </c>
      <c r="BM7" s="38" t="s">
        <v>102</v>
      </c>
      <c r="BN7" s="38" t="s">
        <v>102</v>
      </c>
      <c r="BO7" s="38">
        <v>1092.22</v>
      </c>
      <c r="BP7" s="38">
        <v>705.21</v>
      </c>
      <c r="BQ7" s="38" t="s">
        <v>102</v>
      </c>
      <c r="BR7" s="38" t="s">
        <v>102</v>
      </c>
      <c r="BS7" s="38" t="s">
        <v>102</v>
      </c>
      <c r="BT7" s="38" t="s">
        <v>102</v>
      </c>
      <c r="BU7" s="38">
        <v>137.29</v>
      </c>
      <c r="BV7" s="38" t="s">
        <v>102</v>
      </c>
      <c r="BW7" s="38" t="s">
        <v>102</v>
      </c>
      <c r="BX7" s="38" t="s">
        <v>102</v>
      </c>
      <c r="BY7" s="38" t="s">
        <v>102</v>
      </c>
      <c r="BZ7" s="38">
        <v>97.53</v>
      </c>
      <c r="CA7" s="38">
        <v>98.96</v>
      </c>
      <c r="CB7" s="38" t="s">
        <v>102</v>
      </c>
      <c r="CC7" s="38" t="s">
        <v>102</v>
      </c>
      <c r="CD7" s="38" t="s">
        <v>102</v>
      </c>
      <c r="CE7" s="38" t="s">
        <v>102</v>
      </c>
      <c r="CF7" s="38">
        <v>110.54</v>
      </c>
      <c r="CG7" s="38" t="s">
        <v>102</v>
      </c>
      <c r="CH7" s="38" t="s">
        <v>102</v>
      </c>
      <c r="CI7" s="38" t="s">
        <v>102</v>
      </c>
      <c r="CJ7" s="38" t="s">
        <v>102</v>
      </c>
      <c r="CK7" s="38">
        <v>155.83000000000001</v>
      </c>
      <c r="CL7" s="38">
        <v>134.52000000000001</v>
      </c>
      <c r="CM7" s="38" t="s">
        <v>102</v>
      </c>
      <c r="CN7" s="38" t="s">
        <v>102</v>
      </c>
      <c r="CO7" s="38" t="s">
        <v>102</v>
      </c>
      <c r="CP7" s="38" t="s">
        <v>102</v>
      </c>
      <c r="CQ7" s="38" t="s">
        <v>102</v>
      </c>
      <c r="CR7" s="38" t="s">
        <v>102</v>
      </c>
      <c r="CS7" s="38" t="s">
        <v>102</v>
      </c>
      <c r="CT7" s="38" t="s">
        <v>102</v>
      </c>
      <c r="CU7" s="38" t="s">
        <v>102</v>
      </c>
      <c r="CV7" s="38">
        <v>61.51</v>
      </c>
      <c r="CW7" s="38">
        <v>59.57</v>
      </c>
      <c r="CX7" s="38" t="s">
        <v>102</v>
      </c>
      <c r="CY7" s="38" t="s">
        <v>102</v>
      </c>
      <c r="CZ7" s="38" t="s">
        <v>102</v>
      </c>
      <c r="DA7" s="38" t="s">
        <v>102</v>
      </c>
      <c r="DB7" s="38">
        <v>91.33</v>
      </c>
      <c r="DC7" s="38" t="s">
        <v>102</v>
      </c>
      <c r="DD7" s="38" t="s">
        <v>102</v>
      </c>
      <c r="DE7" s="38" t="s">
        <v>102</v>
      </c>
      <c r="DF7" s="38" t="s">
        <v>102</v>
      </c>
      <c r="DG7" s="38">
        <v>85.82</v>
      </c>
      <c r="DH7" s="38">
        <v>95.57</v>
      </c>
      <c r="DI7" s="38" t="s">
        <v>102</v>
      </c>
      <c r="DJ7" s="38" t="s">
        <v>102</v>
      </c>
      <c r="DK7" s="38" t="s">
        <v>102</v>
      </c>
      <c r="DL7" s="38" t="s">
        <v>102</v>
      </c>
      <c r="DM7" s="38">
        <v>39.96</v>
      </c>
      <c r="DN7" s="38" t="s">
        <v>102</v>
      </c>
      <c r="DO7" s="38" t="s">
        <v>102</v>
      </c>
      <c r="DP7" s="38" t="s">
        <v>102</v>
      </c>
      <c r="DQ7" s="38" t="s">
        <v>102</v>
      </c>
      <c r="DR7" s="38">
        <v>15.29</v>
      </c>
      <c r="DS7" s="38">
        <v>36.520000000000003</v>
      </c>
      <c r="DT7" s="38" t="s">
        <v>102</v>
      </c>
      <c r="DU7" s="38" t="s">
        <v>102</v>
      </c>
      <c r="DV7" s="38" t="s">
        <v>102</v>
      </c>
      <c r="DW7" s="38" t="s">
        <v>102</v>
      </c>
      <c r="DX7" s="38">
        <v>0</v>
      </c>
      <c r="DY7" s="38" t="s">
        <v>102</v>
      </c>
      <c r="DZ7" s="38" t="s">
        <v>102</v>
      </c>
      <c r="EA7" s="38" t="s">
        <v>102</v>
      </c>
      <c r="EB7" s="38" t="s">
        <v>102</v>
      </c>
      <c r="EC7" s="38">
        <v>0.11</v>
      </c>
      <c r="ED7" s="38">
        <v>5.72</v>
      </c>
      <c r="EE7" s="38" t="s">
        <v>102</v>
      </c>
      <c r="EF7" s="38" t="s">
        <v>102</v>
      </c>
      <c r="EG7" s="38" t="s">
        <v>102</v>
      </c>
      <c r="EH7" s="38" t="s">
        <v>102</v>
      </c>
      <c r="EI7" s="38">
        <v>0</v>
      </c>
      <c r="EJ7" s="38" t="s">
        <v>102</v>
      </c>
      <c r="EK7" s="38" t="s">
        <v>102</v>
      </c>
      <c r="EL7" s="38" t="s">
        <v>102</v>
      </c>
      <c r="EM7" s="38" t="s">
        <v>102</v>
      </c>
      <c r="EN7" s="38">
        <v>0.15</v>
      </c>
      <c r="EO7" s="38">
        <v>0.3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108</v>
      </c>
    </row>
    <row r="12" spans="1:148" x14ac:dyDescent="0.2">
      <c r="B12">
        <v>1</v>
      </c>
      <c r="C12">
        <v>1</v>
      </c>
      <c r="D12">
        <v>1</v>
      </c>
      <c r="E12">
        <v>1</v>
      </c>
      <c r="F12">
        <v>2</v>
      </c>
      <c r="G12" t="s">
        <v>109</v>
      </c>
    </row>
    <row r="13" spans="1:148" x14ac:dyDescent="0.2">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村上 隆行</cp:lastModifiedBy>
  <cp:lastPrinted>2022-01-25T06:12:30Z</cp:lastPrinted>
  <dcterms:created xsi:type="dcterms:W3CDTF">2021-12-03T07:17:21Z</dcterms:created>
  <dcterms:modified xsi:type="dcterms:W3CDTF">2022-01-25T07:02:11Z</dcterms:modified>
  <cp:category/>
</cp:coreProperties>
</file>