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03地方公営企業\【040111】■世羅町【0201〆】公営企業に係る経営比較分析表（R2年度決算）の分析等について（依頼）\県提出\"/>
    </mc:Choice>
  </mc:AlternateContent>
  <workbookProtection workbookAlgorithmName="SHA-512" workbookHashValue="JBH4IGWvhBX95ouR/JzD5QIrimOnkVXOPjvMyAJpe1ga4hcmFJVMCBesHKuFuFNHRiLVDH53smvfCIbhpLf3Ig==" workbookSaltValue="cYeF7liZoNH8YDKAU9N8wQ==" workbookSpinCount="100000" lockStructure="1"/>
  <bookViews>
    <workbookView xWindow="-120" yWindow="-120" windowWidth="20730" windowHeight="1116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AT8" i="4" s="1"/>
  <c r="S6" i="5"/>
  <c r="AL8" i="4" s="1"/>
  <c r="R6" i="5"/>
  <c r="Q6" i="5"/>
  <c r="W10" i="4" s="1"/>
  <c r="P6" i="5"/>
  <c r="O6" i="5"/>
  <c r="I10" i="4" s="1"/>
  <c r="N6" i="5"/>
  <c r="M6" i="5"/>
  <c r="L6" i="5"/>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BB10" i="4"/>
  <c r="AL10" i="4"/>
  <c r="AD10" i="4"/>
  <c r="P10" i="4"/>
  <c r="B10" i="4"/>
  <c r="AD8" i="4"/>
  <c r="W8" i="4"/>
  <c r="I8" i="4"/>
  <c r="B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<sst xmlns="http://schemas.openxmlformats.org/spreadsheetml/2006/main" count="236" uniqueCount="120">
  <si>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</si>
  <si>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</si>
  <si>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</si>
  <si>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</si>
  <si>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</si>
  <si>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</si>
  <si>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</si>
  <si>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</si>
  <si>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</si>
  <si>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</si>
  <si>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</si>
  <si>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</si>
  <si>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</si>
  <si>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</si>
  <si>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</si>
  <si>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</si>
  <si>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</si>
  <si>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</si>
  <si>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</si>
  <si>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</si>
  <si>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</si>
  <si>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</si>
  <si>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</si>
  <si>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</si>
  <si>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</si>
  <si>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</si>
  <si>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</si>
  <si>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</si>
  <si>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</si>
  <si>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</si>
  <si>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</si>
  <si>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</si>
  <si>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</si>
  <si>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</si>
  <si>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</si>
  <si>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</si>
  <si>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</si>
  <si>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</si>
  <si>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</si>
  <si>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</si>
  <si>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</si>
  <si>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</si>
  <si>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</si>
  <si>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</si>
  <si>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</si>
  <si>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</si>
  <si>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</si>
  <si>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</si>
  <si>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</si>
  <si>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</si>
  <si>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</si>
  <si>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</si>
  <si>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</si>
  <si>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</si>
  <si>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</si>
  <si>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</si>
  <si>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</si>
  <si>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</si>
  <si>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</si>
  <si>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</si>
  <si>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</si>
  <si>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</si>
  <si>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</si>
  <si>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</si>
  <si>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</si>
  <si>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</si>
  <si>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</si>
  <si>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</si>
  <si>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</si>
  <si>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</si>
  <si>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</si>
  <si>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</si>
  <si>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</si>
  <si>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</si>
  <si>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</si>
  <si>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</si>
  <si>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</si>
  <si>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</si>
  <si>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</si>
  <si>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</si>
  <si>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</si>
  <si>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</si>
  <si>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</si>
  <si>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</si>
  <si>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</si>
  <si>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</si>
  <si>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</si>
  <si>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</si>
  <si>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</si>
  <si>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</si>
  <si>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</si>
  <si>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</si>
  <si>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</si>
  <si>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</si>
  <si>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</si>
  <si>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</si>
  <si>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</si>
  <si>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</si>
  <si>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</si>
  <si>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</si>
  <si>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</si>
  <si>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</si>
  <si>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</si>
  <si>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</si>
  <si>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</si>
  <si>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</si>
  <si>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</si>
  <si>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</si>
  <si>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</si>
  <si>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</si>
  <si>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</si>
  <si>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</si>
  <si>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</si>
  <si>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</si>
  <si>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</si>
  <si>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</si>
  <si>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</si>
  <si>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5"/>
  </si>
  <si>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5"/>
  </si>
  <si>
    <t>　本町の収益的収支比率は68.49％と低く、費用を使用料収入だけでは賄えないため、一般会計からの繰入金に依存していることがわかる。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90.49％）が全国平均（86.6％）や類似団体平均値（84.7％）を上回っているにも関わらず、施設利用率（42.76％）や経費回収率（27.13％）がいずれも全国平均(施設利用率：54.84％、経費回収率：60.94％）や類似団体平均値（施設利用率：54.83％、経費回収率：57.08％）を大きく下回っていることについても、これが大きく影響していると考えられる。
　逆に、汚水処理原価は1㎥あたり734.85円と全国平均（253.04円）、類似団体平均値（274.99円）の２倍以上かかっており、効率的な施設の利用が出来ていないことが示されている。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70" eb="72">
      <t>ホンチョウ</t>
    </rPh>
    <rPh sb="73" eb="75">
      <t>リョウキン</t>
    </rPh>
    <rPh sb="75" eb="77">
      <t>セッテイ</t>
    </rPh>
    <rPh sb="78" eb="80">
      <t>シヨウ</t>
    </rPh>
    <rPh sb="80" eb="82">
      <t>ニンズウ</t>
    </rPh>
    <rPh sb="83" eb="85">
      <t>テイガク</t>
    </rPh>
    <rPh sb="85" eb="86">
      <t>カ</t>
    </rPh>
    <rPh sb="92" eb="93">
      <t>クワ</t>
    </rPh>
    <rPh sb="124" eb="126">
      <t>ヨウイン</t>
    </rPh>
    <rPh sb="127" eb="128">
      <t>イ</t>
    </rPh>
    <rPh sb="133" eb="136">
      <t>スイセンカ</t>
    </rPh>
    <rPh sb="136" eb="137">
      <t>リツ</t>
    </rPh>
    <rPh sb="146" eb="148">
      <t>ゼンコク</t>
    </rPh>
    <rPh sb="148" eb="150">
      <t>ヘイキン</t>
    </rPh>
    <rPh sb="158" eb="160">
      <t>ルイジ</t>
    </rPh>
    <rPh sb="160" eb="162">
      <t>ダンタイ</t>
    </rPh>
    <rPh sb="162" eb="165">
      <t>ヘイキンチ</t>
    </rPh>
    <rPh sb="173" eb="175">
      <t>ウワマワ</t>
    </rPh>
    <rPh sb="181" eb="182">
      <t>カカ</t>
    </rPh>
    <rPh sb="186" eb="188">
      <t>シセツ</t>
    </rPh>
    <rPh sb="188" eb="191">
      <t>リヨウリツ</t>
    </rPh>
    <rPh sb="200" eb="202">
      <t>ケイヒ</t>
    </rPh>
    <rPh sb="202" eb="204">
      <t>カイシュウ</t>
    </rPh>
    <rPh sb="204" eb="205">
      <t>リツ</t>
    </rPh>
    <rPh sb="218" eb="220">
      <t>ゼンコク</t>
    </rPh>
    <rPh sb="220" eb="222">
      <t>ヘイキン</t>
    </rPh>
    <rPh sb="223" eb="225">
      <t>シセツ</t>
    </rPh>
    <rPh sb="225" eb="228">
      <t>リヨウリツ</t>
    </rPh>
    <rPh sb="236" eb="238">
      <t>ケイヒ</t>
    </rPh>
    <rPh sb="238" eb="240">
      <t>カイシュウ</t>
    </rPh>
    <rPh sb="240" eb="241">
      <t>リツ</t>
    </rPh>
    <rPh sb="250" eb="252">
      <t>ルイジ</t>
    </rPh>
    <rPh sb="252" eb="254">
      <t>ダンタイ</t>
    </rPh>
    <rPh sb="254" eb="257">
      <t>ヘイキンチ</t>
    </rPh>
    <rPh sb="258" eb="260">
      <t>シセツ</t>
    </rPh>
    <rPh sb="260" eb="263">
      <t>リヨウリツ</t>
    </rPh>
    <rPh sb="271" eb="273">
      <t>ケイヒ</t>
    </rPh>
    <rPh sb="273" eb="275">
      <t>カイシュウ</t>
    </rPh>
    <rPh sb="275" eb="276">
      <t>リツ</t>
    </rPh>
    <rPh sb="285" eb="286">
      <t>オオ</t>
    </rPh>
    <rPh sb="288" eb="290">
      <t>シタマワ</t>
    </rPh>
    <rPh sb="305" eb="306">
      <t>オオ</t>
    </rPh>
    <rPh sb="308" eb="310">
      <t>エイキョウ</t>
    </rPh>
    <rPh sb="315" eb="316">
      <t>カンガ</t>
    </rPh>
    <rPh sb="323" eb="324">
      <t>ギャク</t>
    </rPh>
    <rPh sb="326" eb="328">
      <t>オスイ</t>
    </rPh>
    <rPh sb="328" eb="330">
      <t>ショリ</t>
    </rPh>
    <rPh sb="330" eb="332">
      <t>ゲンカ</t>
    </rPh>
    <rPh sb="344" eb="345">
      <t>エン</t>
    </rPh>
    <rPh sb="346" eb="348">
      <t>ゼンコク</t>
    </rPh>
    <rPh sb="348" eb="350">
      <t>ヘイキン</t>
    </rPh>
    <rPh sb="357" eb="358">
      <t>エン</t>
    </rPh>
    <rPh sb="360" eb="362">
      <t>ルイジ</t>
    </rPh>
    <rPh sb="362" eb="364">
      <t>ダンタイ</t>
    </rPh>
    <rPh sb="364" eb="367">
      <t>ヘイキンチ</t>
    </rPh>
    <rPh sb="374" eb="375">
      <t>エン</t>
    </rPh>
    <rPh sb="378" eb="381">
      <t>バイイジョウ</t>
    </rPh>
    <rPh sb="388" eb="391">
      <t>コウリツテキ</t>
    </rPh>
    <rPh sb="392" eb="394">
      <t>シセツ</t>
    </rPh>
    <rPh sb="395" eb="397">
      <t>リヨウ</t>
    </rPh>
    <rPh sb="398" eb="400">
      <t>デキ</t>
    </rPh>
    <rPh sb="407" eb="408">
      <t>シメ</t>
    </rPh>
    <rPh sb="416" eb="418">
      <t>コンゴ</t>
    </rPh>
    <rPh sb="420" eb="423">
      <t>ロウキュウカ</t>
    </rPh>
    <rPh sb="424" eb="425">
      <t>トモナ</t>
    </rPh>
    <rPh sb="426" eb="428">
      <t>シセツ</t>
    </rPh>
    <rPh sb="429" eb="431">
      <t>コウシン</t>
    </rPh>
    <rPh sb="432" eb="434">
      <t>ネンネン</t>
    </rPh>
    <rPh sb="434" eb="436">
      <t>ゾウカ</t>
    </rPh>
    <rPh sb="441" eb="443">
      <t>ミコ</t>
    </rPh>
    <rPh sb="451" eb="453">
      <t>イッソウ</t>
    </rPh>
    <rPh sb="454" eb="456">
      <t>ケイヒ</t>
    </rPh>
    <rPh sb="456" eb="458">
      <t>サクゲン</t>
    </rPh>
    <rPh sb="459" eb="460">
      <t>ツト</t>
    </rPh>
    <rPh sb="464" eb="467">
      <t>シヨウリョウ</t>
    </rPh>
    <rPh sb="468" eb="471">
      <t>テキセイカ</t>
    </rPh>
    <rPh sb="475" eb="477">
      <t>ケントウ</t>
    </rPh>
    <rPh sb="479" eb="481">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</si>
</sst>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EC-4AD0-8A78-2BB22994290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0CEC-4AD0-8A78-2BB22994290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43.43</c:v>
                </c:pt>
                <c:pt idx="1">
                  <c:v>43.43</c:v>
                </c:pt>
                <c:pt idx="2">
                  <c:v>43.43</c:v>
                </c:pt>
                <c:pt idx="3">
                  <c:v>42.32</c:v>
                </c:pt>
                <c:pt idx="4">
                  <c:v>42.76</c:v>
                </c:pt>
              </c:numCache>
            </c:numRef>
          </c:val>
          <c:extLst>
            <c:ext xmlns:c16="http://schemas.microsoft.com/office/drawing/2014/chart" uri="{C3380CC4-5D6E-409C-BE32-E72D297353CC}">
              <c16:uniqueId val="{00000000-0F46-4C99-A82D-B038C0C0A81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0F46-4C99-A82D-B038C0C0A81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90.55</c:v>
                </c:pt>
                <c:pt idx="1">
                  <c:v>90.55</c:v>
                </c:pt>
                <c:pt idx="2">
                  <c:v>90.68</c:v>
                </c:pt>
                <c:pt idx="3">
                  <c:v>90.68</c:v>
                </c:pt>
                <c:pt idx="4">
                  <c:v>90.49</c:v>
                </c:pt>
              </c:numCache>
            </c:numRef>
          </c:val>
          <c:extLst>
            <c:ext xmlns:c16="http://schemas.microsoft.com/office/drawing/2014/chart" uri="{C3380CC4-5D6E-409C-BE32-E72D297353CC}">
              <c16:uniqueId val="{00000000-F424-4300-A4D4-AE892CBE48A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F424-4300-A4D4-AE892CBE48A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68.31</c:v>
                </c:pt>
                <c:pt idx="1">
                  <c:v>78.349999999999994</c:v>
                </c:pt>
                <c:pt idx="2">
                  <c:v>57.49</c:v>
                </c:pt>
                <c:pt idx="3">
                  <c:v>60.56</c:v>
                </c:pt>
                <c:pt idx="4">
                  <c:v>68.489999999999995</c:v>
                </c:pt>
              </c:numCache>
            </c:numRef>
          </c:val>
          <c:extLst>
            <c:ext xmlns:c16="http://schemas.microsoft.com/office/drawing/2014/chart" uri="{C3380CC4-5D6E-409C-BE32-E72D297353CC}">
              <c16:uniqueId val="{00000000-15EF-4440-8C8D-48379A880B4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EF-4440-8C8D-48379A880B4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B42-45F4-83F9-F0D39DA9C4E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B42-45F4-83F9-F0D39DA9C4E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654-4D4E-9458-A0E9CE5E240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654-4D4E-9458-A0E9CE5E240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9D-4767-977C-5F55165629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9D-4767-977C-5F55165629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20-478F-9E19-757799B33BB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20-478F-9E19-757799B33BB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1528</c:v>
                </c:pt>
                <c:pt idx="1">
                  <c:v>1379.22</c:v>
                </c:pt>
                <c:pt idx="2">
                  <c:v>1311.27</c:v>
                </c:pt>
                <c:pt idx="3" formatCode="#,##0.00;&quot;△&quot;#,##0.00">
                  <c:v>0</c:v>
                </c:pt>
                <c:pt idx="4" formatCode="#,##0.00;&quot;△&quot;#,##0.00">
                  <c:v>0</c:v>
                </c:pt>
              </c:numCache>
            </c:numRef>
          </c:val>
          <c:extLst>
            <c:ext xmlns:c16="http://schemas.microsoft.com/office/drawing/2014/chart" uri="{C3380CC4-5D6E-409C-BE32-E72D297353CC}">
              <c16:uniqueId val="{00000000-067A-4503-BCF9-028832263CF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067A-4503-BCF9-028832263CF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28.07</c:v>
                </c:pt>
                <c:pt idx="1">
                  <c:v>30.33</c:v>
                </c:pt>
                <c:pt idx="2">
                  <c:v>26.68</c:v>
                </c:pt>
                <c:pt idx="3">
                  <c:v>30.09</c:v>
                </c:pt>
                <c:pt idx="4">
                  <c:v>27.13</c:v>
                </c:pt>
              </c:numCache>
            </c:numRef>
          </c:val>
          <c:extLst>
            <c:ext xmlns:c16="http://schemas.microsoft.com/office/drawing/2014/chart" uri="{C3380CC4-5D6E-409C-BE32-E72D297353CC}">
              <c16:uniqueId val="{00000000-3FD5-4BE2-B791-2849ED43DA2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3FD5-4BE2-B791-2849ED43DA2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711.64</c:v>
                </c:pt>
                <c:pt idx="1">
                  <c:v>651.19000000000005</c:v>
                </c:pt>
                <c:pt idx="2">
                  <c:v>728.96</c:v>
                </c:pt>
                <c:pt idx="3">
                  <c:v>661.25</c:v>
                </c:pt>
                <c:pt idx="4">
                  <c:v>734.85</c:v>
                </c:pt>
              </c:numCache>
            </c:numRef>
          </c:val>
          <c:extLst>
            <c:ext xmlns:c16="http://schemas.microsoft.com/office/drawing/2014/chart" uri="{C3380CC4-5D6E-409C-BE32-E72D297353CC}">
              <c16:uniqueId val="{00000000-BFA5-4312-B7F7-625F8D64EC1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FA5-4312-B7F7-625F8D64EC1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世羅町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15725</v>
      </c>
      <c r="AM8" s="69"/>
      <c r="AN8" s="69"/>
      <c r="AO8" s="69"/>
      <c r="AP8" s="69"/>
      <c r="AQ8" s="69"/>
      <c r="AR8" s="69"/>
      <c r="AS8" s="69"/>
      <c r="AT8" s="68">
        <f>データ!T6</f>
        <v>278.14</v>
      </c>
      <c r="AU8" s="68"/>
      <c r="AV8" s="68"/>
      <c r="AW8" s="68"/>
      <c r="AX8" s="68"/>
      <c r="AY8" s="68"/>
      <c r="AZ8" s="68"/>
      <c r="BA8" s="68"/>
      <c r="BB8" s="68">
        <f>データ!U6</f>
        <v>56.54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4.57</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715</v>
      </c>
      <c r="AM10" s="69"/>
      <c r="AN10" s="69"/>
      <c r="AO10" s="69"/>
      <c r="AP10" s="69"/>
      <c r="AQ10" s="69"/>
      <c r="AR10" s="69"/>
      <c r="AS10" s="69"/>
      <c r="AT10" s="68">
        <f>データ!W6</f>
        <v>0.52</v>
      </c>
      <c r="AU10" s="68"/>
      <c r="AV10" s="68"/>
      <c r="AW10" s="68"/>
      <c r="AX10" s="68"/>
      <c r="AY10" s="68"/>
      <c r="AZ10" s="68"/>
      <c r="BA10" s="68"/>
      <c r="BB10" s="68">
        <f>データ!X6</f>
        <v>1375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SsTmJ4Wpbw5QicAXmjip4q7b3OBumo1zscNDhc9HlTdiqe/arwutoftRGi49ROLQZ+DMpvSGMfV1vHwBXJOFlA==" saltValue="Z0EuhmPUwA7MyN9j0nv78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344621</v>
      </c>
      <c r="D6" s="33">
        <f t="shared" si="3"/>
        <v>47</v>
      </c>
      <c r="E6" s="33">
        <f t="shared" si="3"/>
        <v>17</v>
      </c>
      <c r="F6" s="33">
        <f t="shared" si="3"/>
        <v>5</v>
      </c>
      <c r="G6" s="33">
        <f t="shared" si="3"/>
        <v>0</v>
      </c>
      <c r="H6" s="33" t="str">
        <f t="shared" si="3"/>
        <v>広島県　世羅町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4.57</v>
      </c>
      <c r="Q6" s="34">
        <f t="shared" si="3"/>
        <v>100</v>
      </c>
      <c r="R6" s="34">
        <f t="shared" si="3"/>
        <v>3300</v>
      </c>
      <c r="S6" s="34">
        <f t="shared" si="3"/>
        <v>15725</v>
      </c>
      <c r="T6" s="34">
        <f t="shared" si="3"/>
        <v>278.14</v>
      </c>
      <c r="U6" s="34">
        <f t="shared" si="3"/>
        <v>56.54</v>
      </c>
      <c r="V6" s="34">
        <f t="shared" si="3"/>
        <v>715</v>
      </c>
      <c r="W6" s="34">
        <f t="shared" si="3"/>
        <v>0.52</v>
      </c>
      <c r="X6" s="34">
        <f t="shared" si="3"/>
        <v>1375</v>
      </c>
      <c r="Y6" s="35">
        <f>IF(Y7="",NA(),Y7)</f>
        <v>68.31</v>
      </c>
      <c r="Z6" s="35">
        <f t="shared" ref="Z6:AH6" si="4">IF(Z7="",NA(),Z7)</f>
        <v>78.349999999999994</v>
      </c>
      <c r="AA6" s="35">
        <f t="shared" si="4"/>
        <v>57.49</v>
      </c>
      <c r="AB6" s="35">
        <f t="shared" si="4"/>
        <v>60.56</v>
      </c>
      <c r="AC6" s="35">
        <f t="shared" si="4"/>
        <v>68.489999999999995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1528</v>
      </c>
      <c r="BG6" s="35">
        <f t="shared" ref="BG6:BO6" si="7">IF(BG7="",NA(),BG7)</f>
        <v>1379.22</v>
      </c>
      <c r="BH6" s="35">
        <f t="shared" si="7"/>
        <v>1311.27</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28.07</v>
      </c>
      <c r="BR6" s="35">
        <f t="shared" ref="BR6:BZ6" si="8">IF(BR7="",NA(),BR7)</f>
        <v>30.33</v>
      </c>
      <c r="BS6" s="35">
        <f t="shared" si="8"/>
        <v>26.68</v>
      </c>
      <c r="BT6" s="35">
        <f t="shared" si="8"/>
        <v>30.09</v>
      </c>
      <c r="BU6" s="35">
        <f t="shared" si="8"/>
        <v>27.13</v>
      </c>
      <c r="BV6" s="35">
        <f t="shared" si="8"/>
        <v>55.32</v>
      </c>
      <c r="BW6" s="35">
        <f t="shared" si="8"/>
        <v>59.8</v>
      </c>
      <c r="BX6" s="35">
        <f t="shared" si="8"/>
        <v>57.77</v>
      </c>
      <c r="BY6" s="35">
        <f t="shared" si="8"/>
        <v>57.31</v>
      </c>
      <c r="BZ6" s="35">
        <f t="shared" si="8"/>
        <v>57.08</v>
      </c>
      <c r="CA6" s="34" t="str">
        <f>IF(CA7="","",IF(CA7="-","【-】","【"&amp;SUBSTITUTE(TEXT(CA7,"#,##0.00"),"-","△")&amp;"】"))</f>
        <v>【60.94】</v>
      </c>
      <c r="CB6" s="35">
        <f>IF(CB7="",NA(),CB7)</f>
        <v>711.64</v>
      </c>
      <c r="CC6" s="35">
        <f t="shared" ref="CC6:CK6" si="9">IF(CC7="",NA(),CC7)</f>
        <v>651.19000000000005</v>
      </c>
      <c r="CD6" s="35">
        <f t="shared" si="9"/>
        <v>728.96</v>
      </c>
      <c r="CE6" s="35">
        <f t="shared" si="9"/>
        <v>661.25</v>
      </c>
      <c r="CF6" s="35">
        <f t="shared" si="9"/>
        <v>734.85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43.43</v>
      </c>
      <c r="CN6" s="35">
        <f t="shared" ref="CN6:CV6" si="10">IF(CN7="",NA(),CN7)</f>
        <v>43.43</v>
      </c>
      <c r="CO6" s="35">
        <f t="shared" si="10"/>
        <v>43.43</v>
      </c>
      <c r="CP6" s="35">
        <f t="shared" si="10"/>
        <v>42.32</v>
      </c>
      <c r="CQ6" s="35">
        <f t="shared" si="10"/>
        <v>42.76</v>
      </c>
      <c r="CR6" s="35">
        <f t="shared" si="10"/>
        <v>60.65</v>
      </c>
      <c r="CS6" s="35">
        <f t="shared" si="10"/>
        <v>51.75</v>
      </c>
      <c r="CT6" s="35">
        <f t="shared" si="10"/>
        <v>50.68</v>
      </c>
      <c r="CU6" s="35">
        <f t="shared" si="10"/>
        <v>50.14</v>
      </c>
      <c r="CV6" s="35">
        <f t="shared" si="10"/>
        <v>54.83</v>
      </c>
      <c r="CW6" s="34" t="str">
        <f>IF(CW7="","",IF(CW7="-","【-】","【"&amp;SUBSTITUTE(TEXT(CW7,"#,##0.00"),"-","△")&amp;"】"))</f>
        <v>【54.84】</v>
      </c>
      <c r="CX6" s="35">
        <f>IF(CX7="",NA(),CX7)</f>
        <v>90.55</v>
      </c>
      <c r="CY6" s="35">
        <f t="shared" ref="CY6:DG6" si="11">IF(CY7="",NA(),CY7)</f>
        <v>90.55</v>
      </c>
      <c r="CZ6" s="35">
        <f t="shared" si="11"/>
        <v>90.68</v>
      </c>
      <c r="DA6" s="35">
        <f t="shared" si="11"/>
        <v>90.68</v>
      </c>
      <c r="DB6" s="35">
        <f t="shared" si="11"/>
        <v>90.49</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344621</v>
      </c>
      <c r="D7" s="37">
        <v>47</v>
      </c>
      <c r="E7" s="37">
        <v>17</v>
      </c>
      <c r="F7" s="37">
        <v>5</v>
      </c>
      <c r="G7" s="37">
        <v>0</v>
      </c>
      <c r="H7" s="37" t="s">
        <v>97</v>
      </c>
      <c r="I7" s="37" t="s">
        <v>98</v>
      </c>
      <c r="J7" s="37" t="s">
        <v>99</v>
      </c>
      <c r="K7" s="37" t="s">
        <v>100</v>
      </c>
      <c r="L7" s="37" t="s">
        <v>101</v>
      </c>
      <c r="M7" s="37" t="s">
        <v>102</v>
      </c>
      <c r="N7" s="38" t="s">
        <v>103</v>
      </c>
      <c r="O7" s="38" t="s">
        <v>104</v>
      </c>
      <c r="P7" s="38">
        <v>4.57</v>
      </c>
      <c r="Q7" s="38">
        <v>100</v>
      </c>
      <c r="R7" s="38">
        <v>3300</v>
      </c>
      <c r="S7" s="38">
        <v>15725</v>
      </c>
      <c r="T7" s="38">
        <v>278.14</v>
      </c>
      <c r="U7" s="38">
        <v>56.54</v>
      </c>
      <c r="V7" s="38">
        <v>715</v>
      </c>
      <c r="W7" s="38">
        <v>0.52</v>
      </c>
      <c r="X7" s="38">
        <v>1375</v>
      </c>
      <c r="Y7" s="38">
        <v>68.31</v>
      </c>
      <c r="Z7" s="38">
        <v>78.349999999999994</v>
      </c>
      <c r="AA7" s="38">
        <v>57.49</v>
      </c>
      <c r="AB7" s="38">
        <v>60.56</v>
      </c>
      <c r="AC7" s="38">
        <v>68.489999999999995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1528</v>
      </c>
      <c r="BG7" s="38">
        <v>1379.22</v>
      </c>
      <c r="BH7" s="38">
        <v>1311.27</v>
      </c>
      <c r="BI7" s="38">
        <v>0</v>
      </c>
      <c r="BJ7" s="38">
        <v>0</v>
      </c>
      <c r="BK7" s="38">
        <v>974.93</v>
      </c>
      <c r="BL7" s="38">
        <v>855.8</v>
      </c>
      <c r="BM7" s="38">
        <v>789.46</v>
      </c>
      <c r="BN7" s="38">
        <v>826.83</v>
      </c>
      <c r="BO7" s="38">
        <v>867.83</v>
      </c>
      <c r="BP7" s="38">
        <v>832.52</v>
      </c>
      <c r="BQ7" s="38">
        <v>28.07</v>
      </c>
      <c r="BR7" s="38">
        <v>30.33</v>
      </c>
      <c r="BS7" s="38">
        <v>26.68</v>
      </c>
      <c r="BT7" s="38">
        <v>30.09</v>
      </c>
      <c r="BU7" s="38">
        <v>27.13</v>
      </c>
      <c r="BV7" s="38">
        <v>55.32</v>
      </c>
      <c r="BW7" s="38">
        <v>59.8</v>
      </c>
      <c r="BX7" s="38">
        <v>57.77</v>
      </c>
      <c r="BY7" s="38">
        <v>57.31</v>
      </c>
      <c r="BZ7" s="38">
        <v>57.08</v>
      </c>
      <c r="CA7" s="38">
        <v>60.94</v>
      </c>
      <c r="CB7" s="38">
        <v>711.64</v>
      </c>
      <c r="CC7" s="38">
        <v>651.19000000000005</v>
      </c>
      <c r="CD7" s="38">
        <v>728.96</v>
      </c>
      <c r="CE7" s="38">
        <v>661.25</v>
      </c>
      <c r="CF7" s="38">
        <v>734.85</v>
      </c>
      <c r="CG7" s="38">
        <v>283.17</v>
      </c>
      <c r="CH7" s="38">
        <v>263.76</v>
      </c>
      <c r="CI7" s="38">
        <v>274.35000000000002</v>
      </c>
      <c r="CJ7" s="38">
        <v>273.52</v>
      </c>
      <c r="CK7" s="38">
        <v>274.99</v>
      </c>
      <c r="CL7" s="38">
        <v>253.04</v>
      </c>
      <c r="CM7" s="38">
        <v>43.43</v>
      </c>
      <c r="CN7" s="38">
        <v>43.43</v>
      </c>
      <c r="CO7" s="38">
        <v>43.43</v>
      </c>
      <c r="CP7" s="38">
        <v>42.32</v>
      </c>
      <c r="CQ7" s="38">
        <v>42.76</v>
      </c>
      <c r="CR7" s="38">
        <v>60.65</v>
      </c>
      <c r="CS7" s="38">
        <v>51.75</v>
      </c>
      <c r="CT7" s="38">
        <v>50.68</v>
      </c>
      <c r="CU7" s="38">
        <v>50.14</v>
      </c>
      <c r="CV7" s="38">
        <v>54.83</v>
      </c>
      <c r="CW7" s="38">
        <v>54.84</v>
      </c>
      <c r="CX7" s="38">
        <v>90.55</v>
      </c>
      <c r="CY7" s="38">
        <v>90.55</v>
      </c>
      <c r="CZ7" s="38">
        <v>90.68</v>
      </c>
      <c r="DA7" s="38">
        <v>90.68</v>
      </c>
      <c r="DB7" s="38">
        <v>90.49</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2021-12-03T08:01:21Z</dcterms:created>
  <dcterms:modified xsi:type="dcterms:W3CDTF">2022-01-26T05:15:02Z</dcterms:modified>
  <cp:category/>
</cp:coreProperties>
</file>