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1.11\世羅町\財政課\●地方公営企業（起債除き）\R03地方公営企業\【040111】■世羅町【0201〆】公営企業に係る経営比較分析表（R2年度決算）の分析等について（依頼）\県提出\"/>
    </mc:Choice>
  </mc:AlternateContent>
  <workbookProtection workbookAlgorithmName="SHA-512" workbookHashValue="5+C8uSqyzNDREBcdQQy8PGmd6RMRnMCHdEo7sJZAFUPwK81/KWgi8bNfBWrXqZKsEumMPIs9QJoETrRlGo4zUQ==" workbookSaltValue="GzFOc51JnCl3MwpX8LJASA==" workbookSpinCount="100000" lockStructure="1"/>
  <bookViews>
    <workbookView xWindow="-120" yWindow="-120" windowWidth="20730" windowHeight="1116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T6" i="5"/>
  <c r="AT8" i="4" s="1"/>
  <c r="S6" i="5"/>
  <c r="AL8" i="4" s="1"/>
  <c r="R6" i="5"/>
  <c r="Q6" i="5"/>
  <c r="P6" i="5"/>
  <c r="P10" i="4" s="1"/>
  <c r="O6" i="5"/>
  <c r="I10" i="4" s="1"/>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G85" i="4"/>
  <c r="F85" i="4"/>
  <c r="AL10" i="4"/>
  <c r="AD10" i="4"/>
  <c r="W10" i="4"/>
  <c r="B10" i="4"/>
  <c r="BB8" i="4"/>
  <c r="AD8" i="4"/>
  <c r="P8" i="4"/>
  <c r="I8" i="4"/>
  <c r="B8" i="4"/>
</calcChain>
</file>

<file path=xl/sharedStrings.xml><?xml version="1.0" encoding="utf-8"?>
<sst xmlns="http://schemas.openxmlformats.org/spreadsheetml/2006/main" count="231" uniqueCount="116">
  <si>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</si>
  <si>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</si>
  <si>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</si>
  <si>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</si>
  <si>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</si>
  <si>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</si>
  <si>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</si>
  <si>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</si>
  <si>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</si>
  <si>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</si>
  <si>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</si>
  <si>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</si>
  <si>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</si>
  <si>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</si>
  <si>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</si>
  <si>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</si>
  <si>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</si>
  <si>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</si>
  <si>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</si>
  <si>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</si>
  <si>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</si>
  <si>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</si>
  <si>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</si>
  <si>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</si>
  <si>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</si>
  <si>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</si>
  <si>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</si>
  <si>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</si>
  <si>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</si>
  <si>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</si>
  <si>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</si>
  <si>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</si>
  <si>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</si>
  <si>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</si>
  <si>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</si>
  <si>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</si>
  <si>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</si>
  <si>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</si>
  <si>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</si>
  <si>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</si>
  <si>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</si>
  <si>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</si>
  <si>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</si>
  <si>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</si>
  <si>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</si>
  <si>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</si>
  <si>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</si>
  <si>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</si>
  <si>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</si>
  <si>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</si>
  <si>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</si>
  <si>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</si>
  <si>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</si>
  <si>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</si>
  <si>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</si>
  <si>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</si>
  <si>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</si>
  <si>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</si>
  <si>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</si>
  <si>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</si>
  <si>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</si>
  <si>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</si>
  <si>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</si>
  <si>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</si>
  <si>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</si>
  <si>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</si>
  <si>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</si>
  <si>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</si>
  <si>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</si>
  <si>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</si>
  <si>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</si>
  <si>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</si>
  <si>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</si>
  <si>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</si>
  <si>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</si>
  <si>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</si>
  <si>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</si>
  <si>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</si>
  <si>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</si>
  <si>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</si>
  <si>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</si>
  <si>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</si>
  <si>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</si>
  <si>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</si>
  <si>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</si>
  <si>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</si>
  <si>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</si>
  <si>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</si>
  <si>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</si>
  <si>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</si>
  <si>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</si>
  <si>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</si>
  <si>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</si>
  <si>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</si>
  <si>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</si>
  <si>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世羅町</t>
  </si>
  <si>
    <t>法適用</t>
  </si>
  <si>
    <t>下水道事業</t>
  </si>
  <si>
    <t>特定環境保全公共下水道</t>
  </si>
  <si>
    <t>D3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</si>
  <si>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</si>
  <si>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</si>
  <si>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</si>
  <si>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</si>
  <si>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</si>
  <si>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</si>
  <si>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</si>
  <si>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</si>
  <si>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</si>
  <si>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</si>
  <si>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</si>
  <si>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</si>
  <si>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</si>
  <si>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本町の特定環境保全公共下水道事業は、経営の健全性及び効率性を示す指標はいずれも悪く、経営状況は極めて厳しい状況にある。
　今後も積極的な普及促進により水洗化率の向上に努め、地方債償還による負担を考慮し、整備済み施設の適切な維持管理を行い健全経営に向け経営の効率化を図っていく必要がある。</t>
    <rPh sb="1" eb="3">
      <t>ホンチョウ</t>
    </rPh>
    <rPh sb="4" eb="6">
      <t>トクテイ</t>
    </rPh>
    <rPh sb="6" eb="8">
      <t>カンキョウ</t>
    </rPh>
    <rPh sb="8" eb="10">
      <t>ホゼン</t>
    </rPh>
    <rPh sb="10" eb="12">
      <t>コウキョウ</t>
    </rPh>
    <rPh sb="12" eb="15">
      <t>ゲスイドウ</t>
    </rPh>
    <rPh sb="15" eb="17">
      <t>ジギョウ</t>
    </rPh>
    <rPh sb="19" eb="21">
      <t>ケイエイ</t>
    </rPh>
    <rPh sb="22" eb="25">
      <t>ケンゼンセイ</t>
    </rPh>
    <rPh sb="25" eb="26">
      <t>オヨ</t>
    </rPh>
    <rPh sb="27" eb="30">
      <t>コウリツセイ</t>
    </rPh>
    <rPh sb="31" eb="32">
      <t>シメ</t>
    </rPh>
    <rPh sb="33" eb="35">
      <t>シヒョウ</t>
    </rPh>
    <rPh sb="40" eb="41">
      <t>ワル</t>
    </rPh>
    <rPh sb="43" eb="45">
      <t>ケイエイ</t>
    </rPh>
    <rPh sb="45" eb="47">
      <t>ジョウキョウ</t>
    </rPh>
    <rPh sb="48" eb="49">
      <t>キワ</t>
    </rPh>
    <rPh sb="51" eb="52">
      <t>キビ</t>
    </rPh>
    <rPh sb="54" eb="56">
      <t>ジョウキョウ</t>
    </rPh>
    <rPh sb="62" eb="64">
      <t>コンゴ</t>
    </rPh>
    <rPh sb="65" eb="68">
      <t>セッキョクテキ</t>
    </rPh>
    <rPh sb="69" eb="71">
      <t>フキュウ</t>
    </rPh>
    <rPh sb="71" eb="73">
      <t>ソクシン</t>
    </rPh>
    <rPh sb="76" eb="79">
      <t>スイセンカ</t>
    </rPh>
    <rPh sb="79" eb="80">
      <t>リツ</t>
    </rPh>
    <rPh sb="81" eb="83">
      <t>コウジョウ</t>
    </rPh>
    <rPh sb="84" eb="85">
      <t>ツト</t>
    </rPh>
    <rPh sb="87" eb="90">
      <t>チホウサイ</t>
    </rPh>
    <rPh sb="90" eb="92">
      <t>ショウカン</t>
    </rPh>
    <rPh sb="95" eb="97">
      <t>フタン</t>
    </rPh>
    <rPh sb="98" eb="100">
      <t>コウリョ</t>
    </rPh>
    <rPh sb="102" eb="104">
      <t>セイビ</t>
    </rPh>
    <rPh sb="104" eb="105">
      <t>ス</t>
    </rPh>
    <rPh sb="106" eb="108">
      <t>シセツ</t>
    </rPh>
    <rPh sb="109" eb="111">
      <t>テキセツ</t>
    </rPh>
    <rPh sb="112" eb="114">
      <t>イジ</t>
    </rPh>
    <rPh sb="114" eb="116">
      <t>カンリ</t>
    </rPh>
    <rPh sb="117" eb="118">
      <t>オコナ</t>
    </rPh>
    <rPh sb="119" eb="121">
      <t>ケンゼン</t>
    </rPh>
    <rPh sb="121" eb="123">
      <t>ケイエイ</t>
    </rPh>
    <rPh sb="124" eb="125">
      <t>ム</t>
    </rPh>
    <rPh sb="126" eb="128">
      <t>ケイエイ</t>
    </rPh>
    <rPh sb="129" eb="132">
      <t>コウリツカ</t>
    </rPh>
    <rPh sb="133" eb="134">
      <t>ハカ</t>
    </rPh>
    <rPh sb="138" eb="140">
      <t>ヒツヨウ</t>
    </rPh>
    <phoneticPr fontId="15"/>
  </si>
  <si>
    <t xml:space="preserve">　本町の単年度の収支は赤字となったため経常収支比率は85.38％となり、累積欠損額が増加したため累積欠損金比率も1,324.95％と高い指標となった。
　これは、本町の公共下水道事業の処理施設供用開始が平成21年度からで、未だ整備中（全体計画区域のうち令和２年度末進捗率：88.9％）であることや、少子高齢化により当初計画で見込んでいた接続件数に比較して実際の接続件数が伸び悩んでいること、加えて合併浄化槽の普及率が高く供用開始以前に既に合併浄化槽を設置していた件数が多く、新たに公共下水道への接続替えが難しいことが要因と考えられる。
　また、営業収益が低いため有収水量１㎥当たりの汚水処理原価は1,053.9円（全国平均：215.41円、類似団体平均値：289.60円）と突出して高く、効率的な汚水処理が行えていないことがわかる。
　今後も引き続き、積極的な普及促進に努め水洗化率の向上を図ることによって、健全で効率的な経営ができるよう努める必要がある。
</t>
    <phoneticPr fontId="4"/>
  </si>
  <si>
    <t>　本町の特定環境保全公共下水道事業の供用開始は平成21年度からで、事業開始当初に布設して以降耐用年数経過による更新は行っていないため、管渠老朽化率は0.00％である。
　今後はいずれ到来する更新時期を見据え、耐震化や長寿命計画等により、経費の平準化を図るなど財政面を考慮した維持管理に努める必要がある。</t>
    <rPh sb="1" eb="3">
      <t>ホンチョウ</t>
    </rPh>
    <rPh sb="4" eb="6">
      <t>トクテイ</t>
    </rPh>
    <rPh sb="6" eb="8">
      <t>カンキョウ</t>
    </rPh>
    <rPh sb="8" eb="10">
      <t>ホゼン</t>
    </rPh>
    <rPh sb="10" eb="12">
      <t>コウキョウ</t>
    </rPh>
    <rPh sb="12" eb="15">
      <t>ゲスイドウ</t>
    </rPh>
    <rPh sb="15" eb="17">
      <t>ジギョウ</t>
    </rPh>
    <rPh sb="18" eb="20">
      <t>キョウヨウ</t>
    </rPh>
    <rPh sb="20" eb="22">
      <t>カイシ</t>
    </rPh>
    <rPh sb="23" eb="25">
      <t>ヘイセイ</t>
    </rPh>
    <rPh sb="27" eb="29">
      <t>ネンド</t>
    </rPh>
    <rPh sb="33" eb="35">
      <t>ジギョウ</t>
    </rPh>
    <rPh sb="35" eb="37">
      <t>カイシ</t>
    </rPh>
    <rPh sb="37" eb="39">
      <t>トウショ</t>
    </rPh>
    <rPh sb="40" eb="42">
      <t>フセツ</t>
    </rPh>
    <rPh sb="44" eb="46">
      <t>イコウ</t>
    </rPh>
    <rPh sb="46" eb="48">
      <t>タイヨウ</t>
    </rPh>
    <rPh sb="48" eb="50">
      <t>ネンスウ</t>
    </rPh>
    <rPh sb="50" eb="52">
      <t>ケイカ</t>
    </rPh>
    <rPh sb="55" eb="57">
      <t>コウシン</t>
    </rPh>
    <rPh sb="58" eb="59">
      <t>オコナ</t>
    </rPh>
    <rPh sb="67" eb="69">
      <t>カンキョ</t>
    </rPh>
    <rPh sb="69" eb="72">
      <t>ロウキュウカ</t>
    </rPh>
    <rPh sb="72" eb="73">
      <t>リツ</t>
    </rPh>
    <rPh sb="85" eb="87">
      <t>コンゴ</t>
    </rPh>
    <rPh sb="91" eb="93">
      <t>トウライ</t>
    </rPh>
    <rPh sb="95" eb="97">
      <t>コウシン</t>
    </rPh>
    <rPh sb="97" eb="99">
      <t>ジキ</t>
    </rPh>
    <rPh sb="100" eb="102">
      <t>ミス</t>
    </rPh>
    <rPh sb="104" eb="107">
      <t>タイシンカ</t>
    </rPh>
    <rPh sb="108" eb="111">
      <t>チョウジュミョウ</t>
    </rPh>
    <rPh sb="111" eb="113">
      <t>ケイカク</t>
    </rPh>
    <rPh sb="113" eb="114">
      <t>トウ</t>
    </rPh>
    <rPh sb="118" eb="120">
      <t>ケイヒ</t>
    </rPh>
    <rPh sb="121" eb="124">
      <t>ヘイジュンカ</t>
    </rPh>
    <rPh sb="125" eb="126">
      <t>ハカ</t>
    </rPh>
    <rPh sb="129" eb="132">
      <t>ザイセイメン</t>
    </rPh>
    <rPh sb="133" eb="135">
      <t>コウリョ</t>
    </rPh>
    <rPh sb="137" eb="139">
      <t>イジ</t>
    </rPh>
    <rPh sb="139" eb="141">
      <t>カンリ</t>
    </rPh>
    <rPh sb="142" eb="143">
      <t>ツト</t>
    </rPh>
    <rPh sb="145" eb="147">
      <t>ヒツヨウ</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</si>
</sst>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6" fillId="0" borderId="6" xfId="2" applyFont="1" applyBorder="1" applyAlignment="1" applyProtection="1">
      <alignment horizontal="left" vertical="top" wrapText="1"/>
      <protection locked="0"/>
    </xf>
    <xf numFmtId="0" fontId="16" fillId="0" borderId="0" xfId="2" applyFont="1" applyAlignment="1" applyProtection="1">
      <alignment horizontal="left" vertical="top" wrapText="1"/>
      <protection locked="0"/>
    </xf>
    <xf numFmtId="0" fontId="16" fillId="0" borderId="7" xfId="2" applyFont="1" applyBorder="1" applyAlignment="1" applyProtection="1">
      <alignment horizontal="left" vertical="top" wrapText="1"/>
      <protection locked="0"/>
    </xf>
    <xf numFmtId="0" fontId="16" fillId="0" borderId="8" xfId="2" applyFont="1" applyBorder="1" applyAlignment="1" applyProtection="1">
      <alignment horizontal="left" vertical="top" wrapText="1"/>
      <protection locked="0"/>
    </xf>
    <xf numFmtId="0" fontId="16" fillId="0" borderId="1" xfId="2" applyFont="1" applyBorder="1" applyAlignment="1" applyProtection="1">
      <alignment horizontal="left" vertical="top" wrapText="1"/>
      <protection locked="0"/>
    </xf>
    <xf numFmtId="0" fontId="16"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BAC-45A7-AE73-6501E6BFFBB7}"/>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0.13</c:v>
                </c:pt>
                <c:pt idx="2">
                  <c:v>0.09</c:v>
                </c:pt>
                <c:pt idx="3">
                  <c:v>0.06</c:v>
                </c:pt>
                <c:pt idx="4">
                  <c:v>0.02</c:v>
                </c:pt>
              </c:numCache>
            </c:numRef>
          </c:val>
          <c:smooth val="0"/>
          <c:extLst>
            <c:ext xmlns:c16="http://schemas.microsoft.com/office/drawing/2014/chart" uri="{C3380CC4-5D6E-409C-BE32-E72D297353CC}">
              <c16:uniqueId val="{00000001-EBAC-45A7-AE73-6501E6BFFBB7}"/>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5.8</c:v>
                </c:pt>
                <c:pt idx="1">
                  <c:v>5.8</c:v>
                </c:pt>
                <c:pt idx="2">
                  <c:v>9</c:v>
                </c:pt>
                <c:pt idx="3">
                  <c:v>9</c:v>
                </c:pt>
                <c:pt idx="4">
                  <c:v>6.8</c:v>
                </c:pt>
              </c:numCache>
            </c:numRef>
          </c:val>
          <c:extLst>
            <c:ext xmlns:c16="http://schemas.microsoft.com/office/drawing/2014/chart" uri="{C3380CC4-5D6E-409C-BE32-E72D297353CC}">
              <c16:uniqueId val="{00000000-B079-4B8D-B299-1B645A4E6AE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37.72</c:v>
                </c:pt>
                <c:pt idx="1">
                  <c:v>37.08</c:v>
                </c:pt>
                <c:pt idx="2">
                  <c:v>37.46</c:v>
                </c:pt>
                <c:pt idx="3">
                  <c:v>37.65</c:v>
                </c:pt>
                <c:pt idx="4">
                  <c:v>36.71</c:v>
                </c:pt>
              </c:numCache>
            </c:numRef>
          </c:val>
          <c:smooth val="0"/>
          <c:extLst>
            <c:ext xmlns:c16="http://schemas.microsoft.com/office/drawing/2014/chart" uri="{C3380CC4-5D6E-409C-BE32-E72D297353CC}">
              <c16:uniqueId val="{00000001-B079-4B8D-B299-1B645A4E6AE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64.239999999999995</c:v>
                </c:pt>
                <c:pt idx="1">
                  <c:v>64.239999999999995</c:v>
                </c:pt>
                <c:pt idx="2">
                  <c:v>65.84</c:v>
                </c:pt>
                <c:pt idx="3">
                  <c:v>96.91</c:v>
                </c:pt>
                <c:pt idx="4">
                  <c:v>62.35</c:v>
                </c:pt>
              </c:numCache>
            </c:numRef>
          </c:val>
          <c:extLst>
            <c:ext xmlns:c16="http://schemas.microsoft.com/office/drawing/2014/chart" uri="{C3380CC4-5D6E-409C-BE32-E72D297353CC}">
              <c16:uniqueId val="{00000000-646C-43ED-A7D6-B7F36B14280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68.459999999999994</c:v>
                </c:pt>
                <c:pt idx="1">
                  <c:v>67.22</c:v>
                </c:pt>
                <c:pt idx="2">
                  <c:v>67.459999999999994</c:v>
                </c:pt>
                <c:pt idx="3">
                  <c:v>67.37</c:v>
                </c:pt>
                <c:pt idx="4">
                  <c:v>70.05</c:v>
                </c:pt>
              </c:numCache>
            </c:numRef>
          </c:val>
          <c:smooth val="0"/>
          <c:extLst>
            <c:ext xmlns:c16="http://schemas.microsoft.com/office/drawing/2014/chart" uri="{C3380CC4-5D6E-409C-BE32-E72D297353CC}">
              <c16:uniqueId val="{00000001-646C-43ED-A7D6-B7F36B14280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79.819999999999993</c:v>
                </c:pt>
                <c:pt idx="1">
                  <c:v>64.150000000000006</c:v>
                </c:pt>
                <c:pt idx="2">
                  <c:v>72.48</c:v>
                </c:pt>
                <c:pt idx="3">
                  <c:v>78.28</c:v>
                </c:pt>
                <c:pt idx="4">
                  <c:v>85.38</c:v>
                </c:pt>
              </c:numCache>
            </c:numRef>
          </c:val>
          <c:extLst>
            <c:ext xmlns:c16="http://schemas.microsoft.com/office/drawing/2014/chart" uri="{C3380CC4-5D6E-409C-BE32-E72D297353CC}">
              <c16:uniqueId val="{00000000-86BF-4D4E-84AF-A9C523431A15}"/>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98.04</c:v>
                </c:pt>
                <c:pt idx="1">
                  <c:v>99.91</c:v>
                </c:pt>
                <c:pt idx="2">
                  <c:v>98.03</c:v>
                </c:pt>
                <c:pt idx="3">
                  <c:v>101.38</c:v>
                </c:pt>
                <c:pt idx="4">
                  <c:v>100.3</c:v>
                </c:pt>
              </c:numCache>
            </c:numRef>
          </c:val>
          <c:smooth val="0"/>
          <c:extLst>
            <c:ext xmlns:c16="http://schemas.microsoft.com/office/drawing/2014/chart" uri="{C3380CC4-5D6E-409C-BE32-E72D297353CC}">
              <c16:uniqueId val="{00000001-86BF-4D4E-84AF-A9C523431A15}"/>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28.11</c:v>
                </c:pt>
                <c:pt idx="1">
                  <c:v>34.03</c:v>
                </c:pt>
                <c:pt idx="2">
                  <c:v>21.72</c:v>
                </c:pt>
                <c:pt idx="3">
                  <c:v>23.6</c:v>
                </c:pt>
                <c:pt idx="4">
                  <c:v>26.49</c:v>
                </c:pt>
              </c:numCache>
            </c:numRef>
          </c:val>
          <c:extLst>
            <c:ext xmlns:c16="http://schemas.microsoft.com/office/drawing/2014/chart" uri="{C3380CC4-5D6E-409C-BE32-E72D297353CC}">
              <c16:uniqueId val="{00000000-A545-43BC-9DD1-2E03F2FB7AC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18.920000000000002</c:v>
                </c:pt>
                <c:pt idx="1">
                  <c:v>14.76</c:v>
                </c:pt>
                <c:pt idx="2">
                  <c:v>15.02</c:v>
                </c:pt>
                <c:pt idx="3">
                  <c:v>13.2</c:v>
                </c:pt>
                <c:pt idx="4">
                  <c:v>15.82</c:v>
                </c:pt>
              </c:numCache>
            </c:numRef>
          </c:val>
          <c:smooth val="0"/>
          <c:extLst>
            <c:ext xmlns:c16="http://schemas.microsoft.com/office/drawing/2014/chart" uri="{C3380CC4-5D6E-409C-BE32-E72D297353CC}">
              <c16:uniqueId val="{00000001-A545-43BC-9DD1-2E03F2FB7AC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309-4653-BF85-3A88EB822C1F}"/>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6309-4653-BF85-3A88EB822C1F}"/>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507.7</c:v>
                </c:pt>
                <c:pt idx="1">
                  <c:v>209.77</c:v>
                </c:pt>
                <c:pt idx="2">
                  <c:v>733.99</c:v>
                </c:pt>
                <c:pt idx="3">
                  <c:v>905.04</c:v>
                </c:pt>
                <c:pt idx="4">
                  <c:v>1324.95</c:v>
                </c:pt>
              </c:numCache>
            </c:numRef>
          </c:val>
          <c:extLst>
            <c:ext xmlns:c16="http://schemas.microsoft.com/office/drawing/2014/chart" uri="{C3380CC4-5D6E-409C-BE32-E72D297353CC}">
              <c16:uniqueId val="{00000000-E122-45BA-92C7-6BAAE11FEFA9}"/>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208.1</c:v>
                </c:pt>
                <c:pt idx="1">
                  <c:v>148.76</c:v>
                </c:pt>
                <c:pt idx="2">
                  <c:v>179.15</c:v>
                </c:pt>
                <c:pt idx="3">
                  <c:v>360.63</c:v>
                </c:pt>
                <c:pt idx="4">
                  <c:v>254.91</c:v>
                </c:pt>
              </c:numCache>
            </c:numRef>
          </c:val>
          <c:smooth val="0"/>
          <c:extLst>
            <c:ext xmlns:c16="http://schemas.microsoft.com/office/drawing/2014/chart" uri="{C3380CC4-5D6E-409C-BE32-E72D297353CC}">
              <c16:uniqueId val="{00000001-E122-45BA-92C7-6BAAE11FEFA9}"/>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19.87</c:v>
                </c:pt>
                <c:pt idx="1">
                  <c:v>17.559999999999999</c:v>
                </c:pt>
                <c:pt idx="2">
                  <c:v>56.64</c:v>
                </c:pt>
                <c:pt idx="3">
                  <c:v>63.22</c:v>
                </c:pt>
                <c:pt idx="4">
                  <c:v>419.04</c:v>
                </c:pt>
              </c:numCache>
            </c:numRef>
          </c:val>
          <c:extLst>
            <c:ext xmlns:c16="http://schemas.microsoft.com/office/drawing/2014/chart" uri="{C3380CC4-5D6E-409C-BE32-E72D297353CC}">
              <c16:uniqueId val="{00000000-2B57-48E2-8546-BD8DA3B5D50A}"/>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75.290000000000006</c:v>
                </c:pt>
                <c:pt idx="1">
                  <c:v>129.05000000000001</c:v>
                </c:pt>
                <c:pt idx="2">
                  <c:v>131.47999999999999</c:v>
                </c:pt>
                <c:pt idx="3">
                  <c:v>75.33</c:v>
                </c:pt>
                <c:pt idx="4">
                  <c:v>64.17</c:v>
                </c:pt>
              </c:numCache>
            </c:numRef>
          </c:val>
          <c:smooth val="0"/>
          <c:extLst>
            <c:ext xmlns:c16="http://schemas.microsoft.com/office/drawing/2014/chart" uri="{C3380CC4-5D6E-409C-BE32-E72D297353CC}">
              <c16:uniqueId val="{00000001-2B57-48E2-8546-BD8DA3B5D50A}"/>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formatCode="#,##0.00;&quot;△&quot;#,##0.00;&quot;-&quot;">
                  <c:v>51.62</c:v>
                </c:pt>
                <c:pt idx="1">
                  <c:v>0</c:v>
                </c:pt>
                <c:pt idx="2">
                  <c:v>0</c:v>
                </c:pt>
                <c:pt idx="3">
                  <c:v>0</c:v>
                </c:pt>
                <c:pt idx="4">
                  <c:v>0</c:v>
                </c:pt>
              </c:numCache>
            </c:numRef>
          </c:val>
          <c:extLst>
            <c:ext xmlns:c16="http://schemas.microsoft.com/office/drawing/2014/chart" uri="{C3380CC4-5D6E-409C-BE32-E72D297353CC}">
              <c16:uniqueId val="{00000000-B1AC-4291-BD9C-CBF9D2B3319E}"/>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1592.72</c:v>
                </c:pt>
                <c:pt idx="1">
                  <c:v>1223.96</c:v>
                </c:pt>
                <c:pt idx="2">
                  <c:v>1269.1500000000001</c:v>
                </c:pt>
                <c:pt idx="3">
                  <c:v>1087.96</c:v>
                </c:pt>
                <c:pt idx="4">
                  <c:v>1209.45</c:v>
                </c:pt>
              </c:numCache>
            </c:numRef>
          </c:val>
          <c:smooth val="0"/>
          <c:extLst>
            <c:ext xmlns:c16="http://schemas.microsoft.com/office/drawing/2014/chart" uri="{C3380CC4-5D6E-409C-BE32-E72D297353CC}">
              <c16:uniqueId val="{00000001-B1AC-4291-BD9C-CBF9D2B3319E}"/>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20.87</c:v>
                </c:pt>
                <c:pt idx="1">
                  <c:v>29.84</c:v>
                </c:pt>
                <c:pt idx="2">
                  <c:v>21.01</c:v>
                </c:pt>
                <c:pt idx="3">
                  <c:v>18.18</c:v>
                </c:pt>
                <c:pt idx="4">
                  <c:v>21.77</c:v>
                </c:pt>
              </c:numCache>
            </c:numRef>
          </c:val>
          <c:extLst>
            <c:ext xmlns:c16="http://schemas.microsoft.com/office/drawing/2014/chart" uri="{C3380CC4-5D6E-409C-BE32-E72D297353CC}">
              <c16:uniqueId val="{00000000-9A13-430B-9FFA-8B10BA8D190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53.7</c:v>
                </c:pt>
                <c:pt idx="1">
                  <c:v>61.54</c:v>
                </c:pt>
                <c:pt idx="2">
                  <c:v>63.97</c:v>
                </c:pt>
                <c:pt idx="3">
                  <c:v>59.67</c:v>
                </c:pt>
                <c:pt idx="4">
                  <c:v>55.93</c:v>
                </c:pt>
              </c:numCache>
            </c:numRef>
          </c:val>
          <c:smooth val="0"/>
          <c:extLst>
            <c:ext xmlns:c16="http://schemas.microsoft.com/office/drawing/2014/chart" uri="{C3380CC4-5D6E-409C-BE32-E72D297353CC}">
              <c16:uniqueId val="{00000001-9A13-430B-9FFA-8B10BA8D190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1098.21</c:v>
                </c:pt>
                <c:pt idx="1">
                  <c:v>764.4</c:v>
                </c:pt>
                <c:pt idx="2">
                  <c:v>979.36</c:v>
                </c:pt>
                <c:pt idx="3">
                  <c:v>1125.17</c:v>
                </c:pt>
                <c:pt idx="4">
                  <c:v>1053.9000000000001</c:v>
                </c:pt>
              </c:numCache>
            </c:numRef>
          </c:val>
          <c:extLst>
            <c:ext xmlns:c16="http://schemas.microsoft.com/office/drawing/2014/chart" uri="{C3380CC4-5D6E-409C-BE32-E72D297353CC}">
              <c16:uniqueId val="{00000000-8F1F-4871-AD68-C5A1883D66C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300.35000000000002</c:v>
                </c:pt>
                <c:pt idx="1">
                  <c:v>267.86</c:v>
                </c:pt>
                <c:pt idx="2">
                  <c:v>256.82</c:v>
                </c:pt>
                <c:pt idx="3">
                  <c:v>270.60000000000002</c:v>
                </c:pt>
                <c:pt idx="4">
                  <c:v>289.60000000000002</c:v>
                </c:pt>
              </c:numCache>
            </c:numRef>
          </c:val>
          <c:smooth val="0"/>
          <c:extLst>
            <c:ext xmlns:c16="http://schemas.microsoft.com/office/drawing/2014/chart" uri="{C3380CC4-5D6E-409C-BE32-E72D297353CC}">
              <c16:uniqueId val="{00000001-8F1F-4871-AD68-C5A1883D66C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世羅町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D3</v>
      </c>
      <c r="X8" s="49"/>
      <c r="Y8" s="49"/>
      <c r="Z8" s="49"/>
      <c r="AA8" s="49"/>
      <c r="AB8" s="49"/>
      <c r="AC8" s="49"/>
      <c r="AD8" s="50" t="str">
        <f>データ!$M$6</f>
        <v>非設置</v>
      </c>
      <c r="AE8" s="50"/>
      <c r="AF8" s="50"/>
      <c r="AG8" s="50"/>
      <c r="AH8" s="50"/>
      <c r="AI8" s="50"/>
      <c r="AJ8" s="50"/>
      <c r="AK8" s="3"/>
      <c r="AL8" s="51">
        <f>データ!S6</f>
        <v>15725</v>
      </c>
      <c r="AM8" s="51"/>
      <c r="AN8" s="51"/>
      <c r="AO8" s="51"/>
      <c r="AP8" s="51"/>
      <c r="AQ8" s="51"/>
      <c r="AR8" s="51"/>
      <c r="AS8" s="51"/>
      <c r="AT8" s="46">
        <f>データ!T6</f>
        <v>278.14</v>
      </c>
      <c r="AU8" s="46"/>
      <c r="AV8" s="46"/>
      <c r="AW8" s="46"/>
      <c r="AX8" s="46"/>
      <c r="AY8" s="46"/>
      <c r="AZ8" s="46"/>
      <c r="BA8" s="46"/>
      <c r="BB8" s="46">
        <f>データ!U6</f>
        <v>56.54</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82.46</v>
      </c>
      <c r="J10" s="46"/>
      <c r="K10" s="46"/>
      <c r="L10" s="46"/>
      <c r="M10" s="46"/>
      <c r="N10" s="46"/>
      <c r="O10" s="46"/>
      <c r="P10" s="46">
        <f>データ!P6</f>
        <v>1.04</v>
      </c>
      <c r="Q10" s="46"/>
      <c r="R10" s="46"/>
      <c r="S10" s="46"/>
      <c r="T10" s="46"/>
      <c r="U10" s="46"/>
      <c r="V10" s="46"/>
      <c r="W10" s="46">
        <f>データ!Q6</f>
        <v>62.57</v>
      </c>
      <c r="X10" s="46"/>
      <c r="Y10" s="46"/>
      <c r="Z10" s="46"/>
      <c r="AA10" s="46"/>
      <c r="AB10" s="46"/>
      <c r="AC10" s="46"/>
      <c r="AD10" s="51">
        <f>データ!R6</f>
        <v>4950</v>
      </c>
      <c r="AE10" s="51"/>
      <c r="AF10" s="51"/>
      <c r="AG10" s="51"/>
      <c r="AH10" s="51"/>
      <c r="AI10" s="51"/>
      <c r="AJ10" s="51"/>
      <c r="AK10" s="2"/>
      <c r="AL10" s="51">
        <f>データ!V6</f>
        <v>162</v>
      </c>
      <c r="AM10" s="51"/>
      <c r="AN10" s="51"/>
      <c r="AO10" s="51"/>
      <c r="AP10" s="51"/>
      <c r="AQ10" s="51"/>
      <c r="AR10" s="51"/>
      <c r="AS10" s="51"/>
      <c r="AT10" s="46">
        <f>データ!W6</f>
        <v>0.12</v>
      </c>
      <c r="AU10" s="46"/>
      <c r="AV10" s="46"/>
      <c r="AW10" s="46"/>
      <c r="AX10" s="46"/>
      <c r="AY10" s="46"/>
      <c r="AZ10" s="46"/>
      <c r="BA10" s="46"/>
      <c r="BB10" s="46">
        <f>データ!X6</f>
        <v>1350</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114</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113</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CAX3UAxv5JFnrcGFPaqJxgEmlgDlognWKgU9VIW26KhFqGI5AoN5VZ5oDp6ivrQi8kZjkJ9b5vyTdEU4bcULgQ==" saltValue="LmM6RYQSS5cYYvKSOx7EM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54</v>
      </c>
      <c r="B4" s="30"/>
      <c r="C4" s="30"/>
      <c r="D4" s="30"/>
      <c r="E4" s="30"/>
      <c r="F4" s="30"/>
      <c r="G4" s="30"/>
      <c r="H4" s="80"/>
      <c r="I4" s="81"/>
      <c r="J4" s="81"/>
      <c r="K4" s="81"/>
      <c r="L4" s="81"/>
      <c r="M4" s="81"/>
      <c r="N4" s="81"/>
      <c r="O4" s="81"/>
      <c r="P4" s="81"/>
      <c r="Q4" s="81"/>
      <c r="R4" s="81"/>
      <c r="S4" s="81"/>
      <c r="T4" s="81"/>
      <c r="U4" s="81"/>
      <c r="V4" s="81"/>
      <c r="W4" s="81"/>
      <c r="X4" s="82"/>
      <c r="Y4" s="76" t="s">
        <v>55</v>
      </c>
      <c r="Z4" s="76"/>
      <c r="AA4" s="76"/>
      <c r="AB4" s="76"/>
      <c r="AC4" s="76"/>
      <c r="AD4" s="76"/>
      <c r="AE4" s="76"/>
      <c r="AF4" s="76"/>
      <c r="AG4" s="76"/>
      <c r="AH4" s="76"/>
      <c r="AI4" s="76"/>
      <c r="AJ4" s="76" t="s">
        <v>56</v>
      </c>
      <c r="AK4" s="76"/>
      <c r="AL4" s="76"/>
      <c r="AM4" s="76"/>
      <c r="AN4" s="76"/>
      <c r="AO4" s="76"/>
      <c r="AP4" s="76"/>
      <c r="AQ4" s="76"/>
      <c r="AR4" s="76"/>
      <c r="AS4" s="76"/>
      <c r="AT4" s="76"/>
      <c r="AU4" s="76" t="s">
        <v>57</v>
      </c>
      <c r="AV4" s="76"/>
      <c r="AW4" s="76"/>
      <c r="AX4" s="76"/>
      <c r="AY4" s="76"/>
      <c r="AZ4" s="76"/>
      <c r="BA4" s="76"/>
      <c r="BB4" s="76"/>
      <c r="BC4" s="76"/>
      <c r="BD4" s="76"/>
      <c r="BE4" s="76"/>
      <c r="BF4" s="76" t="s">
        <v>58</v>
      </c>
      <c r="BG4" s="76"/>
      <c r="BH4" s="76"/>
      <c r="BI4" s="76"/>
      <c r="BJ4" s="76"/>
      <c r="BK4" s="76"/>
      <c r="BL4" s="76"/>
      <c r="BM4" s="76"/>
      <c r="BN4" s="76"/>
      <c r="BO4" s="76"/>
      <c r="BP4" s="76"/>
      <c r="BQ4" s="76" t="s">
        <v>59</v>
      </c>
      <c r="BR4" s="76"/>
      <c r="BS4" s="76"/>
      <c r="BT4" s="76"/>
      <c r="BU4" s="76"/>
      <c r="BV4" s="76"/>
      <c r="BW4" s="76"/>
      <c r="BX4" s="76"/>
      <c r="BY4" s="76"/>
      <c r="BZ4" s="76"/>
      <c r="CA4" s="76"/>
      <c r="CB4" s="76" t="s">
        <v>60</v>
      </c>
      <c r="CC4" s="76"/>
      <c r="CD4" s="76"/>
      <c r="CE4" s="76"/>
      <c r="CF4" s="76"/>
      <c r="CG4" s="76"/>
      <c r="CH4" s="76"/>
      <c r="CI4" s="76"/>
      <c r="CJ4" s="76"/>
      <c r="CK4" s="76"/>
      <c r="CL4" s="76"/>
      <c r="CM4" s="76" t="s">
        <v>61</v>
      </c>
      <c r="CN4" s="76"/>
      <c r="CO4" s="76"/>
      <c r="CP4" s="76"/>
      <c r="CQ4" s="76"/>
      <c r="CR4" s="76"/>
      <c r="CS4" s="76"/>
      <c r="CT4" s="76"/>
      <c r="CU4" s="76"/>
      <c r="CV4" s="76"/>
      <c r="CW4" s="76"/>
      <c r="CX4" s="76" t="s">
        <v>62</v>
      </c>
      <c r="CY4" s="76"/>
      <c r="CZ4" s="76"/>
      <c r="DA4" s="76"/>
      <c r="DB4" s="76"/>
      <c r="DC4" s="76"/>
      <c r="DD4" s="76"/>
      <c r="DE4" s="76"/>
      <c r="DF4" s="76"/>
      <c r="DG4" s="76"/>
      <c r="DH4" s="76"/>
      <c r="DI4" s="76" t="s">
        <v>63</v>
      </c>
      <c r="DJ4" s="76"/>
      <c r="DK4" s="76"/>
      <c r="DL4" s="76"/>
      <c r="DM4" s="76"/>
      <c r="DN4" s="76"/>
      <c r="DO4" s="76"/>
      <c r="DP4" s="76"/>
      <c r="DQ4" s="76"/>
      <c r="DR4" s="76"/>
      <c r="DS4" s="76"/>
      <c r="DT4" s="76" t="s">
        <v>64</v>
      </c>
      <c r="DU4" s="76"/>
      <c r="DV4" s="76"/>
      <c r="DW4" s="76"/>
      <c r="DX4" s="76"/>
      <c r="DY4" s="76"/>
      <c r="DZ4" s="76"/>
      <c r="EA4" s="76"/>
      <c r="EB4" s="76"/>
      <c r="EC4" s="76"/>
      <c r="ED4" s="76"/>
      <c r="EE4" s="76" t="s">
        <v>65</v>
      </c>
      <c r="EF4" s="76"/>
      <c r="EG4" s="76"/>
      <c r="EH4" s="76"/>
      <c r="EI4" s="76"/>
      <c r="EJ4" s="76"/>
      <c r="EK4" s="76"/>
      <c r="EL4" s="76"/>
      <c r="EM4" s="76"/>
      <c r="EN4" s="76"/>
      <c r="EO4" s="76"/>
    </row>
    <row r="5" spans="1:148" x14ac:dyDescent="0.15">
      <c r="A5" s="28" t="s">
        <v>66</v>
      </c>
      <c r="B5" s="31"/>
      <c r="C5" s="31"/>
      <c r="D5" s="31"/>
      <c r="E5" s="31"/>
      <c r="F5" s="31"/>
      <c r="G5" s="31"/>
      <c r="H5" s="32" t="s">
        <v>67</v>
      </c>
      <c r="I5" s="32" t="s">
        <v>68</v>
      </c>
      <c r="J5" s="32" t="s">
        <v>69</v>
      </c>
      <c r="K5" s="32" t="s">
        <v>70</v>
      </c>
      <c r="L5" s="32" t="s">
        <v>71</v>
      </c>
      <c r="M5" s="32" t="s">
        <v>5</v>
      </c>
      <c r="N5" s="32" t="s">
        <v>72</v>
      </c>
      <c r="O5" s="32" t="s">
        <v>73</v>
      </c>
      <c r="P5" s="32" t="s">
        <v>74</v>
      </c>
      <c r="Q5" s="32" t="s">
        <v>75</v>
      </c>
      <c r="R5" s="32" t="s">
        <v>76</v>
      </c>
      <c r="S5" s="32" t="s">
        <v>77</v>
      </c>
      <c r="T5" s="32" t="s">
        <v>78</v>
      </c>
      <c r="U5" s="32" t="s">
        <v>79</v>
      </c>
      <c r="V5" s="32" t="s">
        <v>80</v>
      </c>
      <c r="W5" s="32" t="s">
        <v>81</v>
      </c>
      <c r="X5" s="32" t="s">
        <v>82</v>
      </c>
      <c r="Y5" s="32" t="s">
        <v>83</v>
      </c>
      <c r="Z5" s="32" t="s">
        <v>84</v>
      </c>
      <c r="AA5" s="32" t="s">
        <v>85</v>
      </c>
      <c r="AB5" s="32" t="s">
        <v>86</v>
      </c>
      <c r="AC5" s="32" t="s">
        <v>87</v>
      </c>
      <c r="AD5" s="32" t="s">
        <v>88</v>
      </c>
      <c r="AE5" s="32" t="s">
        <v>89</v>
      </c>
      <c r="AF5" s="32" t="s">
        <v>90</v>
      </c>
      <c r="AG5" s="32" t="s">
        <v>91</v>
      </c>
      <c r="AH5" s="32" t="s">
        <v>92</v>
      </c>
      <c r="AI5" s="32" t="s">
        <v>31</v>
      </c>
      <c r="AJ5" s="32" t="s">
        <v>83</v>
      </c>
      <c r="AK5" s="32" t="s">
        <v>84</v>
      </c>
      <c r="AL5" s="32" t="s">
        <v>85</v>
      </c>
      <c r="AM5" s="32" t="s">
        <v>86</v>
      </c>
      <c r="AN5" s="32" t="s">
        <v>87</v>
      </c>
      <c r="AO5" s="32" t="s">
        <v>88</v>
      </c>
      <c r="AP5" s="32" t="s">
        <v>89</v>
      </c>
      <c r="AQ5" s="32" t="s">
        <v>90</v>
      </c>
      <c r="AR5" s="32" t="s">
        <v>91</v>
      </c>
      <c r="AS5" s="32" t="s">
        <v>92</v>
      </c>
      <c r="AT5" s="32" t="s">
        <v>93</v>
      </c>
      <c r="AU5" s="32" t="s">
        <v>83</v>
      </c>
      <c r="AV5" s="32" t="s">
        <v>84</v>
      </c>
      <c r="AW5" s="32" t="s">
        <v>85</v>
      </c>
      <c r="AX5" s="32" t="s">
        <v>86</v>
      </c>
      <c r="AY5" s="32" t="s">
        <v>87</v>
      </c>
      <c r="AZ5" s="32" t="s">
        <v>88</v>
      </c>
      <c r="BA5" s="32" t="s">
        <v>89</v>
      </c>
      <c r="BB5" s="32" t="s">
        <v>90</v>
      </c>
      <c r="BC5" s="32" t="s">
        <v>91</v>
      </c>
      <c r="BD5" s="32" t="s">
        <v>92</v>
      </c>
      <c r="BE5" s="32" t="s">
        <v>93</v>
      </c>
      <c r="BF5" s="32" t="s">
        <v>83</v>
      </c>
      <c r="BG5" s="32" t="s">
        <v>84</v>
      </c>
      <c r="BH5" s="32" t="s">
        <v>85</v>
      </c>
      <c r="BI5" s="32" t="s">
        <v>86</v>
      </c>
      <c r="BJ5" s="32" t="s">
        <v>87</v>
      </c>
      <c r="BK5" s="32" t="s">
        <v>88</v>
      </c>
      <c r="BL5" s="32" t="s">
        <v>89</v>
      </c>
      <c r="BM5" s="32" t="s">
        <v>90</v>
      </c>
      <c r="BN5" s="32" t="s">
        <v>91</v>
      </c>
      <c r="BO5" s="32" t="s">
        <v>92</v>
      </c>
      <c r="BP5" s="32" t="s">
        <v>93</v>
      </c>
      <c r="BQ5" s="32" t="s">
        <v>83</v>
      </c>
      <c r="BR5" s="32" t="s">
        <v>84</v>
      </c>
      <c r="BS5" s="32" t="s">
        <v>85</v>
      </c>
      <c r="BT5" s="32" t="s">
        <v>86</v>
      </c>
      <c r="BU5" s="32" t="s">
        <v>87</v>
      </c>
      <c r="BV5" s="32" t="s">
        <v>88</v>
      </c>
      <c r="BW5" s="32" t="s">
        <v>89</v>
      </c>
      <c r="BX5" s="32" t="s">
        <v>90</v>
      </c>
      <c r="BY5" s="32" t="s">
        <v>91</v>
      </c>
      <c r="BZ5" s="32" t="s">
        <v>92</v>
      </c>
      <c r="CA5" s="32" t="s">
        <v>93</v>
      </c>
      <c r="CB5" s="32" t="s">
        <v>83</v>
      </c>
      <c r="CC5" s="32" t="s">
        <v>84</v>
      </c>
      <c r="CD5" s="32" t="s">
        <v>85</v>
      </c>
      <c r="CE5" s="32" t="s">
        <v>86</v>
      </c>
      <c r="CF5" s="32" t="s">
        <v>87</v>
      </c>
      <c r="CG5" s="32" t="s">
        <v>88</v>
      </c>
      <c r="CH5" s="32" t="s">
        <v>89</v>
      </c>
      <c r="CI5" s="32" t="s">
        <v>90</v>
      </c>
      <c r="CJ5" s="32" t="s">
        <v>91</v>
      </c>
      <c r="CK5" s="32" t="s">
        <v>92</v>
      </c>
      <c r="CL5" s="32" t="s">
        <v>93</v>
      </c>
      <c r="CM5" s="32" t="s">
        <v>83</v>
      </c>
      <c r="CN5" s="32" t="s">
        <v>84</v>
      </c>
      <c r="CO5" s="32" t="s">
        <v>85</v>
      </c>
      <c r="CP5" s="32" t="s">
        <v>86</v>
      </c>
      <c r="CQ5" s="32" t="s">
        <v>87</v>
      </c>
      <c r="CR5" s="32" t="s">
        <v>88</v>
      </c>
      <c r="CS5" s="32" t="s">
        <v>89</v>
      </c>
      <c r="CT5" s="32" t="s">
        <v>90</v>
      </c>
      <c r="CU5" s="32" t="s">
        <v>91</v>
      </c>
      <c r="CV5" s="32" t="s">
        <v>92</v>
      </c>
      <c r="CW5" s="32" t="s">
        <v>93</v>
      </c>
      <c r="CX5" s="32" t="s">
        <v>83</v>
      </c>
      <c r="CY5" s="32" t="s">
        <v>84</v>
      </c>
      <c r="CZ5" s="32" t="s">
        <v>85</v>
      </c>
      <c r="DA5" s="32" t="s">
        <v>86</v>
      </c>
      <c r="DB5" s="32" t="s">
        <v>87</v>
      </c>
      <c r="DC5" s="32" t="s">
        <v>88</v>
      </c>
      <c r="DD5" s="32" t="s">
        <v>89</v>
      </c>
      <c r="DE5" s="32" t="s">
        <v>90</v>
      </c>
      <c r="DF5" s="32" t="s">
        <v>91</v>
      </c>
      <c r="DG5" s="32" t="s">
        <v>92</v>
      </c>
      <c r="DH5" s="32" t="s">
        <v>93</v>
      </c>
      <c r="DI5" s="32" t="s">
        <v>83</v>
      </c>
      <c r="DJ5" s="32" t="s">
        <v>84</v>
      </c>
      <c r="DK5" s="32" t="s">
        <v>85</v>
      </c>
      <c r="DL5" s="32" t="s">
        <v>86</v>
      </c>
      <c r="DM5" s="32" t="s">
        <v>87</v>
      </c>
      <c r="DN5" s="32" t="s">
        <v>88</v>
      </c>
      <c r="DO5" s="32" t="s">
        <v>89</v>
      </c>
      <c r="DP5" s="32" t="s">
        <v>90</v>
      </c>
      <c r="DQ5" s="32" t="s">
        <v>91</v>
      </c>
      <c r="DR5" s="32" t="s">
        <v>92</v>
      </c>
      <c r="DS5" s="32" t="s">
        <v>93</v>
      </c>
      <c r="DT5" s="32" t="s">
        <v>83</v>
      </c>
      <c r="DU5" s="32" t="s">
        <v>84</v>
      </c>
      <c r="DV5" s="32" t="s">
        <v>85</v>
      </c>
      <c r="DW5" s="32" t="s">
        <v>86</v>
      </c>
      <c r="DX5" s="32" t="s">
        <v>87</v>
      </c>
      <c r="DY5" s="32" t="s">
        <v>88</v>
      </c>
      <c r="DZ5" s="32" t="s">
        <v>89</v>
      </c>
      <c r="EA5" s="32" t="s">
        <v>90</v>
      </c>
      <c r="EB5" s="32" t="s">
        <v>91</v>
      </c>
      <c r="EC5" s="32" t="s">
        <v>92</v>
      </c>
      <c r="ED5" s="32" t="s">
        <v>93</v>
      </c>
      <c r="EE5" s="32" t="s">
        <v>83</v>
      </c>
      <c r="EF5" s="32" t="s">
        <v>84</v>
      </c>
      <c r="EG5" s="32" t="s">
        <v>85</v>
      </c>
      <c r="EH5" s="32" t="s">
        <v>86</v>
      </c>
      <c r="EI5" s="32" t="s">
        <v>87</v>
      </c>
      <c r="EJ5" s="32" t="s">
        <v>88</v>
      </c>
      <c r="EK5" s="32" t="s">
        <v>89</v>
      </c>
      <c r="EL5" s="32" t="s">
        <v>90</v>
      </c>
      <c r="EM5" s="32" t="s">
        <v>91</v>
      </c>
      <c r="EN5" s="32" t="s">
        <v>92</v>
      </c>
      <c r="EO5" s="32" t="s">
        <v>93</v>
      </c>
    </row>
    <row r="6" spans="1:148" s="36" customFormat="1" x14ac:dyDescent="0.15">
      <c r="A6" s="28" t="s">
        <v>94</v>
      </c>
      <c r="B6" s="33">
        <f>B7</f>
        <v>2020</v>
      </c>
      <c r="C6" s="33">
        <f t="shared" ref="C6:X6" si="3">C7</f>
        <v>344621</v>
      </c>
      <c r="D6" s="33">
        <f t="shared" si="3"/>
        <v>46</v>
      </c>
      <c r="E6" s="33">
        <f t="shared" si="3"/>
        <v>17</v>
      </c>
      <c r="F6" s="33">
        <f t="shared" si="3"/>
        <v>4</v>
      </c>
      <c r="G6" s="33">
        <f t="shared" si="3"/>
        <v>0</v>
      </c>
      <c r="H6" s="33" t="str">
        <f t="shared" si="3"/>
        <v>広島県　世羅町</v>
      </c>
      <c r="I6" s="33" t="str">
        <f t="shared" si="3"/>
        <v>法適用</v>
      </c>
      <c r="J6" s="33" t="str">
        <f t="shared" si="3"/>
        <v>下水道事業</v>
      </c>
      <c r="K6" s="33" t="str">
        <f t="shared" si="3"/>
        <v>特定環境保全公共下水道</v>
      </c>
      <c r="L6" s="33" t="str">
        <f t="shared" si="3"/>
        <v>D3</v>
      </c>
      <c r="M6" s="33" t="str">
        <f t="shared" si="3"/>
        <v>非設置</v>
      </c>
      <c r="N6" s="34" t="str">
        <f t="shared" si="3"/>
        <v>-</v>
      </c>
      <c r="O6" s="34">
        <f t="shared" si="3"/>
        <v>82.46</v>
      </c>
      <c r="P6" s="34">
        <f t="shared" si="3"/>
        <v>1.04</v>
      </c>
      <c r="Q6" s="34">
        <f t="shared" si="3"/>
        <v>62.57</v>
      </c>
      <c r="R6" s="34">
        <f t="shared" si="3"/>
        <v>4950</v>
      </c>
      <c r="S6" s="34">
        <f t="shared" si="3"/>
        <v>15725</v>
      </c>
      <c r="T6" s="34">
        <f t="shared" si="3"/>
        <v>278.14</v>
      </c>
      <c r="U6" s="34">
        <f t="shared" si="3"/>
        <v>56.54</v>
      </c>
      <c r="V6" s="34">
        <f t="shared" si="3"/>
        <v>162</v>
      </c>
      <c r="W6" s="34">
        <f t="shared" si="3"/>
        <v>0.12</v>
      </c>
      <c r="X6" s="34">
        <f t="shared" si="3"/>
        <v>1350</v>
      </c>
      <c r="Y6" s="35">
        <f>IF(Y7="",NA(),Y7)</f>
        <v>79.819999999999993</v>
      </c>
      <c r="Z6" s="35">
        <f t="shared" ref="Z6:AH6" si="4">IF(Z7="",NA(),Z7)</f>
        <v>64.150000000000006</v>
      </c>
      <c r="AA6" s="35">
        <f t="shared" si="4"/>
        <v>72.48</v>
      </c>
      <c r="AB6" s="35">
        <f t="shared" si="4"/>
        <v>78.28</v>
      </c>
      <c r="AC6" s="35">
        <f t="shared" si="4"/>
        <v>85.38</v>
      </c>
      <c r="AD6" s="35">
        <f t="shared" si="4"/>
        <v>98.04</v>
      </c>
      <c r="AE6" s="35">
        <f t="shared" si="4"/>
        <v>99.91</v>
      </c>
      <c r="AF6" s="35">
        <f t="shared" si="4"/>
        <v>98.03</v>
      </c>
      <c r="AG6" s="35">
        <f t="shared" si="4"/>
        <v>101.38</v>
      </c>
      <c r="AH6" s="35">
        <f t="shared" si="4"/>
        <v>100.3</v>
      </c>
      <c r="AI6" s="34" t="str">
        <f>IF(AI7="","",IF(AI7="-","【-】","【"&amp;SUBSTITUTE(TEXT(AI7,"#,##0.00"),"-","△")&amp;"】"))</f>
        <v>【104.83】</v>
      </c>
      <c r="AJ6" s="35">
        <f>IF(AJ7="",NA(),AJ7)</f>
        <v>507.7</v>
      </c>
      <c r="AK6" s="35">
        <f t="shared" ref="AK6:AS6" si="5">IF(AK7="",NA(),AK7)</f>
        <v>209.77</v>
      </c>
      <c r="AL6" s="35">
        <f t="shared" si="5"/>
        <v>733.99</v>
      </c>
      <c r="AM6" s="35">
        <f t="shared" si="5"/>
        <v>905.04</v>
      </c>
      <c r="AN6" s="35">
        <f t="shared" si="5"/>
        <v>1324.95</v>
      </c>
      <c r="AO6" s="35">
        <f t="shared" si="5"/>
        <v>208.1</v>
      </c>
      <c r="AP6" s="35">
        <f t="shared" si="5"/>
        <v>148.76</v>
      </c>
      <c r="AQ6" s="35">
        <f t="shared" si="5"/>
        <v>179.15</v>
      </c>
      <c r="AR6" s="35">
        <f t="shared" si="5"/>
        <v>360.63</v>
      </c>
      <c r="AS6" s="35">
        <f t="shared" si="5"/>
        <v>254.91</v>
      </c>
      <c r="AT6" s="34" t="str">
        <f>IF(AT7="","",IF(AT7="-","【-】","【"&amp;SUBSTITUTE(TEXT(AT7,"#,##0.00"),"-","△")&amp;"】"))</f>
        <v>【61.55】</v>
      </c>
      <c r="AU6" s="35">
        <f>IF(AU7="",NA(),AU7)</f>
        <v>19.87</v>
      </c>
      <c r="AV6" s="35">
        <f t="shared" ref="AV6:BD6" si="6">IF(AV7="",NA(),AV7)</f>
        <v>17.559999999999999</v>
      </c>
      <c r="AW6" s="35">
        <f t="shared" si="6"/>
        <v>56.64</v>
      </c>
      <c r="AX6" s="35">
        <f t="shared" si="6"/>
        <v>63.22</v>
      </c>
      <c r="AY6" s="35">
        <f t="shared" si="6"/>
        <v>419.04</v>
      </c>
      <c r="AZ6" s="35">
        <f t="shared" si="6"/>
        <v>75.290000000000006</v>
      </c>
      <c r="BA6" s="35">
        <f t="shared" si="6"/>
        <v>129.05000000000001</v>
      </c>
      <c r="BB6" s="35">
        <f t="shared" si="6"/>
        <v>131.47999999999999</v>
      </c>
      <c r="BC6" s="35">
        <f t="shared" si="6"/>
        <v>75.33</v>
      </c>
      <c r="BD6" s="35">
        <f t="shared" si="6"/>
        <v>64.17</v>
      </c>
      <c r="BE6" s="34" t="str">
        <f>IF(BE7="","",IF(BE7="-","【-】","【"&amp;SUBSTITUTE(TEXT(BE7,"#,##0.00"),"-","△")&amp;"】"))</f>
        <v>【45.34】</v>
      </c>
      <c r="BF6" s="35">
        <f>IF(BF7="",NA(),BF7)</f>
        <v>51.62</v>
      </c>
      <c r="BG6" s="34">
        <f t="shared" ref="BG6:BO6" si="7">IF(BG7="",NA(),BG7)</f>
        <v>0</v>
      </c>
      <c r="BH6" s="34">
        <f t="shared" si="7"/>
        <v>0</v>
      </c>
      <c r="BI6" s="34">
        <f t="shared" si="7"/>
        <v>0</v>
      </c>
      <c r="BJ6" s="34">
        <f t="shared" si="7"/>
        <v>0</v>
      </c>
      <c r="BK6" s="35">
        <f t="shared" si="7"/>
        <v>1592.72</v>
      </c>
      <c r="BL6" s="35">
        <f t="shared" si="7"/>
        <v>1223.96</v>
      </c>
      <c r="BM6" s="35">
        <f t="shared" si="7"/>
        <v>1269.1500000000001</v>
      </c>
      <c r="BN6" s="35">
        <f t="shared" si="7"/>
        <v>1087.96</v>
      </c>
      <c r="BO6" s="35">
        <f t="shared" si="7"/>
        <v>1209.45</v>
      </c>
      <c r="BP6" s="34" t="str">
        <f>IF(BP7="","",IF(BP7="-","【-】","【"&amp;SUBSTITUTE(TEXT(BP7,"#,##0.00"),"-","△")&amp;"】"))</f>
        <v>【1,260.21】</v>
      </c>
      <c r="BQ6" s="35">
        <f>IF(BQ7="",NA(),BQ7)</f>
        <v>20.87</v>
      </c>
      <c r="BR6" s="35">
        <f t="shared" ref="BR6:BZ6" si="8">IF(BR7="",NA(),BR7)</f>
        <v>29.84</v>
      </c>
      <c r="BS6" s="35">
        <f t="shared" si="8"/>
        <v>21.01</v>
      </c>
      <c r="BT6" s="35">
        <f t="shared" si="8"/>
        <v>18.18</v>
      </c>
      <c r="BU6" s="35">
        <f t="shared" si="8"/>
        <v>21.77</v>
      </c>
      <c r="BV6" s="35">
        <f t="shared" si="8"/>
        <v>53.7</v>
      </c>
      <c r="BW6" s="35">
        <f t="shared" si="8"/>
        <v>61.54</v>
      </c>
      <c r="BX6" s="35">
        <f t="shared" si="8"/>
        <v>63.97</v>
      </c>
      <c r="BY6" s="35">
        <f t="shared" si="8"/>
        <v>59.67</v>
      </c>
      <c r="BZ6" s="35">
        <f t="shared" si="8"/>
        <v>55.93</v>
      </c>
      <c r="CA6" s="34" t="str">
        <f>IF(CA7="","",IF(CA7="-","【-】","【"&amp;SUBSTITUTE(TEXT(CA7,"#,##0.00"),"-","△")&amp;"】"))</f>
        <v>【75.29】</v>
      </c>
      <c r="CB6" s="35">
        <f>IF(CB7="",NA(),CB7)</f>
        <v>1098.21</v>
      </c>
      <c r="CC6" s="35">
        <f t="shared" ref="CC6:CK6" si="9">IF(CC7="",NA(),CC7)</f>
        <v>764.4</v>
      </c>
      <c r="CD6" s="35">
        <f t="shared" si="9"/>
        <v>979.36</v>
      </c>
      <c r="CE6" s="35">
        <f t="shared" si="9"/>
        <v>1125.17</v>
      </c>
      <c r="CF6" s="35">
        <f t="shared" si="9"/>
        <v>1053.9000000000001</v>
      </c>
      <c r="CG6" s="35">
        <f t="shared" si="9"/>
        <v>300.35000000000002</v>
      </c>
      <c r="CH6" s="35">
        <f t="shared" si="9"/>
        <v>267.86</v>
      </c>
      <c r="CI6" s="35">
        <f t="shared" si="9"/>
        <v>256.82</v>
      </c>
      <c r="CJ6" s="35">
        <f t="shared" si="9"/>
        <v>270.60000000000002</v>
      </c>
      <c r="CK6" s="35">
        <f t="shared" si="9"/>
        <v>289.60000000000002</v>
      </c>
      <c r="CL6" s="34" t="str">
        <f>IF(CL7="","",IF(CL7="-","【-】","【"&amp;SUBSTITUTE(TEXT(CL7,"#,##0.00"),"-","△")&amp;"】"))</f>
        <v>【215.41】</v>
      </c>
      <c r="CM6" s="35">
        <f>IF(CM7="",NA(),CM7)</f>
        <v>5.8</v>
      </c>
      <c r="CN6" s="35">
        <f t="shared" ref="CN6:CV6" si="10">IF(CN7="",NA(),CN7)</f>
        <v>5.8</v>
      </c>
      <c r="CO6" s="35">
        <f t="shared" si="10"/>
        <v>9</v>
      </c>
      <c r="CP6" s="35">
        <f t="shared" si="10"/>
        <v>9</v>
      </c>
      <c r="CQ6" s="35">
        <f t="shared" si="10"/>
        <v>6.8</v>
      </c>
      <c r="CR6" s="35">
        <f t="shared" si="10"/>
        <v>37.72</v>
      </c>
      <c r="CS6" s="35">
        <f t="shared" si="10"/>
        <v>37.08</v>
      </c>
      <c r="CT6" s="35">
        <f t="shared" si="10"/>
        <v>37.46</v>
      </c>
      <c r="CU6" s="35">
        <f t="shared" si="10"/>
        <v>37.65</v>
      </c>
      <c r="CV6" s="35">
        <f t="shared" si="10"/>
        <v>36.71</v>
      </c>
      <c r="CW6" s="34" t="str">
        <f>IF(CW7="","",IF(CW7="-","【-】","【"&amp;SUBSTITUTE(TEXT(CW7,"#,##0.00"),"-","△")&amp;"】"))</f>
        <v>【42.90】</v>
      </c>
      <c r="CX6" s="35">
        <f>IF(CX7="",NA(),CX7)</f>
        <v>64.239999999999995</v>
      </c>
      <c r="CY6" s="35">
        <f t="shared" ref="CY6:DG6" si="11">IF(CY7="",NA(),CY7)</f>
        <v>64.239999999999995</v>
      </c>
      <c r="CZ6" s="35">
        <f t="shared" si="11"/>
        <v>65.84</v>
      </c>
      <c r="DA6" s="35">
        <f t="shared" si="11"/>
        <v>96.91</v>
      </c>
      <c r="DB6" s="35">
        <f t="shared" si="11"/>
        <v>62.35</v>
      </c>
      <c r="DC6" s="35">
        <f t="shared" si="11"/>
        <v>68.459999999999994</v>
      </c>
      <c r="DD6" s="35">
        <f t="shared" si="11"/>
        <v>67.22</v>
      </c>
      <c r="DE6" s="35">
        <f t="shared" si="11"/>
        <v>67.459999999999994</v>
      </c>
      <c r="DF6" s="35">
        <f t="shared" si="11"/>
        <v>67.37</v>
      </c>
      <c r="DG6" s="35">
        <f t="shared" si="11"/>
        <v>70.05</v>
      </c>
      <c r="DH6" s="34" t="str">
        <f>IF(DH7="","",IF(DH7="-","【-】","【"&amp;SUBSTITUTE(TEXT(DH7,"#,##0.00"),"-","△")&amp;"】"))</f>
        <v>【84.75】</v>
      </c>
      <c r="DI6" s="35">
        <f>IF(DI7="",NA(),DI7)</f>
        <v>28.11</v>
      </c>
      <c r="DJ6" s="35">
        <f t="shared" ref="DJ6:DR6" si="12">IF(DJ7="",NA(),DJ7)</f>
        <v>34.03</v>
      </c>
      <c r="DK6" s="35">
        <f t="shared" si="12"/>
        <v>21.72</v>
      </c>
      <c r="DL6" s="35">
        <f t="shared" si="12"/>
        <v>23.6</v>
      </c>
      <c r="DM6" s="35">
        <f t="shared" si="12"/>
        <v>26.49</v>
      </c>
      <c r="DN6" s="35">
        <f t="shared" si="12"/>
        <v>18.920000000000002</v>
      </c>
      <c r="DO6" s="35">
        <f t="shared" si="12"/>
        <v>14.76</v>
      </c>
      <c r="DP6" s="35">
        <f t="shared" si="12"/>
        <v>15.02</v>
      </c>
      <c r="DQ6" s="35">
        <f t="shared" si="12"/>
        <v>13.2</v>
      </c>
      <c r="DR6" s="35">
        <f t="shared" si="12"/>
        <v>15.82</v>
      </c>
      <c r="DS6" s="34" t="str">
        <f>IF(DS7="","",IF(DS7="-","【-】","【"&amp;SUBSTITUTE(TEXT(DS7,"#,##0.00"),"-","△")&amp;"】"))</f>
        <v>【23.60】</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4">
        <f t="shared" si="13"/>
        <v>0</v>
      </c>
      <c r="ED6" s="34" t="str">
        <f>IF(ED7="","",IF(ED7="-","【-】","【"&amp;SUBSTITUTE(TEXT(ED7,"#,##0.00"),"-","△")&amp;"】"))</f>
        <v>【0.01】</v>
      </c>
      <c r="EE6" s="34">
        <f>IF(EE7="",NA(),EE7)</f>
        <v>0</v>
      </c>
      <c r="EF6" s="34">
        <f t="shared" ref="EF6:EN6" si="14">IF(EF7="",NA(),EF7)</f>
        <v>0</v>
      </c>
      <c r="EG6" s="34">
        <f t="shared" si="14"/>
        <v>0</v>
      </c>
      <c r="EH6" s="34">
        <f t="shared" si="14"/>
        <v>0</v>
      </c>
      <c r="EI6" s="34">
        <f t="shared" si="14"/>
        <v>0</v>
      </c>
      <c r="EJ6" s="35">
        <f t="shared" si="14"/>
        <v>0.13</v>
      </c>
      <c r="EK6" s="35">
        <f t="shared" si="14"/>
        <v>0.13</v>
      </c>
      <c r="EL6" s="35">
        <f t="shared" si="14"/>
        <v>0.09</v>
      </c>
      <c r="EM6" s="35">
        <f t="shared" si="14"/>
        <v>0.06</v>
      </c>
      <c r="EN6" s="35">
        <f t="shared" si="14"/>
        <v>0.02</v>
      </c>
      <c r="EO6" s="34" t="str">
        <f>IF(EO7="","",IF(EO7="-","【-】","【"&amp;SUBSTITUTE(TEXT(EO7,"#,##0.00"),"-","△")&amp;"】"))</f>
        <v>【0.30】</v>
      </c>
    </row>
    <row r="7" spans="1:148" s="36" customFormat="1" x14ac:dyDescent="0.15">
      <c r="A7" s="28"/>
      <c r="B7" s="37">
        <v>2020</v>
      </c>
      <c r="C7" s="37">
        <v>344621</v>
      </c>
      <c r="D7" s="37">
        <v>46</v>
      </c>
      <c r="E7" s="37">
        <v>17</v>
      </c>
      <c r="F7" s="37">
        <v>4</v>
      </c>
      <c r="G7" s="37">
        <v>0</v>
      </c>
      <c r="H7" s="37" t="s">
        <v>95</v>
      </c>
      <c r="I7" s="37" t="s">
        <v>96</v>
      </c>
      <c r="J7" s="37" t="s">
        <v>97</v>
      </c>
      <c r="K7" s="37" t="s">
        <v>98</v>
      </c>
      <c r="L7" s="37" t="s">
        <v>99</v>
      </c>
      <c r="M7" s="37" t="s">
        <v>100</v>
      </c>
      <c r="N7" s="38" t="s">
        <v>101</v>
      </c>
      <c r="O7" s="38">
        <v>82.46</v>
      </c>
      <c r="P7" s="38">
        <v>1.04</v>
      </c>
      <c r="Q7" s="38">
        <v>62.57</v>
      </c>
      <c r="R7" s="38">
        <v>4950</v>
      </c>
      <c r="S7" s="38">
        <v>15725</v>
      </c>
      <c r="T7" s="38">
        <v>278.14</v>
      </c>
      <c r="U7" s="38">
        <v>56.54</v>
      </c>
      <c r="V7" s="38">
        <v>162</v>
      </c>
      <c r="W7" s="38">
        <v>0.12</v>
      </c>
      <c r="X7" s="38">
        <v>1350</v>
      </c>
      <c r="Y7" s="38">
        <v>79.819999999999993</v>
      </c>
      <c r="Z7" s="38">
        <v>64.150000000000006</v>
      </c>
      <c r="AA7" s="38">
        <v>72.48</v>
      </c>
      <c r="AB7" s="38">
        <v>78.28</v>
      </c>
      <c r="AC7" s="38">
        <v>85.38</v>
      </c>
      <c r="AD7" s="38">
        <v>98.04</v>
      </c>
      <c r="AE7" s="38">
        <v>99.91</v>
      </c>
      <c r="AF7" s="38">
        <v>98.03</v>
      </c>
      <c r="AG7" s="38">
        <v>101.38</v>
      </c>
      <c r="AH7" s="38">
        <v>100.3</v>
      </c>
      <c r="AI7" s="38">
        <v>104.83</v>
      </c>
      <c r="AJ7" s="38">
        <v>507.7</v>
      </c>
      <c r="AK7" s="38">
        <v>209.77</v>
      </c>
      <c r="AL7" s="38">
        <v>733.99</v>
      </c>
      <c r="AM7" s="38">
        <v>905.04</v>
      </c>
      <c r="AN7" s="38">
        <v>1324.95</v>
      </c>
      <c r="AO7" s="38">
        <v>208.1</v>
      </c>
      <c r="AP7" s="38">
        <v>148.76</v>
      </c>
      <c r="AQ7" s="38">
        <v>179.15</v>
      </c>
      <c r="AR7" s="38">
        <v>360.63</v>
      </c>
      <c r="AS7" s="38">
        <v>254.91</v>
      </c>
      <c r="AT7" s="38">
        <v>61.55</v>
      </c>
      <c r="AU7" s="38">
        <v>19.87</v>
      </c>
      <c r="AV7" s="38">
        <v>17.559999999999999</v>
      </c>
      <c r="AW7" s="38">
        <v>56.64</v>
      </c>
      <c r="AX7" s="38">
        <v>63.22</v>
      </c>
      <c r="AY7" s="38">
        <v>419.04</v>
      </c>
      <c r="AZ7" s="38">
        <v>75.290000000000006</v>
      </c>
      <c r="BA7" s="38">
        <v>129.05000000000001</v>
      </c>
      <c r="BB7" s="38">
        <v>131.47999999999999</v>
      </c>
      <c r="BC7" s="38">
        <v>75.33</v>
      </c>
      <c r="BD7" s="38">
        <v>64.17</v>
      </c>
      <c r="BE7" s="38">
        <v>45.34</v>
      </c>
      <c r="BF7" s="38">
        <v>51.62</v>
      </c>
      <c r="BG7" s="38">
        <v>0</v>
      </c>
      <c r="BH7" s="38">
        <v>0</v>
      </c>
      <c r="BI7" s="38">
        <v>0</v>
      </c>
      <c r="BJ7" s="38">
        <v>0</v>
      </c>
      <c r="BK7" s="38">
        <v>1592.72</v>
      </c>
      <c r="BL7" s="38">
        <v>1223.96</v>
      </c>
      <c r="BM7" s="38">
        <v>1269.1500000000001</v>
      </c>
      <c r="BN7" s="38">
        <v>1087.96</v>
      </c>
      <c r="BO7" s="38">
        <v>1209.45</v>
      </c>
      <c r="BP7" s="38">
        <v>1260.21</v>
      </c>
      <c r="BQ7" s="38">
        <v>20.87</v>
      </c>
      <c r="BR7" s="38">
        <v>29.84</v>
      </c>
      <c r="BS7" s="38">
        <v>21.01</v>
      </c>
      <c r="BT7" s="38">
        <v>18.18</v>
      </c>
      <c r="BU7" s="38">
        <v>21.77</v>
      </c>
      <c r="BV7" s="38">
        <v>53.7</v>
      </c>
      <c r="BW7" s="38">
        <v>61.54</v>
      </c>
      <c r="BX7" s="38">
        <v>63.97</v>
      </c>
      <c r="BY7" s="38">
        <v>59.67</v>
      </c>
      <c r="BZ7" s="38">
        <v>55.93</v>
      </c>
      <c r="CA7" s="38">
        <v>75.290000000000006</v>
      </c>
      <c r="CB7" s="38">
        <v>1098.21</v>
      </c>
      <c r="CC7" s="38">
        <v>764.4</v>
      </c>
      <c r="CD7" s="38">
        <v>979.36</v>
      </c>
      <c r="CE7" s="38">
        <v>1125.17</v>
      </c>
      <c r="CF7" s="38">
        <v>1053.9000000000001</v>
      </c>
      <c r="CG7" s="38">
        <v>300.35000000000002</v>
      </c>
      <c r="CH7" s="38">
        <v>267.86</v>
      </c>
      <c r="CI7" s="38">
        <v>256.82</v>
      </c>
      <c r="CJ7" s="38">
        <v>270.60000000000002</v>
      </c>
      <c r="CK7" s="38">
        <v>289.60000000000002</v>
      </c>
      <c r="CL7" s="38">
        <v>215.41</v>
      </c>
      <c r="CM7" s="38">
        <v>5.8</v>
      </c>
      <c r="CN7" s="38">
        <v>5.8</v>
      </c>
      <c r="CO7" s="38">
        <v>9</v>
      </c>
      <c r="CP7" s="38">
        <v>9</v>
      </c>
      <c r="CQ7" s="38">
        <v>6.8</v>
      </c>
      <c r="CR7" s="38">
        <v>37.72</v>
      </c>
      <c r="CS7" s="38">
        <v>37.08</v>
      </c>
      <c r="CT7" s="38">
        <v>37.46</v>
      </c>
      <c r="CU7" s="38">
        <v>37.65</v>
      </c>
      <c r="CV7" s="38">
        <v>36.71</v>
      </c>
      <c r="CW7" s="38">
        <v>42.9</v>
      </c>
      <c r="CX7" s="38">
        <v>64.239999999999995</v>
      </c>
      <c r="CY7" s="38">
        <v>64.239999999999995</v>
      </c>
      <c r="CZ7" s="38">
        <v>65.84</v>
      </c>
      <c r="DA7" s="38">
        <v>96.91</v>
      </c>
      <c r="DB7" s="38">
        <v>62.35</v>
      </c>
      <c r="DC7" s="38">
        <v>68.459999999999994</v>
      </c>
      <c r="DD7" s="38">
        <v>67.22</v>
      </c>
      <c r="DE7" s="38">
        <v>67.459999999999994</v>
      </c>
      <c r="DF7" s="38">
        <v>67.37</v>
      </c>
      <c r="DG7" s="38">
        <v>70.05</v>
      </c>
      <c r="DH7" s="38">
        <v>84.75</v>
      </c>
      <c r="DI7" s="38">
        <v>28.11</v>
      </c>
      <c r="DJ7" s="38">
        <v>34.03</v>
      </c>
      <c r="DK7" s="38">
        <v>21.72</v>
      </c>
      <c r="DL7" s="38">
        <v>23.6</v>
      </c>
      <c r="DM7" s="38">
        <v>26.49</v>
      </c>
      <c r="DN7" s="38">
        <v>18.920000000000002</v>
      </c>
      <c r="DO7" s="38">
        <v>14.76</v>
      </c>
      <c r="DP7" s="38">
        <v>15.02</v>
      </c>
      <c r="DQ7" s="38">
        <v>13.2</v>
      </c>
      <c r="DR7" s="38">
        <v>15.82</v>
      </c>
      <c r="DS7" s="38">
        <v>23.6</v>
      </c>
      <c r="DT7" s="38">
        <v>0</v>
      </c>
      <c r="DU7" s="38">
        <v>0</v>
      </c>
      <c r="DV7" s="38">
        <v>0</v>
      </c>
      <c r="DW7" s="38">
        <v>0</v>
      </c>
      <c r="DX7" s="38">
        <v>0</v>
      </c>
      <c r="DY7" s="38">
        <v>0</v>
      </c>
      <c r="DZ7" s="38">
        <v>0</v>
      </c>
      <c r="EA7" s="38">
        <v>0</v>
      </c>
      <c r="EB7" s="38">
        <v>0</v>
      </c>
      <c r="EC7" s="38">
        <v>0</v>
      </c>
      <c r="ED7" s="38">
        <v>0.01</v>
      </c>
      <c r="EE7" s="38">
        <v>0</v>
      </c>
      <c r="EF7" s="38">
        <v>0</v>
      </c>
      <c r="EG7" s="38">
        <v>0</v>
      </c>
      <c r="EH7" s="38">
        <v>0</v>
      </c>
      <c r="EI7" s="38">
        <v>0</v>
      </c>
      <c r="EJ7" s="38">
        <v>0.13</v>
      </c>
      <c r="EK7" s="38">
        <v>0.13</v>
      </c>
      <c r="EL7" s="38">
        <v>0.09</v>
      </c>
      <c r="EM7" s="38">
        <v>0.06</v>
      </c>
      <c r="EN7" s="38">
        <v>0.02</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102</v>
      </c>
      <c r="C9" s="40" t="s">
        <v>103</v>
      </c>
      <c r="D9" s="40" t="s">
        <v>104</v>
      </c>
      <c r="E9" s="40" t="s">
        <v>105</v>
      </c>
      <c r="F9" s="40" t="s">
        <v>106</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107</v>
      </c>
    </row>
    <row r="12" spans="1:148" x14ac:dyDescent="0.15">
      <c r="B12">
        <v>1</v>
      </c>
      <c r="C12">
        <v>1</v>
      </c>
      <c r="D12">
        <v>1</v>
      </c>
      <c r="E12">
        <v>1</v>
      </c>
      <c r="F12">
        <v>2</v>
      </c>
      <c r="G12" t="s">
        <v>108</v>
      </c>
    </row>
    <row r="13" spans="1:148" x14ac:dyDescent="0.15">
      <c r="B13" t="s">
        <v>109</v>
      </c>
      <c r="C13" t="s">
        <v>110</v>
      </c>
      <c r="D13" t="s">
        <v>109</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2021-12-03T07:27:23Z</dcterms:created>
  <dcterms:modified xsi:type="dcterms:W3CDTF">2022-01-26T05:28:45Z</dcterms:modified>
  <cp:category/>
</cp:coreProperties>
</file>