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amano9883\Desktop\R02\"/>
    </mc:Choice>
  </mc:AlternateContent>
  <workbookProtection workbookAlgorithmName="SHA-512" workbookHashValue="RehTWr0TE+uDOHi7VU/MJi/+hVYzTi0dh1V7EBavCJIk4JM6E4x93p5KKPiazfsgyAJ9px1VN1ecidrNayntxg==" workbookSaltValue="y1rlb13kjsmdzzYjpRn61g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<sst xmlns="http://schemas.openxmlformats.org/spreadsheetml/2006/main" count="297" uniqueCount="117">
  <si>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</si>
  <si>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</si>
  <si>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</si>
  <si>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</si>
  <si>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</si>
  <si>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</si>
  <si>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</si>
  <si>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</si>
  <si>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</si>
  <si>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</si>
  <si>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</si>
  <si>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</si>
  <si>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</si>
  <si>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</si>
  <si>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</si>
  <si>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</si>
  <si>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</si>
  <si>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</si>
  <si>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</si>
  <si>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</si>
  <si>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</si>
  <si>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</si>
  <si>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</si>
  <si>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</si>
  <si>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</si>
  <si>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</si>
  <si>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</si>
  <si>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</si>
  <si>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</si>
  <si>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</si>
  <si>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</si>
  <si>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</si>
  <si>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</si>
  <si>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</si>
  <si>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</si>
  <si>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</si>
  <si>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</si>
  <si>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</si>
  <si>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</si>
  <si>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</si>
  <si>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</si>
  <si>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</si>
  <si>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</si>
  <si>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</si>
  <si>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</si>
  <si>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</si>
  <si>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</si>
  <si>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</si>
  <si>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</si>
  <si>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</si>
  <si>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</si>
  <si>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</si>
  <si>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</si>
  <si>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</si>
  <si>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</si>
  <si>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</si>
  <si>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</si>
  <si>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</si>
  <si>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</si>
  <si>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</si>
  <si>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</si>
  <si>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</si>
  <si>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</si>
  <si>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</si>
  <si>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</si>
  <si>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</si>
  <si>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</si>
  <si>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</si>
  <si>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</si>
  <si>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</si>
  <si>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</si>
  <si>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</si>
  <si>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</si>
  <si>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</si>
  <si>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</si>
  <si>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</si>
  <si>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</si>
  <si>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</si>
  <si>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</si>
  <si>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</si>
  <si>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</si>
  <si>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</si>
  <si>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</si>
  <si>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</si>
  <si>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</si>
  <si>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</si>
  <si>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</si>
  <si>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</si>
  <si>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</si>
  <si>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</si>
  <si>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</si>
  <si>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</si>
  <si>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</si>
  <si>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</si>
  <si>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</si>
  <si>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三次市</t>
  </si>
  <si>
    <t>法適用</t>
  </si>
  <si>
    <t>下水道事業</t>
  </si>
  <si>
    <t>農業集落排水</t>
  </si>
  <si>
    <t>F2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</si>
  <si>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</si>
  <si>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</si>
  <si>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</si>
  <si>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</si>
  <si>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</si>
  <si>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</si>
  <si>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</si>
  <si>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</si>
  <si>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</si>
  <si>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</si>
  <si>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</si>
  <si>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</si>
  <si>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</si>
  <si>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</si>
  <si>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 xml:space="preserve">　農業集落排水事業は，経常収支比率が100％を上回っているため，収益性に問題はありませんが，独立採算を原則とする公営企業でありながら，収益の大部分を一般会計からの補助金に依存しているため，健全な経営状況であるとはいえません（使用料収入：129百万円，一般会計補助金：268百万円（基準内：186百万，基準外：82百万））。
　適使用料の改定や普及促進活動による接続率の向上，経費の見直し等の取り組みより，経営の健全化を図るとともに，基準外繰入の削減を早急に行わなければなりません。
　流動比率は，全国平均，類似団体平均と比べ低い水準にありますが，これは保有する現金預金等の流動資産に比べ，単年度の企業債償還額が大幅に上回ることによるものです。しかしながら，現行の財政制度においては，資本費平準化債を活用することが出来るため，単年度の支払に不足が生じることはありません。
　企業債残高対事業規模比率は，全国平均のみならず類似団体平均とも大きくかけ離れた状況です。直ちに解消できるものではありませんが，前述した使用料の改定等の経営の健全化を図るなかで，資本費平準化債の発行を抑制するなどし，改善を図らなければなりません。
　経費回収率や汚水処理原価は，経営の健全化の過程において，改善されていく見通しです。
　施設利用率は，低い水準ではありますが，全国平均や類似団体平均と同程度の水準です。今後は，施設の統廃合等を検討し，利用率の改善を図らなければなりません。
　水洗化率は，全国平均や類似団体平均をやや上回っていますが，経営の健全化の観点から普及促進活動を行うことにより，100％に近づけていかなければなりません。
</t>
    <rPh sb="253" eb="255">
      <t>ルイジ</t>
    </rPh>
    <rPh sb="255" eb="257">
      <t>ダンタイ</t>
    </rPh>
    <rPh sb="257" eb="259">
      <t>ヘイキン</t>
    </rPh>
    <rPh sb="372" eb="373">
      <t>ショウ</t>
    </rPh>
    <rPh sb="650" eb="652">
      <t>ウワマワ</t>
    </rPh>
    <rPh sb="659" eb="661">
      <t>ケイエイ</t>
    </rPh>
    <rPh sb="662" eb="665">
      <t>ケンゼンカ</t>
    </rPh>
    <rPh sb="666" eb="668">
      <t>カンテン</t>
    </rPh>
    <rPh sb="690" eb="691">
      <t>チカ</t>
    </rPh>
    <phoneticPr fontId="4"/>
  </si>
  <si>
    <t>　農業集落排水事業は，昭和63年から管渠整備に着手し，平成4年に供用を開始しているため，管渠・管路はさほど老朽化が進んでいません。
　施設については，機能強化対策計画に基づき，効率的に老朽化した施設の更新に努めています。</t>
    <rPh sb="1" eb="3">
      <t>ノウギョウ</t>
    </rPh>
    <rPh sb="3" eb="5">
      <t>シュウラク</t>
    </rPh>
    <rPh sb="5" eb="7">
      <t>ハイスイ</t>
    </rPh>
    <rPh sb="75" eb="77">
      <t>キノウ</t>
    </rPh>
    <rPh sb="77" eb="79">
      <t>キョウカ</t>
    </rPh>
    <rPh sb="79" eb="81">
      <t>タイサク</t>
    </rPh>
    <phoneticPr fontId="4"/>
  </si>
  <si>
    <t>　農業集落排水事業は，既に面整備を完了しており，今後は，人口減少に伴う使用料収入の減少や，老朽化した管路・施設の維持管理費の増大が見込まれます。
　以上のことから，経営の健全化は喫緊の課題であると認識し，令和2年度は次の二つの取り組みを行いました。
　一つは，『三次市下水道使用料等検討委員会』を設置し，適正な使用料のあり方についての検討を始めたことです。これは，令和3年度中に意見の取りまとめが行われる予定です。
　もう一つは，企業会計の導入により，長期的な財政指標の算出が容易となったため，それを活用し『三次市下水道事業経営戦略』を改定したことです。
　これらに基づき，経営指標を改善するとともに，持続可能な事業の確立をめざしていきます。</t>
    <rPh sb="65" eb="67">
      <t>ミコ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</si>
</sst>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23-4B1F-9D64-A80DAA8F4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0.02</c:v>
                </c:pt>
                <c:pt idx="4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23-4B1F-9D64-A80DAA8F4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49.73</c:v>
                </c:pt>
                <c:pt idx="4">
                  <c:v>53.42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33-4E03-B85F-CBF6E86CD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50.14</c:v>
                </c:pt>
                <c:pt idx="4">
                  <c:v>54.83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33-4E03-B85F-CBF6E86CD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87.89</c:v>
                </c:pt>
                <c:pt idx="4">
                  <c:v>88.65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86-4EB3-BA3F-DC957182D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84.98</c:v>
                </c:pt>
                <c:pt idx="4">
                  <c:v>84.7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86-4EB3-BA3F-DC957182D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103.62</c:v>
                </c:pt>
                <c:pt idx="4">
                  <c:v>100.02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F2-4809-94C3-0C116851B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103.6</c:v>
                </c:pt>
                <c:pt idx="4">
                  <c:v>106.37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F2-4809-94C3-0C116851B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3.3</c:v>
                </c:pt>
                <c:pt idx="4">
                  <c:v>6.59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1-4812-8D13-7C9035613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23.06</c:v>
                </c:pt>
                <c:pt idx="4">
                  <c:v>20.34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31-4812-8D13-7C9035613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05-42DD-880E-39B67FA99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05-42DD-880E-39B67FA99A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6E-4D5F-BFF1-9E87525A6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193.99</c:v>
                </c:pt>
                <c:pt idx="4">
                  <c:v>139.02000000000001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6E-4D5F-BFF1-9E87525A6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30.35</c:v>
                </c:pt>
                <c:pt idx="4">
                  <c:v>26.79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38-412C-AA01-A2A1023AB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26.99</c:v>
                </c:pt>
                <c:pt idx="4">
                  <c:v>29.13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38-412C-AA01-A2A1023AB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2241.9</c:v>
                </c:pt>
                <c:pt idx="4">
                  <c:v>2172.44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7-447A-A3BE-5F7D9EC1F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826.83</c:v>
                </c:pt>
                <c:pt idx="4">
                  <c:v>867.83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F7-447A-A3BE-5F7D9EC1F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58.67</c:v>
                </c:pt>
                <c:pt idx="4">
                  <c:v>58.14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3-42DE-84E1-41CF441EE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57.31</c:v>
                </c:pt>
                <c:pt idx="4">
                  <c:v>57.08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3-42DE-84E1-41CF441EE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382.27</c:v>
                </c:pt>
                <c:pt idx="4">
                  <c:v>370.58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D9-48B3-895F-62386B6F3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273.52</c:v>
                </c:pt>
                <c:pt idx="4">
                  <c:v>274.99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D9-48B3-895F-62386B6F3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【104.99】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【121.19】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【832.52】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【253.04】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【22.21】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G46" zoomScaleNormal="100" workbookViewId="0">
      <selection activeCell="CF70" sqref="CF70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広島県　三次市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農業集落排水</v>
      </c>
      <c r="Q8" s="72"/>
      <c r="R8" s="72"/>
      <c r="S8" s="72"/>
      <c r="T8" s="72"/>
      <c r="U8" s="72"/>
      <c r="V8" s="72"/>
      <c r="W8" s="72" t="str">
        <f>データ!L6</f>
        <v>F2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51234</v>
      </c>
      <c r="AM8" s="69"/>
      <c r="AN8" s="69"/>
      <c r="AO8" s="69"/>
      <c r="AP8" s="69"/>
      <c r="AQ8" s="69"/>
      <c r="AR8" s="69"/>
      <c r="AS8" s="69"/>
      <c r="AT8" s="68">
        <f>データ!T6</f>
        <v>778.18</v>
      </c>
      <c r="AU8" s="68"/>
      <c r="AV8" s="68"/>
      <c r="AW8" s="68"/>
      <c r="AX8" s="68"/>
      <c r="AY8" s="68"/>
      <c r="AZ8" s="68"/>
      <c r="BA8" s="68"/>
      <c r="BB8" s="68">
        <f>データ!U6</f>
        <v>65.84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71.44</v>
      </c>
      <c r="J10" s="68"/>
      <c r="K10" s="68"/>
      <c r="L10" s="68"/>
      <c r="M10" s="68"/>
      <c r="N10" s="68"/>
      <c r="O10" s="68"/>
      <c r="P10" s="68">
        <f>データ!P6</f>
        <v>12.23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5005</v>
      </c>
      <c r="AE10" s="69"/>
      <c r="AF10" s="69"/>
      <c r="AG10" s="69"/>
      <c r="AH10" s="69"/>
      <c r="AI10" s="69"/>
      <c r="AJ10" s="69"/>
      <c r="AK10" s="2"/>
      <c r="AL10" s="69">
        <f>データ!V6</f>
        <v>6218</v>
      </c>
      <c r="AM10" s="69"/>
      <c r="AN10" s="69"/>
      <c r="AO10" s="69"/>
      <c r="AP10" s="69"/>
      <c r="AQ10" s="69"/>
      <c r="AR10" s="69"/>
      <c r="AS10" s="69"/>
      <c r="AT10" s="68">
        <f>データ!W6</f>
        <v>3.59</v>
      </c>
      <c r="AU10" s="68"/>
      <c r="AV10" s="68"/>
      <c r="AW10" s="68"/>
      <c r="AX10" s="68"/>
      <c r="AY10" s="68"/>
      <c r="AZ10" s="68"/>
      <c r="BA10" s="68"/>
      <c r="BB10" s="68">
        <f>データ!X6</f>
        <v>1732.03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114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115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116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【104.99】</v>
      </c>
      <c r="F85" s="26" t="str">
        <f>データ!AT6</f>
        <v>【121.19】</v>
      </c>
      <c r="G85" s="26" t="str">
        <f>データ!BE6</f>
        <v>【32.80】</v>
      </c>
      <c r="H85" s="26" t="str">
        <f>データ!BP6</f>
        <v>【832.52】</v>
      </c>
      <c r="I85" s="26" t="str">
        <f>データ!CA6</f>
        <v>【60.94】</v>
      </c>
      <c r="J85" s="26" t="str">
        <f>データ!CL6</f>
        <v>【253.04】</v>
      </c>
      <c r="K85" s="26" t="str">
        <f>データ!CW6</f>
        <v>【54.84】</v>
      </c>
      <c r="L85" s="26" t="str">
        <f>データ!DH6</f>
        <v>【86.60】</v>
      </c>
      <c r="M85" s="26" t="str">
        <f>データ!DS6</f>
        <v>【22.21】</v>
      </c>
      <c r="N85" s="26" t="str">
        <f>データ!ED6</f>
        <v>【0.00】</v>
      </c>
      <c r="O85" s="26" t="str">
        <f>データ!EO6</f>
        <v>【0.16】</v>
      </c>
    </row>
  </sheetData>
  <sheetProtection algorithmName="SHA-512" hashValue="ZRQqlvjdVxJhUMSUG80lLPDUeHJtFsaxgPxn8u+VzX9hCTVs2hYWBtnYP8+1fSMh8L3XjPn3lT0WnK+6akI/mQ==" saltValue="I8ptrDh2P9WgbFf/pATwag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28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54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55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56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57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58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59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60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61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62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63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64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65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66</v>
      </c>
      <c r="B5" s="31"/>
      <c r="C5" s="31"/>
      <c r="D5" s="31"/>
      <c r="E5" s="31"/>
      <c r="F5" s="31"/>
      <c r="G5" s="31"/>
      <c r="H5" s="32" t="s">
        <v>67</v>
      </c>
      <c r="I5" s="32" t="s">
        <v>68</v>
      </c>
      <c r="J5" s="32" t="s">
        <v>69</v>
      </c>
      <c r="K5" s="32" t="s">
        <v>70</v>
      </c>
      <c r="L5" s="32" t="s">
        <v>71</v>
      </c>
      <c r="M5" s="32" t="s">
        <v>5</v>
      </c>
      <c r="N5" s="32" t="s">
        <v>72</v>
      </c>
      <c r="O5" s="32" t="s">
        <v>73</v>
      </c>
      <c r="P5" s="32" t="s">
        <v>74</v>
      </c>
      <c r="Q5" s="32" t="s">
        <v>75</v>
      </c>
      <c r="R5" s="32" t="s">
        <v>76</v>
      </c>
      <c r="S5" s="32" t="s">
        <v>77</v>
      </c>
      <c r="T5" s="32" t="s">
        <v>78</v>
      </c>
      <c r="U5" s="32" t="s">
        <v>79</v>
      </c>
      <c r="V5" s="32" t="s">
        <v>80</v>
      </c>
      <c r="W5" s="32" t="s">
        <v>81</v>
      </c>
      <c r="X5" s="32" t="s">
        <v>82</v>
      </c>
      <c r="Y5" s="32" t="s">
        <v>83</v>
      </c>
      <c r="Z5" s="32" t="s">
        <v>84</v>
      </c>
      <c r="AA5" s="32" t="s">
        <v>85</v>
      </c>
      <c r="AB5" s="32" t="s">
        <v>86</v>
      </c>
      <c r="AC5" s="32" t="s">
        <v>87</v>
      </c>
      <c r="AD5" s="32" t="s">
        <v>88</v>
      </c>
      <c r="AE5" s="32" t="s">
        <v>89</v>
      </c>
      <c r="AF5" s="32" t="s">
        <v>90</v>
      </c>
      <c r="AG5" s="32" t="s">
        <v>91</v>
      </c>
      <c r="AH5" s="32" t="s">
        <v>92</v>
      </c>
      <c r="AI5" s="32" t="s">
        <v>31</v>
      </c>
      <c r="AJ5" s="32" t="s">
        <v>83</v>
      </c>
      <c r="AK5" s="32" t="s">
        <v>84</v>
      </c>
      <c r="AL5" s="32" t="s">
        <v>85</v>
      </c>
      <c r="AM5" s="32" t="s">
        <v>86</v>
      </c>
      <c r="AN5" s="32" t="s">
        <v>87</v>
      </c>
      <c r="AO5" s="32" t="s">
        <v>88</v>
      </c>
      <c r="AP5" s="32" t="s">
        <v>89</v>
      </c>
      <c r="AQ5" s="32" t="s">
        <v>90</v>
      </c>
      <c r="AR5" s="32" t="s">
        <v>91</v>
      </c>
      <c r="AS5" s="32" t="s">
        <v>92</v>
      </c>
      <c r="AT5" s="32" t="s">
        <v>93</v>
      </c>
      <c r="AU5" s="32" t="s">
        <v>83</v>
      </c>
      <c r="AV5" s="32" t="s">
        <v>84</v>
      </c>
      <c r="AW5" s="32" t="s">
        <v>85</v>
      </c>
      <c r="AX5" s="32" t="s">
        <v>86</v>
      </c>
      <c r="AY5" s="32" t="s">
        <v>87</v>
      </c>
      <c r="AZ5" s="32" t="s">
        <v>88</v>
      </c>
      <c r="BA5" s="32" t="s">
        <v>89</v>
      </c>
      <c r="BB5" s="32" t="s">
        <v>90</v>
      </c>
      <c r="BC5" s="32" t="s">
        <v>91</v>
      </c>
      <c r="BD5" s="32" t="s">
        <v>92</v>
      </c>
      <c r="BE5" s="32" t="s">
        <v>93</v>
      </c>
      <c r="BF5" s="32" t="s">
        <v>83</v>
      </c>
      <c r="BG5" s="32" t="s">
        <v>84</v>
      </c>
      <c r="BH5" s="32" t="s">
        <v>85</v>
      </c>
      <c r="BI5" s="32" t="s">
        <v>86</v>
      </c>
      <c r="BJ5" s="32" t="s">
        <v>87</v>
      </c>
      <c r="BK5" s="32" t="s">
        <v>88</v>
      </c>
      <c r="BL5" s="32" t="s">
        <v>89</v>
      </c>
      <c r="BM5" s="32" t="s">
        <v>90</v>
      </c>
      <c r="BN5" s="32" t="s">
        <v>91</v>
      </c>
      <c r="BO5" s="32" t="s">
        <v>92</v>
      </c>
      <c r="BP5" s="32" t="s">
        <v>93</v>
      </c>
      <c r="BQ5" s="32" t="s">
        <v>83</v>
      </c>
      <c r="BR5" s="32" t="s">
        <v>84</v>
      </c>
      <c r="BS5" s="32" t="s">
        <v>85</v>
      </c>
      <c r="BT5" s="32" t="s">
        <v>86</v>
      </c>
      <c r="BU5" s="32" t="s">
        <v>87</v>
      </c>
      <c r="BV5" s="32" t="s">
        <v>88</v>
      </c>
      <c r="BW5" s="32" t="s">
        <v>89</v>
      </c>
      <c r="BX5" s="32" t="s">
        <v>90</v>
      </c>
      <c r="BY5" s="32" t="s">
        <v>91</v>
      </c>
      <c r="BZ5" s="32" t="s">
        <v>92</v>
      </c>
      <c r="CA5" s="32" t="s">
        <v>93</v>
      </c>
      <c r="CB5" s="32" t="s">
        <v>83</v>
      </c>
      <c r="CC5" s="32" t="s">
        <v>84</v>
      </c>
      <c r="CD5" s="32" t="s">
        <v>85</v>
      </c>
      <c r="CE5" s="32" t="s">
        <v>86</v>
      </c>
      <c r="CF5" s="32" t="s">
        <v>87</v>
      </c>
      <c r="CG5" s="32" t="s">
        <v>88</v>
      </c>
      <c r="CH5" s="32" t="s">
        <v>89</v>
      </c>
      <c r="CI5" s="32" t="s">
        <v>90</v>
      </c>
      <c r="CJ5" s="32" t="s">
        <v>91</v>
      </c>
      <c r="CK5" s="32" t="s">
        <v>92</v>
      </c>
      <c r="CL5" s="32" t="s">
        <v>93</v>
      </c>
      <c r="CM5" s="32" t="s">
        <v>83</v>
      </c>
      <c r="CN5" s="32" t="s">
        <v>84</v>
      </c>
      <c r="CO5" s="32" t="s">
        <v>85</v>
      </c>
      <c r="CP5" s="32" t="s">
        <v>86</v>
      </c>
      <c r="CQ5" s="32" t="s">
        <v>87</v>
      </c>
      <c r="CR5" s="32" t="s">
        <v>88</v>
      </c>
      <c r="CS5" s="32" t="s">
        <v>89</v>
      </c>
      <c r="CT5" s="32" t="s">
        <v>90</v>
      </c>
      <c r="CU5" s="32" t="s">
        <v>91</v>
      </c>
      <c r="CV5" s="32" t="s">
        <v>92</v>
      </c>
      <c r="CW5" s="32" t="s">
        <v>93</v>
      </c>
      <c r="CX5" s="32" t="s">
        <v>83</v>
      </c>
      <c r="CY5" s="32" t="s">
        <v>84</v>
      </c>
      <c r="CZ5" s="32" t="s">
        <v>85</v>
      </c>
      <c r="DA5" s="32" t="s">
        <v>86</v>
      </c>
      <c r="DB5" s="32" t="s">
        <v>87</v>
      </c>
      <c r="DC5" s="32" t="s">
        <v>88</v>
      </c>
      <c r="DD5" s="32" t="s">
        <v>89</v>
      </c>
      <c r="DE5" s="32" t="s">
        <v>90</v>
      </c>
      <c r="DF5" s="32" t="s">
        <v>91</v>
      </c>
      <c r="DG5" s="32" t="s">
        <v>92</v>
      </c>
      <c r="DH5" s="32" t="s">
        <v>93</v>
      </c>
      <c r="DI5" s="32" t="s">
        <v>83</v>
      </c>
      <c r="DJ5" s="32" t="s">
        <v>84</v>
      </c>
      <c r="DK5" s="32" t="s">
        <v>85</v>
      </c>
      <c r="DL5" s="32" t="s">
        <v>86</v>
      </c>
      <c r="DM5" s="32" t="s">
        <v>87</v>
      </c>
      <c r="DN5" s="32" t="s">
        <v>88</v>
      </c>
      <c r="DO5" s="32" t="s">
        <v>89</v>
      </c>
      <c r="DP5" s="32" t="s">
        <v>90</v>
      </c>
      <c r="DQ5" s="32" t="s">
        <v>91</v>
      </c>
      <c r="DR5" s="32" t="s">
        <v>92</v>
      </c>
      <c r="DS5" s="32" t="s">
        <v>93</v>
      </c>
      <c r="DT5" s="32" t="s">
        <v>83</v>
      </c>
      <c r="DU5" s="32" t="s">
        <v>84</v>
      </c>
      <c r="DV5" s="32" t="s">
        <v>85</v>
      </c>
      <c r="DW5" s="32" t="s">
        <v>86</v>
      </c>
      <c r="DX5" s="32" t="s">
        <v>87</v>
      </c>
      <c r="DY5" s="32" t="s">
        <v>88</v>
      </c>
      <c r="DZ5" s="32" t="s">
        <v>89</v>
      </c>
      <c r="EA5" s="32" t="s">
        <v>90</v>
      </c>
      <c r="EB5" s="32" t="s">
        <v>91</v>
      </c>
      <c r="EC5" s="32" t="s">
        <v>92</v>
      </c>
      <c r="ED5" s="32" t="s">
        <v>93</v>
      </c>
      <c r="EE5" s="32" t="s">
        <v>83</v>
      </c>
      <c r="EF5" s="32" t="s">
        <v>84</v>
      </c>
      <c r="EG5" s="32" t="s">
        <v>85</v>
      </c>
      <c r="EH5" s="32" t="s">
        <v>86</v>
      </c>
      <c r="EI5" s="32" t="s">
        <v>87</v>
      </c>
      <c r="EJ5" s="32" t="s">
        <v>88</v>
      </c>
      <c r="EK5" s="32" t="s">
        <v>89</v>
      </c>
      <c r="EL5" s="32" t="s">
        <v>90</v>
      </c>
      <c r="EM5" s="32" t="s">
        <v>91</v>
      </c>
      <c r="EN5" s="32" t="s">
        <v>92</v>
      </c>
      <c r="EO5" s="32" t="s">
        <v>93</v>
      </c>
    </row>
    <row r="6" spans="1:148" s="36" customFormat="1" x14ac:dyDescent="0.15">
      <c r="A6" s="28" t="s">
        <v>94</v>
      </c>
      <c r="B6" s="33">
        <f>B7</f>
        <v>2020</v>
      </c>
      <c r="C6" s="33">
        <f t="shared" ref="C6:X6" si="3">C7</f>
        <v>342092</v>
      </c>
      <c r="D6" s="33">
        <f t="shared" si="3"/>
        <v>46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三次市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 t="str">
        <f t="shared" si="3"/>
        <v>非設置</v>
      </c>
      <c r="N6" s="34" t="str">
        <f t="shared" si="3"/>
        <v>-</v>
      </c>
      <c r="O6" s="34">
        <f t="shared" si="3"/>
        <v>71.44</v>
      </c>
      <c r="P6" s="34">
        <f t="shared" si="3"/>
        <v>12.23</v>
      </c>
      <c r="Q6" s="34">
        <f t="shared" si="3"/>
        <v>100</v>
      </c>
      <c r="R6" s="34">
        <f t="shared" si="3"/>
        <v>5005</v>
      </c>
      <c r="S6" s="34">
        <f t="shared" si="3"/>
        <v>51234</v>
      </c>
      <c r="T6" s="34">
        <f t="shared" si="3"/>
        <v>778.18</v>
      </c>
      <c r="U6" s="34">
        <f t="shared" si="3"/>
        <v>65.84</v>
      </c>
      <c r="V6" s="34">
        <f t="shared" si="3"/>
        <v>6218</v>
      </c>
      <c r="W6" s="34">
        <f t="shared" si="3"/>
        <v>3.59</v>
      </c>
      <c r="X6" s="34">
        <f t="shared" si="3"/>
        <v>1732.03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>
        <f t="shared" si="4"/>
        <v>103.62</v>
      </c>
      <c r="AC6" s="35">
        <f t="shared" si="4"/>
        <v>100.02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>
        <f t="shared" si="4"/>
        <v>103.6</v>
      </c>
      <c r="AH6" s="35">
        <f t="shared" si="4"/>
        <v>106.37</v>
      </c>
      <c r="AI6" s="34" t="str">
        <f>IF(AI7="","",IF(AI7="-","【-】","【"&amp;SUBSTITUTE(TEXT(AI7,"#,##0.00"),"-","△")&amp;"】"))</f>
        <v>【104.99】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4">
        <f t="shared" si="5"/>
        <v>0</v>
      </c>
      <c r="AN6" s="34">
        <f t="shared" si="5"/>
        <v>0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>
        <f t="shared" si="5"/>
        <v>193.99</v>
      </c>
      <c r="AS6" s="35">
        <f t="shared" si="5"/>
        <v>139.02000000000001</v>
      </c>
      <c r="AT6" s="34" t="str">
        <f>IF(AT7="","",IF(AT7="-","【-】","【"&amp;SUBSTITUTE(TEXT(AT7,"#,##0.00"),"-","△")&amp;"】"))</f>
        <v>【121.19】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>
        <f t="shared" si="6"/>
        <v>30.35</v>
      </c>
      <c r="AY6" s="35">
        <f t="shared" si="6"/>
        <v>26.79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>
        <f t="shared" si="6"/>
        <v>26.99</v>
      </c>
      <c r="BD6" s="35">
        <f t="shared" si="6"/>
        <v>29.13</v>
      </c>
      <c r="BE6" s="34" t="str">
        <f>IF(BE7="","",IF(BE7="-","【-】","【"&amp;SUBSTITUTE(TEXT(BE7,"#,##0.00"),"-","△")&amp;"】"))</f>
        <v>【32.80】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>
        <f t="shared" si="7"/>
        <v>2241.9</v>
      </c>
      <c r="BJ6" s="35">
        <f t="shared" si="7"/>
        <v>2172.44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>
        <f t="shared" si="7"/>
        <v>826.83</v>
      </c>
      <c r="BO6" s="35">
        <f t="shared" si="7"/>
        <v>867.83</v>
      </c>
      <c r="BP6" s="34" t="str">
        <f>IF(BP7="","",IF(BP7="-","【-】","【"&amp;SUBSTITUTE(TEXT(BP7,"#,##0.00"),"-","△")&amp;"】"))</f>
        <v>【832.52】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>
        <f t="shared" si="8"/>
        <v>58.67</v>
      </c>
      <c r="BU6" s="35">
        <f t="shared" si="8"/>
        <v>58.14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>
        <f t="shared" si="8"/>
        <v>57.31</v>
      </c>
      <c r="BZ6" s="35">
        <f t="shared" si="8"/>
        <v>57.08</v>
      </c>
      <c r="CA6" s="34" t="str">
        <f>IF(CA7="","",IF(CA7="-","【-】","【"&amp;SUBSTITUTE(TEXT(CA7,"#,##0.00"),"-","△")&amp;"】"))</f>
        <v>【60.94】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>
        <f t="shared" si="9"/>
        <v>382.27</v>
      </c>
      <c r="CF6" s="35">
        <f t="shared" si="9"/>
        <v>370.58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>
        <f t="shared" si="9"/>
        <v>273.52</v>
      </c>
      <c r="CK6" s="35">
        <f t="shared" si="9"/>
        <v>274.99</v>
      </c>
      <c r="CL6" s="34" t="str">
        <f>IF(CL7="","",IF(CL7="-","【-】","【"&amp;SUBSTITUTE(TEXT(CL7,"#,##0.00"),"-","△")&amp;"】"))</f>
        <v>【253.04】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>
        <f t="shared" si="10"/>
        <v>49.73</v>
      </c>
      <c r="CQ6" s="35">
        <f t="shared" si="10"/>
        <v>53.42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>
        <f t="shared" si="10"/>
        <v>50.14</v>
      </c>
      <c r="CV6" s="35">
        <f t="shared" si="10"/>
        <v>54.83</v>
      </c>
      <c r="CW6" s="34" t="str">
        <f>IF(CW7="","",IF(CW7="-","【-】","【"&amp;SUBSTITUTE(TEXT(CW7,"#,##0.00"),"-","△")&amp;"】"))</f>
        <v>【54.84】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>
        <f t="shared" si="11"/>
        <v>87.89</v>
      </c>
      <c r="DB6" s="35">
        <f t="shared" si="11"/>
        <v>88.65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>
        <f t="shared" si="11"/>
        <v>84.98</v>
      </c>
      <c r="DG6" s="35">
        <f t="shared" si="11"/>
        <v>84.7</v>
      </c>
      <c r="DH6" s="34" t="str">
        <f>IF(DH7="","",IF(DH7="-","【-】","【"&amp;SUBSTITUTE(TEXT(DH7,"#,##0.00"),"-","△")&amp;"】"))</f>
        <v>【86.60】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>
        <f t="shared" si="12"/>
        <v>3.3</v>
      </c>
      <c r="DM6" s="35">
        <f t="shared" si="12"/>
        <v>6.59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>
        <f t="shared" si="12"/>
        <v>23.06</v>
      </c>
      <c r="DR6" s="35">
        <f t="shared" si="12"/>
        <v>20.34</v>
      </c>
      <c r="DS6" s="34" t="str">
        <f>IF(DS7="","",IF(DS7="-","【-】","【"&amp;SUBSTITUTE(TEXT(DS7,"#,##0.00"),"-","△")&amp;"】"))</f>
        <v>【22.21】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4">
        <f t="shared" si="13"/>
        <v>0</v>
      </c>
      <c r="DX6" s="34">
        <f t="shared" si="13"/>
        <v>0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4">
        <f t="shared" si="13"/>
        <v>0</v>
      </c>
      <c r="EC6" s="34">
        <f t="shared" si="13"/>
        <v>0</v>
      </c>
      <c r="ED6" s="34" t="str">
        <f>IF(ED7="","",IF(ED7="-","【-】","【"&amp;SUBSTITUTE(TEXT(ED7,"#,##0.00"),"-","△")&amp;"】"))</f>
        <v>【0.00】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4">
        <f t="shared" si="14"/>
        <v>0</v>
      </c>
      <c r="EI6" s="34">
        <f t="shared" si="14"/>
        <v>0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>
        <f t="shared" si="14"/>
        <v>0.02</v>
      </c>
      <c r="EN6" s="35">
        <f t="shared" si="14"/>
        <v>0.25</v>
      </c>
      <c r="EO6" s="34" t="str">
        <f>IF(EO7="","",IF(EO7="-","【-】","【"&amp;SUBSTITUTE(TEXT(EO7,"#,##0.00"),"-","△")&amp;"】"))</f>
        <v>【0.16】</v>
      </c>
    </row>
    <row r="7" spans="1:148" s="36" customFormat="1" x14ac:dyDescent="0.15">
      <c r="A7" s="28"/>
      <c r="B7" s="37">
        <v>2020</v>
      </c>
      <c r="C7" s="37">
        <v>342092</v>
      </c>
      <c r="D7" s="37">
        <v>46</v>
      </c>
      <c r="E7" s="37">
        <v>17</v>
      </c>
      <c r="F7" s="37">
        <v>5</v>
      </c>
      <c r="G7" s="37">
        <v>0</v>
      </c>
      <c r="H7" s="37" t="s">
        <v>95</v>
      </c>
      <c r="I7" s="37" t="s">
        <v>96</v>
      </c>
      <c r="J7" s="37" t="s">
        <v>97</v>
      </c>
      <c r="K7" s="37" t="s">
        <v>98</v>
      </c>
      <c r="L7" s="37" t="s">
        <v>99</v>
      </c>
      <c r="M7" s="37" t="s">
        <v>100</v>
      </c>
      <c r="N7" s="38" t="s">
        <v>101</v>
      </c>
      <c r="O7" s="38">
        <v>71.44</v>
      </c>
      <c r="P7" s="38">
        <v>12.23</v>
      </c>
      <c r="Q7" s="38">
        <v>100</v>
      </c>
      <c r="R7" s="38">
        <v>5005</v>
      </c>
      <c r="S7" s="38">
        <v>51234</v>
      </c>
      <c r="T7" s="38">
        <v>778.18</v>
      </c>
      <c r="U7" s="38">
        <v>65.84</v>
      </c>
      <c r="V7" s="38">
        <v>6218</v>
      </c>
      <c r="W7" s="38">
        <v>3.59</v>
      </c>
      <c r="X7" s="38">
        <v>1732.03</v>
      </c>
      <c r="Y7" s="38" t="s">
        <v>101</v>
      </c>
      <c r="Z7" s="38" t="s">
        <v>101</v>
      </c>
      <c r="AA7" s="38" t="s">
        <v>101</v>
      </c>
      <c r="AB7" s="38">
        <v>103.62</v>
      </c>
      <c r="AC7" s="38">
        <v>100.02</v>
      </c>
      <c r="AD7" s="38" t="s">
        <v>101</v>
      </c>
      <c r="AE7" s="38" t="s">
        <v>101</v>
      </c>
      <c r="AF7" s="38" t="s">
        <v>101</v>
      </c>
      <c r="AG7" s="38">
        <v>103.6</v>
      </c>
      <c r="AH7" s="38">
        <v>106.37</v>
      </c>
      <c r="AI7" s="38">
        <v>104.99</v>
      </c>
      <c r="AJ7" s="38" t="s">
        <v>101</v>
      </c>
      <c r="AK7" s="38" t="s">
        <v>101</v>
      </c>
      <c r="AL7" s="38" t="s">
        <v>101</v>
      </c>
      <c r="AM7" s="38">
        <v>0</v>
      </c>
      <c r="AN7" s="38">
        <v>0</v>
      </c>
      <c r="AO7" s="38" t="s">
        <v>101</v>
      </c>
      <c r="AP7" s="38" t="s">
        <v>101</v>
      </c>
      <c r="AQ7" s="38" t="s">
        <v>101</v>
      </c>
      <c r="AR7" s="38">
        <v>193.99</v>
      </c>
      <c r="AS7" s="38">
        <v>139.02000000000001</v>
      </c>
      <c r="AT7" s="38">
        <v>121.19</v>
      </c>
      <c r="AU7" s="38" t="s">
        <v>101</v>
      </c>
      <c r="AV7" s="38" t="s">
        <v>101</v>
      </c>
      <c r="AW7" s="38" t="s">
        <v>101</v>
      </c>
      <c r="AX7" s="38">
        <v>30.35</v>
      </c>
      <c r="AY7" s="38">
        <v>26.79</v>
      </c>
      <c r="AZ7" s="38" t="s">
        <v>101</v>
      </c>
      <c r="BA7" s="38" t="s">
        <v>101</v>
      </c>
      <c r="BB7" s="38" t="s">
        <v>101</v>
      </c>
      <c r="BC7" s="38">
        <v>26.99</v>
      </c>
      <c r="BD7" s="38">
        <v>29.13</v>
      </c>
      <c r="BE7" s="38">
        <v>32.799999999999997</v>
      </c>
      <c r="BF7" s="38" t="s">
        <v>101</v>
      </c>
      <c r="BG7" s="38" t="s">
        <v>101</v>
      </c>
      <c r="BH7" s="38" t="s">
        <v>101</v>
      </c>
      <c r="BI7" s="38">
        <v>2241.9</v>
      </c>
      <c r="BJ7" s="38">
        <v>2172.44</v>
      </c>
      <c r="BK7" s="38" t="s">
        <v>101</v>
      </c>
      <c r="BL7" s="38" t="s">
        <v>101</v>
      </c>
      <c r="BM7" s="38" t="s">
        <v>101</v>
      </c>
      <c r="BN7" s="38">
        <v>826.83</v>
      </c>
      <c r="BO7" s="38">
        <v>867.83</v>
      </c>
      <c r="BP7" s="38">
        <v>832.52</v>
      </c>
      <c r="BQ7" s="38" t="s">
        <v>101</v>
      </c>
      <c r="BR7" s="38" t="s">
        <v>101</v>
      </c>
      <c r="BS7" s="38" t="s">
        <v>101</v>
      </c>
      <c r="BT7" s="38">
        <v>58.67</v>
      </c>
      <c r="BU7" s="38">
        <v>58.14</v>
      </c>
      <c r="BV7" s="38" t="s">
        <v>101</v>
      </c>
      <c r="BW7" s="38" t="s">
        <v>101</v>
      </c>
      <c r="BX7" s="38" t="s">
        <v>101</v>
      </c>
      <c r="BY7" s="38">
        <v>57.31</v>
      </c>
      <c r="BZ7" s="38">
        <v>57.08</v>
      </c>
      <c r="CA7" s="38">
        <v>60.94</v>
      </c>
      <c r="CB7" s="38" t="s">
        <v>101</v>
      </c>
      <c r="CC7" s="38" t="s">
        <v>101</v>
      </c>
      <c r="CD7" s="38" t="s">
        <v>101</v>
      </c>
      <c r="CE7" s="38">
        <v>382.27</v>
      </c>
      <c r="CF7" s="38">
        <v>370.58</v>
      </c>
      <c r="CG7" s="38" t="s">
        <v>101</v>
      </c>
      <c r="CH7" s="38" t="s">
        <v>101</v>
      </c>
      <c r="CI7" s="38" t="s">
        <v>101</v>
      </c>
      <c r="CJ7" s="38">
        <v>273.52</v>
      </c>
      <c r="CK7" s="38">
        <v>274.99</v>
      </c>
      <c r="CL7" s="38">
        <v>253.04</v>
      </c>
      <c r="CM7" s="38" t="s">
        <v>101</v>
      </c>
      <c r="CN7" s="38" t="s">
        <v>101</v>
      </c>
      <c r="CO7" s="38" t="s">
        <v>101</v>
      </c>
      <c r="CP7" s="38">
        <v>49.73</v>
      </c>
      <c r="CQ7" s="38">
        <v>53.42</v>
      </c>
      <c r="CR7" s="38" t="s">
        <v>101</v>
      </c>
      <c r="CS7" s="38" t="s">
        <v>101</v>
      </c>
      <c r="CT7" s="38" t="s">
        <v>101</v>
      </c>
      <c r="CU7" s="38">
        <v>50.14</v>
      </c>
      <c r="CV7" s="38">
        <v>54.83</v>
      </c>
      <c r="CW7" s="38">
        <v>54.84</v>
      </c>
      <c r="CX7" s="38" t="s">
        <v>101</v>
      </c>
      <c r="CY7" s="38" t="s">
        <v>101</v>
      </c>
      <c r="CZ7" s="38" t="s">
        <v>101</v>
      </c>
      <c r="DA7" s="38">
        <v>87.89</v>
      </c>
      <c r="DB7" s="38">
        <v>88.65</v>
      </c>
      <c r="DC7" s="38" t="s">
        <v>101</v>
      </c>
      <c r="DD7" s="38" t="s">
        <v>101</v>
      </c>
      <c r="DE7" s="38" t="s">
        <v>101</v>
      </c>
      <c r="DF7" s="38">
        <v>84.98</v>
      </c>
      <c r="DG7" s="38">
        <v>84.7</v>
      </c>
      <c r="DH7" s="38">
        <v>86.6</v>
      </c>
      <c r="DI7" s="38" t="s">
        <v>101</v>
      </c>
      <c r="DJ7" s="38" t="s">
        <v>101</v>
      </c>
      <c r="DK7" s="38" t="s">
        <v>101</v>
      </c>
      <c r="DL7" s="38">
        <v>3.3</v>
      </c>
      <c r="DM7" s="38">
        <v>6.59</v>
      </c>
      <c r="DN7" s="38" t="s">
        <v>101</v>
      </c>
      <c r="DO7" s="38" t="s">
        <v>101</v>
      </c>
      <c r="DP7" s="38" t="s">
        <v>101</v>
      </c>
      <c r="DQ7" s="38">
        <v>23.06</v>
      </c>
      <c r="DR7" s="38">
        <v>20.34</v>
      </c>
      <c r="DS7" s="38">
        <v>22.21</v>
      </c>
      <c r="DT7" s="38" t="s">
        <v>101</v>
      </c>
      <c r="DU7" s="38" t="s">
        <v>101</v>
      </c>
      <c r="DV7" s="38" t="s">
        <v>101</v>
      </c>
      <c r="DW7" s="38">
        <v>0</v>
      </c>
      <c r="DX7" s="38">
        <v>0</v>
      </c>
      <c r="DY7" s="38" t="s">
        <v>101</v>
      </c>
      <c r="DZ7" s="38" t="s">
        <v>101</v>
      </c>
      <c r="EA7" s="38" t="s">
        <v>101</v>
      </c>
      <c r="EB7" s="38">
        <v>0</v>
      </c>
      <c r="EC7" s="38">
        <v>0</v>
      </c>
      <c r="ED7" s="38">
        <v>0</v>
      </c>
      <c r="EE7" s="38" t="s">
        <v>101</v>
      </c>
      <c r="EF7" s="38" t="s">
        <v>101</v>
      </c>
      <c r="EG7" s="38" t="s">
        <v>101</v>
      </c>
      <c r="EH7" s="38">
        <v>0</v>
      </c>
      <c r="EI7" s="38">
        <v>0</v>
      </c>
      <c r="EJ7" s="38" t="s">
        <v>101</v>
      </c>
      <c r="EK7" s="38" t="s">
        <v>101</v>
      </c>
      <c r="EL7" s="38" t="s">
        <v>101</v>
      </c>
      <c r="EM7" s="38">
        <v>0.02</v>
      </c>
      <c r="EN7" s="38">
        <v>0.25</v>
      </c>
      <c r="EO7" s="38">
        <v>0.16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102</v>
      </c>
      <c r="C9" s="40" t="s">
        <v>103</v>
      </c>
      <c r="D9" s="40" t="s">
        <v>104</v>
      </c>
      <c r="E9" s="40" t="s">
        <v>105</v>
      </c>
      <c r="F9" s="40" t="s">
        <v>106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107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108</v>
      </c>
    </row>
    <row r="13" spans="1:148" x14ac:dyDescent="0.15">
      <c r="B13" t="s">
        <v>109</v>
      </c>
      <c r="C13" t="s">
        <v>109</v>
      </c>
      <c r="D13" t="s">
        <v>110</v>
      </c>
      <c r="E13" t="s">
        <v>111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m.hamano9883</cp:lastModifiedBy>
  <cp:lastPrinted>2022-01-13T04:36:04Z</cp:lastPrinted>
  <dcterms:created xsi:type="dcterms:W3CDTF">2021-12-03T07:34:22Z</dcterms:created>
  <dcterms:modified xsi:type="dcterms:W3CDTF">2022-01-14T00:39:39Z</dcterms:modified>
  <cp:category/>
</cp:coreProperties>
</file>