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amano9883\Desktop\R02\"/>
    </mc:Choice>
  </mc:AlternateContent>
  <workbookProtection workbookAlgorithmName="SHA-512" workbookHashValue="aQgJxfM63xUYgiskq9FwE5UokxnpXjcUGUgjrSokOA4MHqwq5mHtS+mnWqrs1C/Q+vOwoK+bhpOtRMm+VE+h0A==" workbookSaltValue="l1oCOSlqjmRYU0yIVrm02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BB8" i="4" s="1"/>
  <c r="T6" i="5"/>
  <c r="S6" i="5"/>
  <c r="R6" i="5"/>
  <c r="Q6" i="5"/>
  <c r="W10" i="4" s="1"/>
  <c r="P6" i="5"/>
  <c r="O6" i="5"/>
  <c r="N6" i="5"/>
  <c r="M6" i="5"/>
  <c r="AD8" i="4" s="1"/>
  <c r="L6" i="5"/>
  <c r="K6" i="5"/>
  <c r="J6" i="5"/>
  <c r="I6" i="5"/>
  <c r="B8" i="4" s="1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P10" i="4"/>
  <c r="I10" i="4"/>
  <c r="B10" i="4"/>
  <c r="AT8" i="4"/>
  <c r="AL8" i="4"/>
  <c r="W8" i="4"/>
  <c r="P8" i="4"/>
  <c r="I8" i="4"/>
  <c r="B6" i="4"/>
</calcChain>
</file>

<file path=xl/sharedStrings.xml><?xml version="1.0" encoding="utf-8"?>
<sst xmlns="http://schemas.openxmlformats.org/spreadsheetml/2006/main" count="297" uniqueCount="117">
  <si>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</si>
  <si>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</si>
  <si>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</si>
  <si>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</si>
  <si>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</si>
  <si>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</si>
  <si>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</si>
  <si>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</si>
  <si>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</si>
  <si>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</si>
  <si>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</si>
  <si>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</si>
  <si>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</si>
  <si>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</si>
  <si>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</si>
  <si>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</si>
  <si>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</si>
  <si>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</si>
  <si>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</si>
  <si>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</si>
  <si>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</si>
  <si>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</si>
  <si>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</si>
  <si>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</si>
  <si>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</si>
  <si>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</si>
  <si>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</si>
  <si>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</si>
  <si>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</si>
  <si>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</si>
  <si>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</si>
  <si>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</si>
  <si>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</si>
  <si>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</si>
  <si>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</si>
  <si>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</si>
  <si>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</si>
  <si>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</si>
  <si>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</si>
  <si>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</si>
  <si>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</si>
  <si>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</si>
  <si>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</si>
  <si>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</si>
  <si>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</si>
  <si>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</si>
  <si>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</si>
  <si>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</si>
  <si>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</si>
  <si>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</si>
  <si>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</si>
  <si>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</si>
  <si>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</si>
  <si>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</si>
  <si>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</si>
  <si>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</si>
  <si>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</si>
  <si>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</si>
  <si>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</si>
  <si>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</si>
  <si>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</si>
  <si>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</si>
  <si>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</si>
  <si>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</si>
  <si>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</si>
  <si>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</si>
  <si>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</si>
  <si>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</si>
  <si>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</si>
  <si>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</si>
  <si>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</si>
  <si>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</si>
  <si>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</si>
  <si>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</si>
  <si>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</si>
  <si>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</si>
  <si>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</si>
  <si>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</si>
  <si>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</si>
  <si>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</si>
  <si>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</si>
  <si>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</si>
  <si>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</si>
  <si>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</si>
  <si>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</si>
  <si>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</si>
  <si>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</si>
  <si>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</si>
  <si>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</si>
  <si>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</si>
  <si>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</si>
  <si>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</si>
  <si>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</si>
  <si>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</si>
  <si>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</si>
  <si>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</si>
  <si>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法適用</t>
  </si>
  <si>
    <t>下水道事業</t>
  </si>
  <si>
    <t>特定環境保全公共下水道</t>
  </si>
  <si>
    <t>D2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</si>
  <si>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</si>
  <si>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</si>
  <si>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</si>
  <si>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</si>
  <si>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</si>
  <si>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</si>
  <si>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</si>
  <si>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</si>
  <si>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</si>
  <si>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</si>
  <si>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</si>
  <si>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</si>
  <si>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</si>
  <si>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</si>
  <si>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特定環境保全公共下水道事業は，平成3年から下水道工事に着手し，平成6年に供用を開始しているため，管渠・管路はさほど老朽化が進んでいません。
　施設については，ストックマネジメント計画に基づき，効率的に老朽化した施設の更新に努めています。</t>
    <rPh sb="1" eb="3">
      <t>トクテイ</t>
    </rPh>
    <rPh sb="3" eb="5">
      <t>カンキョウ</t>
    </rPh>
    <rPh sb="5" eb="7">
      <t>ホゼン</t>
    </rPh>
    <phoneticPr fontId="4"/>
  </si>
  <si>
    <t>　特定環境保全公共下水道事業は，既に面整備を完了しており，今後は，人口減少に伴う使用料収入の減少や，老朽化した管路・施設の維持管理費の増大が見込まれます。
　以上のことから，経営の健全化は喫緊の課題であると認識し，令和2年度は次の二つの取り組みを行いました。
　一つは，『三次市下水道使用料等検討委員会』を設置し，適正な使用料のあり方についての検討を始めたことです。これは，令和3年度中に意見の取りまとめが行われる予定です。
　もう一つは，企業会計の導入により，長期的な財政指標の算出が容易となったため，それを活用し『三次市下水道事業経営戦略』を改定したことです。
　これらに基づき，経営指標を改善するとともに，持続可能な事業の確立をめざしていきます。</t>
    <rPh sb="1" eb="3">
      <t>トクテイ</t>
    </rPh>
    <rPh sb="3" eb="5">
      <t>カンキョウ</t>
    </rPh>
    <rPh sb="5" eb="7">
      <t>ホゼン</t>
    </rPh>
    <rPh sb="7" eb="9">
      <t>コウキョウ</t>
    </rPh>
    <rPh sb="9" eb="12">
      <t>ゲスイドウ</t>
    </rPh>
    <phoneticPr fontId="4"/>
  </si>
  <si>
    <t xml:space="preserve">　特定環境保全公共下水道事業は，経常収支比率が100％を上回っているため，収益性に問題はありませんが，独立採算を原則とする公営企業でありながら，収益の大部分を一般会計からの補助金に依存しているため，健全な経営状況であるとはいえません（使用料収入：76百万円，一般会計補助金：213百万円（基準内：136百万，基準外：77百万））。
　使用料の改定や普及促進活動による接続率の向上，経費の見直し等の取り組みより，経営の健全化を図るとともに，基準外繰入の削減を早急に行わなければなりません。
　流動比率は，全国平均と比べ高い水準にありますが，100％を下回っている状況です。これは保有する現金預金等の流動資産に比べ，単年度の企業債償還額が大幅に上回ることによるものです。しかしながら，現行の財政制度においては，資本費平準化債を活用することが出来るため，単年度の支払に不足が生じることはありません。
　企業債残高対事業規模比率は，全国平均のみならず類似団体平均とも大きくかけ離れた状況です。直ちに解消できるものではありませんが，前述した使用料の改定等の経営の健全化を図るなかで，資本費平準化債の発行を抑制するなどし，改善を図らなければなりません。
　経費回収率や汚水処理原価は，経営の健全化の過程において，改善されていく見通しです。
　施設利用率は，低い水準ではありますが，全国平均や類似団体平均と同程度の水準です。今後は，施設の統廃合等を検討し，利用率の改善を図らなければなりません。
　水洗化率は，全国平均や類似団体平均と比べ低い水準にありますが，普及促進活動を積極的に行うことにより，改善を図らなければなりません。
</t>
    <rPh sb="258" eb="259">
      <t>タカ</t>
    </rPh>
    <rPh sb="274" eb="276">
      <t>シタマワ</t>
    </rPh>
    <rPh sb="280" eb="282">
      <t>ジョウキョウ</t>
    </rPh>
    <rPh sb="384" eb="385">
      <t>ショウ</t>
    </rPh>
    <rPh sb="572" eb="573">
      <t>ヒク</t>
    </rPh>
    <rPh sb="574" eb="576">
      <t>スイジュン</t>
    </rPh>
    <rPh sb="584" eb="586">
      <t>ゼンコク</t>
    </rPh>
    <rPh sb="586" eb="588">
      <t>ヘイキン</t>
    </rPh>
    <rPh sb="589" eb="591">
      <t>ルイジ</t>
    </rPh>
    <rPh sb="591" eb="593">
      <t>ダンタイ</t>
    </rPh>
    <rPh sb="593" eb="595">
      <t>ヘイキン</t>
    </rPh>
    <rPh sb="596" eb="599">
      <t>ドウテイド</t>
    </rPh>
    <rPh sb="600" eb="602">
      <t>スイジュン</t>
    </rPh>
    <rPh sb="605" eb="607">
      <t>コンゴ</t>
    </rPh>
    <rPh sb="609" eb="611">
      <t>シセツ</t>
    </rPh>
    <rPh sb="612" eb="615">
      <t>トウハイゴウ</t>
    </rPh>
    <rPh sb="615" eb="616">
      <t>トウ</t>
    </rPh>
    <rPh sb="617" eb="619">
      <t>ケントウ</t>
    </rPh>
    <rPh sb="621" eb="624">
      <t>リヨウリツ</t>
    </rPh>
    <rPh sb="625" eb="627">
      <t>カイゼン</t>
    </rPh>
    <rPh sb="628" eb="629">
      <t>ハカ</t>
    </rPh>
    <rPh sb="660" eb="661">
      <t>クラ</t>
    </rPh>
    <rPh sb="662" eb="663">
      <t>ヒク</t>
    </rPh>
    <rPh sb="664" eb="666">
      <t>スイジュン</t>
    </rPh>
    <rPh sb="692" eb="694">
      <t>カイゼン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</si>
</sst>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8-4DF9-AE40-DE59A0DF2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0.36</c:v>
                </c:pt>
                <c:pt idx="4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28-4DF9-AE40-DE59A0DF26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41.24</c:v>
                </c:pt>
                <c:pt idx="4">
                  <c:v>41.96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A7-41EF-9D7A-46BBBCFEC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42.47</c:v>
                </c:pt>
                <c:pt idx="4">
                  <c:v>42.4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A7-41EF-9D7A-46BBBCFEC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80.010000000000005</c:v>
                </c:pt>
                <c:pt idx="4">
                  <c:v>80.959999999999994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A-4DAA-9392-59AB5CEB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83.75</c:v>
                </c:pt>
                <c:pt idx="4">
                  <c:v>84.19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1A-4DAA-9392-59AB5CEB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102.16</c:v>
                </c:pt>
                <c:pt idx="4">
                  <c:v>100.1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4-4275-B9C5-C002A5C4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102.73</c:v>
                </c:pt>
                <c:pt idx="4">
                  <c:v>105.78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34-4275-B9C5-C002A5C46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4.1500000000000004</c:v>
                </c:pt>
                <c:pt idx="4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7C-4960-9E5C-A1ABD7BDA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24.68</c:v>
                </c:pt>
                <c:pt idx="4">
                  <c:v>21.36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7C-4960-9E5C-A1ABD7BDA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B-44FD-A84C-19DE5284B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8.6199999999999992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7B-44FD-A84C-19DE5284B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9-4355-9552-9714FD1DC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94.97</c:v>
                </c:pt>
                <c:pt idx="4">
                  <c:v>63.96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29-4355-9552-9714FD1DC5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64.3</c:v>
                </c:pt>
                <c:pt idx="4">
                  <c:v>68.989999999999995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5-4BB4-936B-6D4A450B8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47.72</c:v>
                </c:pt>
                <c:pt idx="4">
                  <c:v>44.24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35-4BB4-936B-6D4A450B8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1941.58</c:v>
                </c:pt>
                <c:pt idx="4">
                  <c:v>1833.51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55-4780-9823-4B25645EA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1206.79</c:v>
                </c:pt>
                <c:pt idx="4">
                  <c:v>1258.43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55-4780-9823-4B25645EA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55.77</c:v>
                </c:pt>
                <c:pt idx="4">
                  <c:v>50.87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4-44B1-AF2C-1143E320A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71.84</c:v>
                </c:pt>
                <c:pt idx="4">
                  <c:v>73.36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E4-44B1-AF2C-1143E320A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412.49</c:v>
                </c:pt>
                <c:pt idx="4">
                  <c:v>443.13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0-4A9B-AA8E-4D845FAEE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228.47</c:v>
                </c:pt>
                <c:pt idx="4">
                  <c:v>224.88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0-4A9B-AA8E-4D845FAEE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【104.83】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【61.55】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【45.34】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【1,260.21】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【84.75】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【42.90】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【215.41】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【75.29】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AG16" zoomScaleNormal="100" workbookViewId="0">
      <selection activeCell="CE29" sqref="CE29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広島県　三次市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特定環境保全公共下水道</v>
      </c>
      <c r="Q8" s="72"/>
      <c r="R8" s="72"/>
      <c r="S8" s="72"/>
      <c r="T8" s="72"/>
      <c r="U8" s="72"/>
      <c r="V8" s="72"/>
      <c r="W8" s="72" t="str">
        <f>データ!L6</f>
        <v>D2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51234</v>
      </c>
      <c r="AM8" s="69"/>
      <c r="AN8" s="69"/>
      <c r="AO8" s="69"/>
      <c r="AP8" s="69"/>
      <c r="AQ8" s="69"/>
      <c r="AR8" s="69"/>
      <c r="AS8" s="69"/>
      <c r="AT8" s="68">
        <f>データ!T6</f>
        <v>778.18</v>
      </c>
      <c r="AU8" s="68"/>
      <c r="AV8" s="68"/>
      <c r="AW8" s="68"/>
      <c r="AX8" s="68"/>
      <c r="AY8" s="68"/>
      <c r="AZ8" s="68"/>
      <c r="BA8" s="68"/>
      <c r="BB8" s="68">
        <f>データ!U6</f>
        <v>65.84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77.38</v>
      </c>
      <c r="J10" s="68"/>
      <c r="K10" s="68"/>
      <c r="L10" s="68"/>
      <c r="M10" s="68"/>
      <c r="N10" s="68"/>
      <c r="O10" s="68"/>
      <c r="P10" s="68">
        <f>データ!P6</f>
        <v>6.94</v>
      </c>
      <c r="Q10" s="68"/>
      <c r="R10" s="68"/>
      <c r="S10" s="68"/>
      <c r="T10" s="68"/>
      <c r="U10" s="68"/>
      <c r="V10" s="68"/>
      <c r="W10" s="68">
        <f>データ!Q6</f>
        <v>100</v>
      </c>
      <c r="X10" s="68"/>
      <c r="Y10" s="68"/>
      <c r="Z10" s="68"/>
      <c r="AA10" s="68"/>
      <c r="AB10" s="68"/>
      <c r="AC10" s="68"/>
      <c r="AD10" s="69">
        <f>データ!R6</f>
        <v>2992</v>
      </c>
      <c r="AE10" s="69"/>
      <c r="AF10" s="69"/>
      <c r="AG10" s="69"/>
      <c r="AH10" s="69"/>
      <c r="AI10" s="69"/>
      <c r="AJ10" s="69"/>
      <c r="AK10" s="2"/>
      <c r="AL10" s="69">
        <f>データ!V6</f>
        <v>3529</v>
      </c>
      <c r="AM10" s="69"/>
      <c r="AN10" s="69"/>
      <c r="AO10" s="69"/>
      <c r="AP10" s="69"/>
      <c r="AQ10" s="69"/>
      <c r="AR10" s="69"/>
      <c r="AS10" s="69"/>
      <c r="AT10" s="68">
        <f>データ!W6</f>
        <v>2.93</v>
      </c>
      <c r="AU10" s="68"/>
      <c r="AV10" s="68"/>
      <c r="AW10" s="68"/>
      <c r="AX10" s="68"/>
      <c r="AY10" s="68"/>
      <c r="AZ10" s="68"/>
      <c r="BA10" s="68"/>
      <c r="BB10" s="68">
        <f>データ!X6</f>
        <v>1204.44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116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114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115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【104.83】</v>
      </c>
      <c r="F85" s="26" t="str">
        <f>データ!AT6</f>
        <v>【61.55】</v>
      </c>
      <c r="G85" s="26" t="str">
        <f>データ!BE6</f>
        <v>【45.34】</v>
      </c>
      <c r="H85" s="26" t="str">
        <f>データ!BP6</f>
        <v>【1,260.21】</v>
      </c>
      <c r="I85" s="26" t="str">
        <f>データ!CA6</f>
        <v>【75.29】</v>
      </c>
      <c r="J85" s="26" t="str">
        <f>データ!CL6</f>
        <v>【215.41】</v>
      </c>
      <c r="K85" s="26" t="str">
        <f>データ!CW6</f>
        <v>【42.90】</v>
      </c>
      <c r="L85" s="26" t="str">
        <f>データ!DH6</f>
        <v>【84.75】</v>
      </c>
      <c r="M85" s="26" t="str">
        <f>データ!DS6</f>
        <v>【23.60】</v>
      </c>
      <c r="N85" s="26" t="str">
        <f>データ!ED6</f>
        <v>【0.01】</v>
      </c>
      <c r="O85" s="26" t="str">
        <f>データ!EO6</f>
        <v>【0.30】</v>
      </c>
    </row>
  </sheetData>
  <sheetProtection algorithmName="SHA-512" hashValue="xGTIKYSF9BgThJiZ7g6RkFh0WVfYLBTSYB50jWCricUzTtkMOWFKeb7duWUyktrisf44UNMZyhrx5H7n1YfwqQ==" saltValue="84BunBa6mfSWpEDhNxjQH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28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54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55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56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57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58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59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60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61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62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63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64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65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66</v>
      </c>
      <c r="B5" s="31"/>
      <c r="C5" s="31"/>
      <c r="D5" s="31"/>
      <c r="E5" s="31"/>
      <c r="F5" s="31"/>
      <c r="G5" s="31"/>
      <c r="H5" s="32" t="s">
        <v>67</v>
      </c>
      <c r="I5" s="32" t="s">
        <v>68</v>
      </c>
      <c r="J5" s="32" t="s">
        <v>69</v>
      </c>
      <c r="K5" s="32" t="s">
        <v>70</v>
      </c>
      <c r="L5" s="32" t="s">
        <v>71</v>
      </c>
      <c r="M5" s="32" t="s">
        <v>5</v>
      </c>
      <c r="N5" s="32" t="s">
        <v>72</v>
      </c>
      <c r="O5" s="32" t="s">
        <v>73</v>
      </c>
      <c r="P5" s="32" t="s">
        <v>74</v>
      </c>
      <c r="Q5" s="32" t="s">
        <v>75</v>
      </c>
      <c r="R5" s="32" t="s">
        <v>76</v>
      </c>
      <c r="S5" s="32" t="s">
        <v>77</v>
      </c>
      <c r="T5" s="32" t="s">
        <v>78</v>
      </c>
      <c r="U5" s="32" t="s">
        <v>79</v>
      </c>
      <c r="V5" s="32" t="s">
        <v>80</v>
      </c>
      <c r="W5" s="32" t="s">
        <v>81</v>
      </c>
      <c r="X5" s="32" t="s">
        <v>82</v>
      </c>
      <c r="Y5" s="32" t="s">
        <v>83</v>
      </c>
      <c r="Z5" s="32" t="s">
        <v>84</v>
      </c>
      <c r="AA5" s="32" t="s">
        <v>85</v>
      </c>
      <c r="AB5" s="32" t="s">
        <v>86</v>
      </c>
      <c r="AC5" s="32" t="s">
        <v>87</v>
      </c>
      <c r="AD5" s="32" t="s">
        <v>88</v>
      </c>
      <c r="AE5" s="32" t="s">
        <v>89</v>
      </c>
      <c r="AF5" s="32" t="s">
        <v>90</v>
      </c>
      <c r="AG5" s="32" t="s">
        <v>91</v>
      </c>
      <c r="AH5" s="32" t="s">
        <v>92</v>
      </c>
      <c r="AI5" s="32" t="s">
        <v>31</v>
      </c>
      <c r="AJ5" s="32" t="s">
        <v>83</v>
      </c>
      <c r="AK5" s="32" t="s">
        <v>84</v>
      </c>
      <c r="AL5" s="32" t="s">
        <v>85</v>
      </c>
      <c r="AM5" s="32" t="s">
        <v>86</v>
      </c>
      <c r="AN5" s="32" t="s">
        <v>87</v>
      </c>
      <c r="AO5" s="32" t="s">
        <v>88</v>
      </c>
      <c r="AP5" s="32" t="s">
        <v>89</v>
      </c>
      <c r="AQ5" s="32" t="s">
        <v>90</v>
      </c>
      <c r="AR5" s="32" t="s">
        <v>91</v>
      </c>
      <c r="AS5" s="32" t="s">
        <v>92</v>
      </c>
      <c r="AT5" s="32" t="s">
        <v>93</v>
      </c>
      <c r="AU5" s="32" t="s">
        <v>83</v>
      </c>
      <c r="AV5" s="32" t="s">
        <v>84</v>
      </c>
      <c r="AW5" s="32" t="s">
        <v>85</v>
      </c>
      <c r="AX5" s="32" t="s">
        <v>86</v>
      </c>
      <c r="AY5" s="32" t="s">
        <v>87</v>
      </c>
      <c r="AZ5" s="32" t="s">
        <v>88</v>
      </c>
      <c r="BA5" s="32" t="s">
        <v>89</v>
      </c>
      <c r="BB5" s="32" t="s">
        <v>90</v>
      </c>
      <c r="BC5" s="32" t="s">
        <v>91</v>
      </c>
      <c r="BD5" s="32" t="s">
        <v>92</v>
      </c>
      <c r="BE5" s="32" t="s">
        <v>93</v>
      </c>
      <c r="BF5" s="32" t="s">
        <v>83</v>
      </c>
      <c r="BG5" s="32" t="s">
        <v>84</v>
      </c>
      <c r="BH5" s="32" t="s">
        <v>85</v>
      </c>
      <c r="BI5" s="32" t="s">
        <v>86</v>
      </c>
      <c r="BJ5" s="32" t="s">
        <v>87</v>
      </c>
      <c r="BK5" s="32" t="s">
        <v>88</v>
      </c>
      <c r="BL5" s="32" t="s">
        <v>89</v>
      </c>
      <c r="BM5" s="32" t="s">
        <v>90</v>
      </c>
      <c r="BN5" s="32" t="s">
        <v>91</v>
      </c>
      <c r="BO5" s="32" t="s">
        <v>92</v>
      </c>
      <c r="BP5" s="32" t="s">
        <v>93</v>
      </c>
      <c r="BQ5" s="32" t="s">
        <v>83</v>
      </c>
      <c r="BR5" s="32" t="s">
        <v>84</v>
      </c>
      <c r="BS5" s="32" t="s">
        <v>85</v>
      </c>
      <c r="BT5" s="32" t="s">
        <v>86</v>
      </c>
      <c r="BU5" s="32" t="s">
        <v>87</v>
      </c>
      <c r="BV5" s="32" t="s">
        <v>88</v>
      </c>
      <c r="BW5" s="32" t="s">
        <v>89</v>
      </c>
      <c r="BX5" s="32" t="s">
        <v>90</v>
      </c>
      <c r="BY5" s="32" t="s">
        <v>91</v>
      </c>
      <c r="BZ5" s="32" t="s">
        <v>92</v>
      </c>
      <c r="CA5" s="32" t="s">
        <v>93</v>
      </c>
      <c r="CB5" s="32" t="s">
        <v>83</v>
      </c>
      <c r="CC5" s="32" t="s">
        <v>84</v>
      </c>
      <c r="CD5" s="32" t="s">
        <v>85</v>
      </c>
      <c r="CE5" s="32" t="s">
        <v>86</v>
      </c>
      <c r="CF5" s="32" t="s">
        <v>87</v>
      </c>
      <c r="CG5" s="32" t="s">
        <v>88</v>
      </c>
      <c r="CH5" s="32" t="s">
        <v>89</v>
      </c>
      <c r="CI5" s="32" t="s">
        <v>90</v>
      </c>
      <c r="CJ5" s="32" t="s">
        <v>91</v>
      </c>
      <c r="CK5" s="32" t="s">
        <v>92</v>
      </c>
      <c r="CL5" s="32" t="s">
        <v>93</v>
      </c>
      <c r="CM5" s="32" t="s">
        <v>83</v>
      </c>
      <c r="CN5" s="32" t="s">
        <v>84</v>
      </c>
      <c r="CO5" s="32" t="s">
        <v>85</v>
      </c>
      <c r="CP5" s="32" t="s">
        <v>86</v>
      </c>
      <c r="CQ5" s="32" t="s">
        <v>87</v>
      </c>
      <c r="CR5" s="32" t="s">
        <v>88</v>
      </c>
      <c r="CS5" s="32" t="s">
        <v>89</v>
      </c>
      <c r="CT5" s="32" t="s">
        <v>90</v>
      </c>
      <c r="CU5" s="32" t="s">
        <v>91</v>
      </c>
      <c r="CV5" s="32" t="s">
        <v>92</v>
      </c>
      <c r="CW5" s="32" t="s">
        <v>93</v>
      </c>
      <c r="CX5" s="32" t="s">
        <v>83</v>
      </c>
      <c r="CY5" s="32" t="s">
        <v>84</v>
      </c>
      <c r="CZ5" s="32" t="s">
        <v>85</v>
      </c>
      <c r="DA5" s="32" t="s">
        <v>86</v>
      </c>
      <c r="DB5" s="32" t="s">
        <v>87</v>
      </c>
      <c r="DC5" s="32" t="s">
        <v>88</v>
      </c>
      <c r="DD5" s="32" t="s">
        <v>89</v>
      </c>
      <c r="DE5" s="32" t="s">
        <v>90</v>
      </c>
      <c r="DF5" s="32" t="s">
        <v>91</v>
      </c>
      <c r="DG5" s="32" t="s">
        <v>92</v>
      </c>
      <c r="DH5" s="32" t="s">
        <v>93</v>
      </c>
      <c r="DI5" s="32" t="s">
        <v>83</v>
      </c>
      <c r="DJ5" s="32" t="s">
        <v>84</v>
      </c>
      <c r="DK5" s="32" t="s">
        <v>85</v>
      </c>
      <c r="DL5" s="32" t="s">
        <v>86</v>
      </c>
      <c r="DM5" s="32" t="s">
        <v>87</v>
      </c>
      <c r="DN5" s="32" t="s">
        <v>88</v>
      </c>
      <c r="DO5" s="32" t="s">
        <v>89</v>
      </c>
      <c r="DP5" s="32" t="s">
        <v>90</v>
      </c>
      <c r="DQ5" s="32" t="s">
        <v>91</v>
      </c>
      <c r="DR5" s="32" t="s">
        <v>92</v>
      </c>
      <c r="DS5" s="32" t="s">
        <v>93</v>
      </c>
      <c r="DT5" s="32" t="s">
        <v>83</v>
      </c>
      <c r="DU5" s="32" t="s">
        <v>84</v>
      </c>
      <c r="DV5" s="32" t="s">
        <v>85</v>
      </c>
      <c r="DW5" s="32" t="s">
        <v>86</v>
      </c>
      <c r="DX5" s="32" t="s">
        <v>87</v>
      </c>
      <c r="DY5" s="32" t="s">
        <v>88</v>
      </c>
      <c r="DZ5" s="32" t="s">
        <v>89</v>
      </c>
      <c r="EA5" s="32" t="s">
        <v>90</v>
      </c>
      <c r="EB5" s="32" t="s">
        <v>91</v>
      </c>
      <c r="EC5" s="32" t="s">
        <v>92</v>
      </c>
      <c r="ED5" s="32" t="s">
        <v>93</v>
      </c>
      <c r="EE5" s="32" t="s">
        <v>83</v>
      </c>
      <c r="EF5" s="32" t="s">
        <v>84</v>
      </c>
      <c r="EG5" s="32" t="s">
        <v>85</v>
      </c>
      <c r="EH5" s="32" t="s">
        <v>86</v>
      </c>
      <c r="EI5" s="32" t="s">
        <v>87</v>
      </c>
      <c r="EJ5" s="32" t="s">
        <v>88</v>
      </c>
      <c r="EK5" s="32" t="s">
        <v>89</v>
      </c>
      <c r="EL5" s="32" t="s">
        <v>90</v>
      </c>
      <c r="EM5" s="32" t="s">
        <v>91</v>
      </c>
      <c r="EN5" s="32" t="s">
        <v>92</v>
      </c>
      <c r="EO5" s="32" t="s">
        <v>93</v>
      </c>
    </row>
    <row r="6" spans="1:148" s="36" customFormat="1" x14ac:dyDescent="0.15">
      <c r="A6" s="28" t="s">
        <v>94</v>
      </c>
      <c r="B6" s="33">
        <f>B7</f>
        <v>2020</v>
      </c>
      <c r="C6" s="33">
        <f t="shared" ref="C6:X6" si="3">C7</f>
        <v>342092</v>
      </c>
      <c r="D6" s="33">
        <f t="shared" si="3"/>
        <v>46</v>
      </c>
      <c r="E6" s="33">
        <f t="shared" si="3"/>
        <v>17</v>
      </c>
      <c r="F6" s="33">
        <f t="shared" si="3"/>
        <v>4</v>
      </c>
      <c r="G6" s="33">
        <f t="shared" si="3"/>
        <v>0</v>
      </c>
      <c r="H6" s="33" t="str">
        <f t="shared" si="3"/>
        <v>広島県　三次市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特定環境保全公共下水道</v>
      </c>
      <c r="L6" s="33" t="str">
        <f t="shared" si="3"/>
        <v>D2</v>
      </c>
      <c r="M6" s="33" t="str">
        <f t="shared" si="3"/>
        <v>非設置</v>
      </c>
      <c r="N6" s="34" t="str">
        <f t="shared" si="3"/>
        <v>-</v>
      </c>
      <c r="O6" s="34">
        <f t="shared" si="3"/>
        <v>77.38</v>
      </c>
      <c r="P6" s="34">
        <f t="shared" si="3"/>
        <v>6.94</v>
      </c>
      <c r="Q6" s="34">
        <f t="shared" si="3"/>
        <v>100</v>
      </c>
      <c r="R6" s="34">
        <f t="shared" si="3"/>
        <v>2992</v>
      </c>
      <c r="S6" s="34">
        <f t="shared" si="3"/>
        <v>51234</v>
      </c>
      <c r="T6" s="34">
        <f t="shared" si="3"/>
        <v>778.18</v>
      </c>
      <c r="U6" s="34">
        <f t="shared" si="3"/>
        <v>65.84</v>
      </c>
      <c r="V6" s="34">
        <f t="shared" si="3"/>
        <v>3529</v>
      </c>
      <c r="W6" s="34">
        <f t="shared" si="3"/>
        <v>2.93</v>
      </c>
      <c r="X6" s="34">
        <f t="shared" si="3"/>
        <v>1204.44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>
        <f t="shared" si="4"/>
        <v>102.16</v>
      </c>
      <c r="AC6" s="35">
        <f t="shared" si="4"/>
        <v>100.1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>
        <f t="shared" si="4"/>
        <v>102.73</v>
      </c>
      <c r="AH6" s="35">
        <f t="shared" si="4"/>
        <v>105.78</v>
      </c>
      <c r="AI6" s="34" t="str">
        <f>IF(AI7="","",IF(AI7="-","【-】","【"&amp;SUBSTITUTE(TEXT(AI7,"#,##0.00"),"-","△")&amp;"】"))</f>
        <v>【104.83】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4">
        <f t="shared" si="5"/>
        <v>0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>
        <f t="shared" si="5"/>
        <v>94.97</v>
      </c>
      <c r="AS6" s="35">
        <f t="shared" si="5"/>
        <v>63.96</v>
      </c>
      <c r="AT6" s="34" t="str">
        <f>IF(AT7="","",IF(AT7="-","【-】","【"&amp;SUBSTITUTE(TEXT(AT7,"#,##0.00"),"-","△")&amp;"】"))</f>
        <v>【61.55】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>
        <f t="shared" si="6"/>
        <v>64.3</v>
      </c>
      <c r="AY6" s="35">
        <f t="shared" si="6"/>
        <v>68.989999999999995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>
        <f t="shared" si="6"/>
        <v>47.72</v>
      </c>
      <c r="BD6" s="35">
        <f t="shared" si="6"/>
        <v>44.24</v>
      </c>
      <c r="BE6" s="34" t="str">
        <f>IF(BE7="","",IF(BE7="-","【-】","【"&amp;SUBSTITUTE(TEXT(BE7,"#,##0.00"),"-","△")&amp;"】"))</f>
        <v>【45.34】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>
        <f t="shared" si="7"/>
        <v>1941.58</v>
      </c>
      <c r="BJ6" s="35">
        <f t="shared" si="7"/>
        <v>1833.51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>
        <f t="shared" si="7"/>
        <v>1206.79</v>
      </c>
      <c r="BO6" s="35">
        <f t="shared" si="7"/>
        <v>1258.43</v>
      </c>
      <c r="BP6" s="34" t="str">
        <f>IF(BP7="","",IF(BP7="-","【-】","【"&amp;SUBSTITUTE(TEXT(BP7,"#,##0.00"),"-","△")&amp;"】"))</f>
        <v>【1,260.21】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>
        <f t="shared" si="8"/>
        <v>55.77</v>
      </c>
      <c r="BU6" s="35">
        <f t="shared" si="8"/>
        <v>50.87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>
        <f t="shared" si="8"/>
        <v>71.84</v>
      </c>
      <c r="BZ6" s="35">
        <f t="shared" si="8"/>
        <v>73.36</v>
      </c>
      <c r="CA6" s="34" t="str">
        <f>IF(CA7="","",IF(CA7="-","【-】","【"&amp;SUBSTITUTE(TEXT(CA7,"#,##0.00"),"-","△")&amp;"】"))</f>
        <v>【75.29】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>
        <f t="shared" si="9"/>
        <v>412.49</v>
      </c>
      <c r="CF6" s="35">
        <f t="shared" si="9"/>
        <v>443.13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>
        <f t="shared" si="9"/>
        <v>228.47</v>
      </c>
      <c r="CK6" s="35">
        <f t="shared" si="9"/>
        <v>224.88</v>
      </c>
      <c r="CL6" s="34" t="str">
        <f>IF(CL7="","",IF(CL7="-","【-】","【"&amp;SUBSTITUTE(TEXT(CL7,"#,##0.00"),"-","△")&amp;"】"))</f>
        <v>【215.41】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>
        <f t="shared" si="10"/>
        <v>41.24</v>
      </c>
      <c r="CQ6" s="35">
        <f t="shared" si="10"/>
        <v>41.96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>
        <f t="shared" si="10"/>
        <v>42.47</v>
      </c>
      <c r="CV6" s="35">
        <f t="shared" si="10"/>
        <v>42.4</v>
      </c>
      <c r="CW6" s="34" t="str">
        <f>IF(CW7="","",IF(CW7="-","【-】","【"&amp;SUBSTITUTE(TEXT(CW7,"#,##0.00"),"-","△")&amp;"】"))</f>
        <v>【42.90】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>
        <f t="shared" si="11"/>
        <v>80.010000000000005</v>
      </c>
      <c r="DB6" s="35">
        <f t="shared" si="11"/>
        <v>80.959999999999994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>
        <f t="shared" si="11"/>
        <v>83.75</v>
      </c>
      <c r="DG6" s="35">
        <f t="shared" si="11"/>
        <v>84.19</v>
      </c>
      <c r="DH6" s="34" t="str">
        <f>IF(DH7="","",IF(DH7="-","【-】","【"&amp;SUBSTITUTE(TEXT(DH7,"#,##0.00"),"-","△")&amp;"】"))</f>
        <v>【84.75】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>
        <f t="shared" si="12"/>
        <v>4.1500000000000004</v>
      </c>
      <c r="DM6" s="35">
        <f t="shared" si="12"/>
        <v>8.3000000000000007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>
        <f t="shared" si="12"/>
        <v>24.68</v>
      </c>
      <c r="DR6" s="35">
        <f t="shared" si="12"/>
        <v>21.36</v>
      </c>
      <c r="DS6" s="34" t="str">
        <f>IF(DS7="","",IF(DS7="-","【-】","【"&amp;SUBSTITUTE(TEXT(DS7,"#,##0.00"),"-","△")&amp;"】"))</f>
        <v>【23.60】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4">
        <f t="shared" si="13"/>
        <v>0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>
        <f t="shared" si="13"/>
        <v>8.6199999999999992</v>
      </c>
      <c r="EC6" s="35">
        <f t="shared" si="13"/>
        <v>0.01</v>
      </c>
      <c r="ED6" s="34" t="str">
        <f>IF(ED7="","",IF(ED7="-","【-】","【"&amp;SUBSTITUTE(TEXT(ED7,"#,##0.00"),"-","△")&amp;"】"))</f>
        <v>【0.01】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4">
        <f t="shared" si="14"/>
        <v>0</v>
      </c>
      <c r="EI6" s="34">
        <f t="shared" si="14"/>
        <v>0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>
        <f t="shared" si="14"/>
        <v>0.36</v>
      </c>
      <c r="EN6" s="35">
        <f t="shared" si="14"/>
        <v>0.39</v>
      </c>
      <c r="EO6" s="34" t="str">
        <f>IF(EO7="","",IF(EO7="-","【-】","【"&amp;SUBSTITUTE(TEXT(EO7,"#,##0.00"),"-","△")&amp;"】"))</f>
        <v>【0.30】</v>
      </c>
    </row>
    <row r="7" spans="1:148" s="36" customFormat="1" x14ac:dyDescent="0.15">
      <c r="A7" s="28"/>
      <c r="B7" s="37">
        <v>2020</v>
      </c>
      <c r="C7" s="37">
        <v>342092</v>
      </c>
      <c r="D7" s="37">
        <v>46</v>
      </c>
      <c r="E7" s="37">
        <v>17</v>
      </c>
      <c r="F7" s="37">
        <v>4</v>
      </c>
      <c r="G7" s="37">
        <v>0</v>
      </c>
      <c r="H7" s="37" t="s">
        <v>95</v>
      </c>
      <c r="I7" s="37" t="s">
        <v>96</v>
      </c>
      <c r="J7" s="37" t="s">
        <v>97</v>
      </c>
      <c r="K7" s="37" t="s">
        <v>98</v>
      </c>
      <c r="L7" s="37" t="s">
        <v>99</v>
      </c>
      <c r="M7" s="37" t="s">
        <v>100</v>
      </c>
      <c r="N7" s="38" t="s">
        <v>101</v>
      </c>
      <c r="O7" s="38">
        <v>77.38</v>
      </c>
      <c r="P7" s="38">
        <v>6.94</v>
      </c>
      <c r="Q7" s="38">
        <v>100</v>
      </c>
      <c r="R7" s="38">
        <v>2992</v>
      </c>
      <c r="S7" s="38">
        <v>51234</v>
      </c>
      <c r="T7" s="38">
        <v>778.18</v>
      </c>
      <c r="U7" s="38">
        <v>65.84</v>
      </c>
      <c r="V7" s="38">
        <v>3529</v>
      </c>
      <c r="W7" s="38">
        <v>2.93</v>
      </c>
      <c r="X7" s="38">
        <v>1204.44</v>
      </c>
      <c r="Y7" s="38" t="s">
        <v>101</v>
      </c>
      <c r="Z7" s="38" t="s">
        <v>101</v>
      </c>
      <c r="AA7" s="38" t="s">
        <v>101</v>
      </c>
      <c r="AB7" s="38">
        <v>102.16</v>
      </c>
      <c r="AC7" s="38">
        <v>100.1</v>
      </c>
      <c r="AD7" s="38" t="s">
        <v>101</v>
      </c>
      <c r="AE7" s="38" t="s">
        <v>101</v>
      </c>
      <c r="AF7" s="38" t="s">
        <v>101</v>
      </c>
      <c r="AG7" s="38">
        <v>102.73</v>
      </c>
      <c r="AH7" s="38">
        <v>105.78</v>
      </c>
      <c r="AI7" s="38">
        <v>104.83</v>
      </c>
      <c r="AJ7" s="38" t="s">
        <v>101</v>
      </c>
      <c r="AK7" s="38" t="s">
        <v>101</v>
      </c>
      <c r="AL7" s="38" t="s">
        <v>101</v>
      </c>
      <c r="AM7" s="38">
        <v>0</v>
      </c>
      <c r="AN7" s="38">
        <v>0</v>
      </c>
      <c r="AO7" s="38" t="s">
        <v>101</v>
      </c>
      <c r="AP7" s="38" t="s">
        <v>101</v>
      </c>
      <c r="AQ7" s="38" t="s">
        <v>101</v>
      </c>
      <c r="AR7" s="38">
        <v>94.97</v>
      </c>
      <c r="AS7" s="38">
        <v>63.96</v>
      </c>
      <c r="AT7" s="38">
        <v>61.55</v>
      </c>
      <c r="AU7" s="38" t="s">
        <v>101</v>
      </c>
      <c r="AV7" s="38" t="s">
        <v>101</v>
      </c>
      <c r="AW7" s="38" t="s">
        <v>101</v>
      </c>
      <c r="AX7" s="38">
        <v>64.3</v>
      </c>
      <c r="AY7" s="38">
        <v>68.989999999999995</v>
      </c>
      <c r="AZ7" s="38" t="s">
        <v>101</v>
      </c>
      <c r="BA7" s="38" t="s">
        <v>101</v>
      </c>
      <c r="BB7" s="38" t="s">
        <v>101</v>
      </c>
      <c r="BC7" s="38">
        <v>47.72</v>
      </c>
      <c r="BD7" s="38">
        <v>44.24</v>
      </c>
      <c r="BE7" s="38">
        <v>45.34</v>
      </c>
      <c r="BF7" s="38" t="s">
        <v>101</v>
      </c>
      <c r="BG7" s="38" t="s">
        <v>101</v>
      </c>
      <c r="BH7" s="38" t="s">
        <v>101</v>
      </c>
      <c r="BI7" s="38">
        <v>1941.58</v>
      </c>
      <c r="BJ7" s="38">
        <v>1833.51</v>
      </c>
      <c r="BK7" s="38" t="s">
        <v>101</v>
      </c>
      <c r="BL7" s="38" t="s">
        <v>101</v>
      </c>
      <c r="BM7" s="38" t="s">
        <v>101</v>
      </c>
      <c r="BN7" s="38">
        <v>1206.79</v>
      </c>
      <c r="BO7" s="38">
        <v>1258.43</v>
      </c>
      <c r="BP7" s="38">
        <v>1260.21</v>
      </c>
      <c r="BQ7" s="38" t="s">
        <v>101</v>
      </c>
      <c r="BR7" s="38" t="s">
        <v>101</v>
      </c>
      <c r="BS7" s="38" t="s">
        <v>101</v>
      </c>
      <c r="BT7" s="38">
        <v>55.77</v>
      </c>
      <c r="BU7" s="38">
        <v>50.87</v>
      </c>
      <c r="BV7" s="38" t="s">
        <v>101</v>
      </c>
      <c r="BW7" s="38" t="s">
        <v>101</v>
      </c>
      <c r="BX7" s="38" t="s">
        <v>101</v>
      </c>
      <c r="BY7" s="38">
        <v>71.84</v>
      </c>
      <c r="BZ7" s="38">
        <v>73.36</v>
      </c>
      <c r="CA7" s="38">
        <v>75.290000000000006</v>
      </c>
      <c r="CB7" s="38" t="s">
        <v>101</v>
      </c>
      <c r="CC7" s="38" t="s">
        <v>101</v>
      </c>
      <c r="CD7" s="38" t="s">
        <v>101</v>
      </c>
      <c r="CE7" s="38">
        <v>412.49</v>
      </c>
      <c r="CF7" s="38">
        <v>443.13</v>
      </c>
      <c r="CG7" s="38" t="s">
        <v>101</v>
      </c>
      <c r="CH7" s="38" t="s">
        <v>101</v>
      </c>
      <c r="CI7" s="38" t="s">
        <v>101</v>
      </c>
      <c r="CJ7" s="38">
        <v>228.47</v>
      </c>
      <c r="CK7" s="38">
        <v>224.88</v>
      </c>
      <c r="CL7" s="38">
        <v>215.41</v>
      </c>
      <c r="CM7" s="38" t="s">
        <v>101</v>
      </c>
      <c r="CN7" s="38" t="s">
        <v>101</v>
      </c>
      <c r="CO7" s="38" t="s">
        <v>101</v>
      </c>
      <c r="CP7" s="38">
        <v>41.24</v>
      </c>
      <c r="CQ7" s="38">
        <v>41.96</v>
      </c>
      <c r="CR7" s="38" t="s">
        <v>101</v>
      </c>
      <c r="CS7" s="38" t="s">
        <v>101</v>
      </c>
      <c r="CT7" s="38" t="s">
        <v>101</v>
      </c>
      <c r="CU7" s="38">
        <v>42.47</v>
      </c>
      <c r="CV7" s="38">
        <v>42.4</v>
      </c>
      <c r="CW7" s="38">
        <v>42.9</v>
      </c>
      <c r="CX7" s="38" t="s">
        <v>101</v>
      </c>
      <c r="CY7" s="38" t="s">
        <v>101</v>
      </c>
      <c r="CZ7" s="38" t="s">
        <v>101</v>
      </c>
      <c r="DA7" s="38">
        <v>80.010000000000005</v>
      </c>
      <c r="DB7" s="38">
        <v>80.959999999999994</v>
      </c>
      <c r="DC7" s="38" t="s">
        <v>101</v>
      </c>
      <c r="DD7" s="38" t="s">
        <v>101</v>
      </c>
      <c r="DE7" s="38" t="s">
        <v>101</v>
      </c>
      <c r="DF7" s="38">
        <v>83.75</v>
      </c>
      <c r="DG7" s="38">
        <v>84.19</v>
      </c>
      <c r="DH7" s="38">
        <v>84.75</v>
      </c>
      <c r="DI7" s="38" t="s">
        <v>101</v>
      </c>
      <c r="DJ7" s="38" t="s">
        <v>101</v>
      </c>
      <c r="DK7" s="38" t="s">
        <v>101</v>
      </c>
      <c r="DL7" s="38">
        <v>4.1500000000000004</v>
      </c>
      <c r="DM7" s="38">
        <v>8.3000000000000007</v>
      </c>
      <c r="DN7" s="38" t="s">
        <v>101</v>
      </c>
      <c r="DO7" s="38" t="s">
        <v>101</v>
      </c>
      <c r="DP7" s="38" t="s">
        <v>101</v>
      </c>
      <c r="DQ7" s="38">
        <v>24.68</v>
      </c>
      <c r="DR7" s="38">
        <v>21.36</v>
      </c>
      <c r="DS7" s="38">
        <v>23.6</v>
      </c>
      <c r="DT7" s="38" t="s">
        <v>101</v>
      </c>
      <c r="DU7" s="38" t="s">
        <v>101</v>
      </c>
      <c r="DV7" s="38" t="s">
        <v>101</v>
      </c>
      <c r="DW7" s="38">
        <v>0</v>
      </c>
      <c r="DX7" s="38">
        <v>0</v>
      </c>
      <c r="DY7" s="38" t="s">
        <v>101</v>
      </c>
      <c r="DZ7" s="38" t="s">
        <v>101</v>
      </c>
      <c r="EA7" s="38" t="s">
        <v>101</v>
      </c>
      <c r="EB7" s="38">
        <v>8.6199999999999992</v>
      </c>
      <c r="EC7" s="38">
        <v>0.01</v>
      </c>
      <c r="ED7" s="38">
        <v>0.01</v>
      </c>
      <c r="EE7" s="38" t="s">
        <v>101</v>
      </c>
      <c r="EF7" s="38" t="s">
        <v>101</v>
      </c>
      <c r="EG7" s="38" t="s">
        <v>101</v>
      </c>
      <c r="EH7" s="38">
        <v>0</v>
      </c>
      <c r="EI7" s="38">
        <v>0</v>
      </c>
      <c r="EJ7" s="38" t="s">
        <v>101</v>
      </c>
      <c r="EK7" s="38" t="s">
        <v>101</v>
      </c>
      <c r="EL7" s="38" t="s">
        <v>101</v>
      </c>
      <c r="EM7" s="38">
        <v>0.36</v>
      </c>
      <c r="EN7" s="38">
        <v>0.39</v>
      </c>
      <c r="EO7" s="38">
        <v>0.3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102</v>
      </c>
      <c r="C9" s="40" t="s">
        <v>103</v>
      </c>
      <c r="D9" s="40" t="s">
        <v>104</v>
      </c>
      <c r="E9" s="40" t="s">
        <v>105</v>
      </c>
      <c r="F9" s="40" t="s">
        <v>106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107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108</v>
      </c>
    </row>
    <row r="13" spans="1:148" x14ac:dyDescent="0.15">
      <c r="B13" t="s">
        <v>109</v>
      </c>
      <c r="C13" t="s">
        <v>110</v>
      </c>
      <c r="D13" t="s">
        <v>110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m.hamano9883</cp:lastModifiedBy>
  <cp:lastPrinted>2022-01-14T05:22:37Z</cp:lastPrinted>
  <dcterms:created xsi:type="dcterms:W3CDTF">2021-12-03T07:27:16Z</dcterms:created>
  <dcterms:modified xsi:type="dcterms:W3CDTF">2022-01-14T05:22:42Z</dcterms:modified>
  <cp:category/>
</cp:coreProperties>
</file>