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M:\120040-gesuidoseibika\000000MASTER\旧下水道管理課\000001公開BOX\000000MASTER\01財務\18経営比較分析表\R04(R03分析）\02_回答\"/>
    </mc:Choice>
  </mc:AlternateContent>
  <workbookProtection workbookAlgorithmName="SHA-512" workbookHashValue="23bdHQddUE1PiDtV+kB6d3fcje/SBFFR57Iyg+GmUUcCBoPpeP4myYFrjg0QEQHBfrMPveti5c3ubuJzPj5gKA==" workbookSaltValue="RsTJ3MsEUeeHtFKuhfnOJw==" workbookSpinCount="100000" lockStructure="1"/>
  <bookViews>
    <workbookView xWindow="0" yWindow="0" windowWidth="28800" windowHeight="12612"/>
  </bookViews>
  <sheets>
    <sheet name="法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AD10" i="4" s="1"/>
  <c r="Q6" i="5"/>
  <c r="P6" i="5"/>
  <c r="O6" i="5"/>
  <c r="N6" i="5"/>
  <c r="B10" i="4" s="1"/>
  <c r="M6" i="5"/>
  <c r="AD8" i="4" s="1"/>
  <c r="L6" i="5"/>
  <c r="K6" i="5"/>
  <c r="J6" i="5"/>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W10" i="4"/>
  <c r="P10" i="4"/>
  <c r="I10" i="4"/>
  <c r="BB8" i="4"/>
  <c r="AT8" i="4"/>
  <c r="AL8" i="4"/>
  <c r="W8" i="4"/>
  <c r="P8" i="4"/>
  <c r="I8" i="4"/>
  <c r="B6" i="4"/>
</calcChain>
</file>

<file path=xl/sharedStrings.xml><?xml version="1.0" encoding="utf-8"?>
<sst xmlns="http://schemas.openxmlformats.org/spreadsheetml/2006/main" count="297" uniqueCount="117">
  <si>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</si>
  <si>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</si>
  <si>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</si>
  <si>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</si>
  <si>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</si>
  <si>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</si>
  <si>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</si>
  <si>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</si>
  <si>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</si>
  <si>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</si>
  <si>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</si>
  <si>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</si>
  <si>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</si>
  <si>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</si>
  <si>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</si>
  <si>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</si>
  <si>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</si>
  <si>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</si>
  <si>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</si>
  <si>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</si>
  <si>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</si>
  <si>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</si>
  <si>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</si>
  <si>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</si>
  <si>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</si>
  <si>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</si>
  <si>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</si>
  <si>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</si>
  <si>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</si>
  <si>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</si>
  <si>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</si>
  <si>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</si>
  <si>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</si>
  <si>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</si>
  <si>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</si>
  <si>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</si>
  <si>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</si>
  <si>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</si>
  <si>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</si>
  <si>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</si>
  <si>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</si>
  <si>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</si>
  <si>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</si>
  <si>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</si>
  <si>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</si>
  <si>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</si>
  <si>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</si>
  <si>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</si>
  <si>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</si>
  <si>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</si>
  <si>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</si>
  <si>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</si>
  <si>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</si>
  <si>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</si>
  <si>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</si>
  <si>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</si>
  <si>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</si>
  <si>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</si>
  <si>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</si>
  <si>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</si>
  <si>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</si>
  <si>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</si>
  <si>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</si>
  <si>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</si>
  <si>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</si>
  <si>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</si>
  <si>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</si>
  <si>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</si>
  <si>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</si>
  <si>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</si>
  <si>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</si>
  <si>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</si>
  <si>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</si>
  <si>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</si>
  <si>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</si>
  <si>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</si>
  <si>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</si>
  <si>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</si>
  <si>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</si>
  <si>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</si>
  <si>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</si>
  <si>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</si>
  <si>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</si>
  <si>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</si>
  <si>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</si>
  <si>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</si>
  <si>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</si>
  <si>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</si>
  <si>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</si>
  <si>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</si>
  <si>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</si>
  <si>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</si>
  <si>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</si>
  <si>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</si>
  <si>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</si>
  <si>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</si>
  <si>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三原市</t>
  </si>
  <si>
    <t>法適用</t>
  </si>
  <si>
    <t>下水道事業</t>
  </si>
  <si>
    <t>特定環境保全公共下水道</t>
  </si>
  <si>
    <t>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</si>
  <si>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</si>
  <si>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</si>
  <si>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</si>
  <si>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</si>
  <si>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</si>
  <si>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</si>
  <si>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</si>
  <si>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</si>
  <si>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</si>
  <si>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</si>
  <si>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</si>
  <si>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</si>
  <si>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</si>
  <si>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　有形固定資産減価償却率は高いほど施設が老朽化していることを示しますが，類似団体と比較して高い傾向にあります。三原・本郷地域については広島県沼田川流域下水道へ接続していますが，大和地域については，経年劣化による維持管理費の増大が懸念されるため，広島県の流域下水道への接続について費用対効果の検討を行っていきます。</t>
    <rPh sb="55" eb="57">
      <t>ミハラ</t>
    </rPh>
    <rPh sb="58" eb="60">
      <t>ホンゴウ</t>
    </rPh>
    <rPh sb="60" eb="62">
      <t>チイキ</t>
    </rPh>
    <rPh sb="67" eb="70">
      <t>ヒロシマケン</t>
    </rPh>
    <rPh sb="70" eb="72">
      <t>ヌマタ</t>
    </rPh>
    <rPh sb="72" eb="73">
      <t>ガワ</t>
    </rPh>
    <rPh sb="73" eb="75">
      <t>リュウイキ</t>
    </rPh>
    <rPh sb="75" eb="78">
      <t>ゲスイドウ</t>
    </rPh>
    <rPh sb="79" eb="81">
      <t>セツゾク</t>
    </rPh>
    <rPh sb="88" eb="90">
      <t>ダイワ</t>
    </rPh>
    <rPh sb="90" eb="92">
      <t>チイキ</t>
    </rPh>
    <rPh sb="98" eb="100">
      <t>ケイネン</t>
    </rPh>
    <rPh sb="100" eb="102">
      <t>レッカ</t>
    </rPh>
    <rPh sb="105" eb="107">
      <t>イジ</t>
    </rPh>
    <rPh sb="107" eb="110">
      <t>カンリヒ</t>
    </rPh>
    <rPh sb="111" eb="113">
      <t>ゾウダイ</t>
    </rPh>
    <rPh sb="114" eb="116">
      <t>ケネン</t>
    </rPh>
    <rPh sb="122" eb="125">
      <t>ヒロシマケン</t>
    </rPh>
    <rPh sb="126" eb="128">
      <t>リュウイキ</t>
    </rPh>
    <rPh sb="128" eb="131">
      <t>ゲスイドウ</t>
    </rPh>
    <rPh sb="133" eb="135">
      <t>セツゾク</t>
    </rPh>
    <rPh sb="139" eb="144">
      <t>ヒヨウタイコウカ</t>
    </rPh>
    <rPh sb="145" eb="147">
      <t>ケントウ</t>
    </rPh>
    <rPh sb="148" eb="149">
      <t>オコナ</t>
    </rPh>
    <phoneticPr fontId="4"/>
  </si>
  <si>
    <t>①単年度収支の状況を示しており，100％以上が黒字となります。当市は100％以上であり，比較的良好と言えます。
②赤字が発生していないためありません。
③短期的な債務に対する支払い能力を示しています。100％未満であるため短期的な支払能力に脆弱性があると言えます。経営戦略では企業債残高を令和14年度までに減少させていくこととしており，今後，流動比率を高めてまいります。
④類似団体より低い状況にあります。経営戦略の収支計画を目標に，今後も健全経営に努めます。
⑤汚水処理に係る維持管理費を使用料でどの程度賄えているかを示します。他団体より高い状況にありますが，100％には達していません。経営戦略の収支計画を目標にし，今後も経費節減に努めてまいります。
⑥有収水量1㎥あたり，どれだけ費用がかかっているかを示します。類似団体より低い傾向にありますが，さらに経費節減に努めます。
⑦類似団体より高い状況ですが，更なる経費節減を図るため，流域下水道への接続検討を行っています。
⑧下水道を使用できる区域の人口に対して，実際にどれだけの人口が下水道に接続しているかを示します。類似団体より高い状況にあります。さらなる普及活動に努めます。</t>
    <rPh sb="187" eb="189">
      <t>ルイジ</t>
    </rPh>
    <rPh sb="189" eb="191">
      <t>ダンタイ</t>
    </rPh>
    <rPh sb="193" eb="194">
      <t>ヒク</t>
    </rPh>
    <rPh sb="195" eb="197">
      <t>ジョウキョウ</t>
    </rPh>
    <rPh sb="203" eb="205">
      <t>ケイエイ</t>
    </rPh>
    <rPh sb="205" eb="207">
      <t>センリャク</t>
    </rPh>
    <rPh sb="208" eb="210">
      <t>シュウシ</t>
    </rPh>
    <rPh sb="210" eb="212">
      <t>ケイカク</t>
    </rPh>
    <rPh sb="213" eb="215">
      <t>モクヒョウ</t>
    </rPh>
    <rPh sb="217" eb="219">
      <t>コンゴ</t>
    </rPh>
    <rPh sb="220" eb="222">
      <t>ケンゼン</t>
    </rPh>
    <rPh sb="222" eb="224">
      <t>ケイエイ</t>
    </rPh>
    <rPh sb="225" eb="226">
      <t>ツト</t>
    </rPh>
    <rPh sb="265" eb="266">
      <t>タ</t>
    </rPh>
    <rPh sb="266" eb="268">
      <t>ダンタイ</t>
    </rPh>
    <rPh sb="270" eb="271">
      <t>タカ</t>
    </rPh>
    <rPh sb="272" eb="274">
      <t>ジョウキョウ</t>
    </rPh>
    <rPh sb="287" eb="288">
      <t>タッ</t>
    </rPh>
    <rPh sb="295" eb="297">
      <t>ケイエイ</t>
    </rPh>
    <rPh sb="297" eb="299">
      <t>センリャク</t>
    </rPh>
    <rPh sb="300" eb="302">
      <t>シュウシ</t>
    </rPh>
    <rPh sb="302" eb="304">
      <t>ケイカク</t>
    </rPh>
    <rPh sb="305" eb="307">
      <t>モクヒョウ</t>
    </rPh>
    <rPh sb="310" eb="312">
      <t>コンゴ</t>
    </rPh>
    <rPh sb="313" eb="315">
      <t>ケイヒ</t>
    </rPh>
    <rPh sb="315" eb="317">
      <t>セツゲン</t>
    </rPh>
    <rPh sb="318" eb="319">
      <t>ツト</t>
    </rPh>
    <rPh sb="381" eb="383">
      <t>セツゲン</t>
    </rPh>
    <rPh sb="391" eb="393">
      <t>ルイジ</t>
    </rPh>
    <rPh sb="393" eb="395">
      <t>ダンタイ</t>
    </rPh>
    <rPh sb="397" eb="398">
      <t>タカ</t>
    </rPh>
    <rPh sb="399" eb="401">
      <t>ジョウキョウ</t>
    </rPh>
    <rPh sb="405" eb="406">
      <t>サラ</t>
    </rPh>
    <rPh sb="408" eb="410">
      <t>ケイヒ</t>
    </rPh>
    <rPh sb="410" eb="412">
      <t>セツゲン</t>
    </rPh>
    <rPh sb="413" eb="414">
      <t>ハカ</t>
    </rPh>
    <rPh sb="418" eb="420">
      <t>リュウイキ</t>
    </rPh>
    <rPh sb="420" eb="423">
      <t>ゲスイドウ</t>
    </rPh>
    <rPh sb="425" eb="427">
      <t>セツゾク</t>
    </rPh>
    <rPh sb="427" eb="429">
      <t>ケントウ</t>
    </rPh>
    <rPh sb="430" eb="431">
      <t>オコナ</t>
    </rPh>
    <phoneticPr fontId="4"/>
  </si>
  <si>
    <t xml:space="preserve">　令和3年1月に下水道事業における経営の健全化に資するため，学識有識者を含めた三原市下水道事業経営審議会を設置し，同年12月に答申を受けました。その後，パブリックコメント等を行った結果である「三原市下水道事業経営戦略（令和4年9月改定版）」をホームページで公表しています。
令和5年度から下水道使用料を改定（現行比20％増，一部計算方法の見直し）しますが，収益的収支比率向上を図るため，水洗化率の向上を最重点として取り組んでまいります。
</t>
    <rPh sb="1" eb="3">
      <t>レイワ</t>
    </rPh>
    <rPh sb="4" eb="5">
      <t>ネン</t>
    </rPh>
    <rPh sb="6" eb="7">
      <t>ガツ</t>
    </rPh>
    <rPh sb="8" eb="11">
      <t>ゲスイドウ</t>
    </rPh>
    <rPh sb="11" eb="13">
      <t>ジギョウ</t>
    </rPh>
    <rPh sb="17" eb="19">
      <t>ケイエイ</t>
    </rPh>
    <rPh sb="20" eb="23">
      <t>ケンゼンカ</t>
    </rPh>
    <rPh sb="24" eb="25">
      <t>シ</t>
    </rPh>
    <rPh sb="30" eb="32">
      <t>ガクシキ</t>
    </rPh>
    <rPh sb="32" eb="35">
      <t>ユウシキシャ</t>
    </rPh>
    <rPh sb="36" eb="37">
      <t>フク</t>
    </rPh>
    <rPh sb="39" eb="42">
      <t>ミハラシ</t>
    </rPh>
    <rPh sb="42" eb="45">
      <t>ゲスイドウ</t>
    </rPh>
    <rPh sb="45" eb="47">
      <t>ジギョウ</t>
    </rPh>
    <rPh sb="47" eb="49">
      <t>ケイエイ</t>
    </rPh>
    <rPh sb="49" eb="52">
      <t>シンギカイ</t>
    </rPh>
    <rPh sb="53" eb="55">
      <t>セッチ</t>
    </rPh>
    <rPh sb="57" eb="59">
      <t>ドウネン</t>
    </rPh>
    <rPh sb="61" eb="62">
      <t>ガツ</t>
    </rPh>
    <rPh sb="63" eb="65">
      <t>トウシン</t>
    </rPh>
    <rPh sb="66" eb="67">
      <t>ウ</t>
    </rPh>
    <rPh sb="74" eb="75">
      <t>ゴ</t>
    </rPh>
    <rPh sb="85" eb="86">
      <t>トウ</t>
    </rPh>
    <rPh sb="87" eb="88">
      <t>オコナ</t>
    </rPh>
    <rPh sb="90" eb="92">
      <t>ケッカ</t>
    </rPh>
    <rPh sb="96" eb="99">
      <t>ミハラシ</t>
    </rPh>
    <rPh sb="99" eb="102">
      <t>ゲスイドウ</t>
    </rPh>
    <rPh sb="102" eb="104">
      <t>ジギョウ</t>
    </rPh>
    <rPh sb="104" eb="106">
      <t>ケイエイ</t>
    </rPh>
    <rPh sb="106" eb="108">
      <t>センリャク</t>
    </rPh>
    <rPh sb="109" eb="111">
      <t>レイワ</t>
    </rPh>
    <rPh sb="112" eb="113">
      <t>ネン</t>
    </rPh>
    <rPh sb="114" eb="115">
      <t>ガツ</t>
    </rPh>
    <rPh sb="115" eb="117">
      <t>カイテイ</t>
    </rPh>
    <rPh sb="117" eb="118">
      <t>バン</t>
    </rPh>
    <rPh sb="128" eb="130">
      <t>コウヒョウ</t>
    </rPh>
    <rPh sb="137" eb="139">
      <t>レイワ</t>
    </rPh>
    <rPh sb="140" eb="142">
      <t>ネンド</t>
    </rPh>
    <rPh sb="144" eb="147">
      <t>ゲスイドウ</t>
    </rPh>
    <rPh sb="147" eb="150">
      <t>シヨウリョウ</t>
    </rPh>
    <rPh sb="151" eb="153">
      <t>カイテイ</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</si>
</sst>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formatCode="#,##0.00;&quot;△&quot;#,##0.00">
                  <c:v>0</c:v>
                </c:pt>
                <c:pt idx="4" formatCode="#,##0.00;&quot;△&quot;#,##0.00">
                  <c:v>0</c:v>
                </c:pt>
              </c:numCache>
            </c:numRef>
          </c:val>
          <c:extLst xmlns:c16r2="http://schemas.microsoft.com/office/drawing/2015/06/chart">
            <c:ext xmlns:c16="http://schemas.microsoft.com/office/drawing/2014/chart" uri="{C3380CC4-5D6E-409C-BE32-E72D297353CC}">
              <c16:uniqueId val="{00000000-0769-44D5-9987-1C1EF68141DB}"/>
            </c:ext>
          </c:extLst>
        </c:ser>
        <c:dLbls>
          <c:showLegendKey val="0"/>
          <c:showVal val="0"/>
          <c:showCatName val="0"/>
          <c:showSerName val="0"/>
          <c:showPercent val="0"/>
          <c:showBubbleSize val="0"/>
        </c:dLbls>
        <c:gapWidth val="150"/>
        <c:axId val="400188448"/>
        <c:axId val="4001888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0.39</c:v>
                </c:pt>
                <c:pt idx="4">
                  <c:v>0.1</c:v>
                </c:pt>
              </c:numCache>
            </c:numRef>
          </c:val>
          <c:smooth val="0"/>
          <c:extLst xmlns:c16r2="http://schemas.microsoft.com/office/drawing/2015/06/chart">
            <c:ext xmlns:c16="http://schemas.microsoft.com/office/drawing/2014/chart" uri="{C3380CC4-5D6E-409C-BE32-E72D297353CC}">
              <c16:uniqueId val="{00000001-0769-44D5-9987-1C1EF68141DB}"/>
            </c:ext>
          </c:extLst>
        </c:ser>
        <c:dLbls>
          <c:showLegendKey val="0"/>
          <c:showVal val="0"/>
          <c:showCatName val="0"/>
          <c:showSerName val="0"/>
          <c:showPercent val="0"/>
          <c:showBubbleSize val="0"/>
        </c:dLbls>
        <c:marker val="1"/>
        <c:smooth val="0"/>
        <c:axId val="400188448"/>
        <c:axId val="400188840"/>
      </c:lineChart>
      <c:dateAx>
        <c:axId val="400188448"/>
        <c:scaling>
          <c:orientation val="minMax"/>
        </c:scaling>
        <c:delete val="1"/>
        <c:axPos val="b"/>
        <c:numFmt formatCode="&quot;H&quot;yy" sourceLinked="1"/>
        <c:majorTickMark val="none"/>
        <c:minorTickMark val="none"/>
        <c:tickLblPos val="none"/>
        <c:crossAx val="400188840"/>
        <c:crosses val="autoZero"/>
        <c:auto val="1"/>
        <c:lblOffset val="100"/>
        <c:baseTimeUnit val="years"/>
      </c:dateAx>
      <c:valAx>
        <c:axId val="4001888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001884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0</c:v>
                </c:pt>
                <c:pt idx="1">
                  <c:v>0</c:v>
                </c:pt>
                <c:pt idx="2">
                  <c:v>0</c:v>
                </c:pt>
                <c:pt idx="3">
                  <c:v>59.24</c:v>
                </c:pt>
                <c:pt idx="4">
                  <c:v>59.09</c:v>
                </c:pt>
              </c:numCache>
            </c:numRef>
          </c:val>
          <c:extLst xmlns:c16r2="http://schemas.microsoft.com/office/drawing/2015/06/chart">
            <c:ext xmlns:c16="http://schemas.microsoft.com/office/drawing/2014/chart" uri="{C3380CC4-5D6E-409C-BE32-E72D297353CC}">
              <c16:uniqueId val="{00000000-60EA-45B2-88B9-B94D1B322DCE}"/>
            </c:ext>
          </c:extLst>
        </c:ser>
        <c:dLbls>
          <c:showLegendKey val="0"/>
          <c:showVal val="0"/>
          <c:showCatName val="0"/>
          <c:showSerName val="0"/>
          <c:showPercent val="0"/>
          <c:showBubbleSize val="0"/>
        </c:dLbls>
        <c:gapWidth val="150"/>
        <c:axId val="369265168"/>
        <c:axId val="369265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42.4</c:v>
                </c:pt>
                <c:pt idx="4">
                  <c:v>42.28</c:v>
                </c:pt>
              </c:numCache>
            </c:numRef>
          </c:val>
          <c:smooth val="0"/>
          <c:extLst xmlns:c16r2="http://schemas.microsoft.com/office/drawing/2015/06/chart">
            <c:ext xmlns:c16="http://schemas.microsoft.com/office/drawing/2014/chart" uri="{C3380CC4-5D6E-409C-BE32-E72D297353CC}">
              <c16:uniqueId val="{00000001-60EA-45B2-88B9-B94D1B322DCE}"/>
            </c:ext>
          </c:extLst>
        </c:ser>
        <c:dLbls>
          <c:showLegendKey val="0"/>
          <c:showVal val="0"/>
          <c:showCatName val="0"/>
          <c:showSerName val="0"/>
          <c:showPercent val="0"/>
          <c:showBubbleSize val="0"/>
        </c:dLbls>
        <c:marker val="1"/>
        <c:smooth val="0"/>
        <c:axId val="369265168"/>
        <c:axId val="369265560"/>
      </c:lineChart>
      <c:dateAx>
        <c:axId val="369265168"/>
        <c:scaling>
          <c:orientation val="minMax"/>
        </c:scaling>
        <c:delete val="1"/>
        <c:axPos val="b"/>
        <c:numFmt formatCode="&quot;H&quot;yy" sourceLinked="1"/>
        <c:majorTickMark val="none"/>
        <c:minorTickMark val="none"/>
        <c:tickLblPos val="none"/>
        <c:crossAx val="369265560"/>
        <c:crosses val="autoZero"/>
        <c:auto val="1"/>
        <c:lblOffset val="100"/>
        <c:baseTimeUnit val="years"/>
      </c:dateAx>
      <c:valAx>
        <c:axId val="3692655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92651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0</c:v>
                </c:pt>
                <c:pt idx="1">
                  <c:v>0</c:v>
                </c:pt>
                <c:pt idx="2">
                  <c:v>0</c:v>
                </c:pt>
                <c:pt idx="3">
                  <c:v>95.29</c:v>
                </c:pt>
                <c:pt idx="4">
                  <c:v>95.44</c:v>
                </c:pt>
              </c:numCache>
            </c:numRef>
          </c:val>
          <c:extLst xmlns:c16r2="http://schemas.microsoft.com/office/drawing/2015/06/chart">
            <c:ext xmlns:c16="http://schemas.microsoft.com/office/drawing/2014/chart" uri="{C3380CC4-5D6E-409C-BE32-E72D297353CC}">
              <c16:uniqueId val="{00000000-FC6B-4444-A585-CF20EDB44CAF}"/>
            </c:ext>
          </c:extLst>
        </c:ser>
        <c:dLbls>
          <c:showLegendKey val="0"/>
          <c:showVal val="0"/>
          <c:showCatName val="0"/>
          <c:showSerName val="0"/>
          <c:showPercent val="0"/>
          <c:showBubbleSize val="0"/>
        </c:dLbls>
        <c:gapWidth val="150"/>
        <c:axId val="368303304"/>
        <c:axId val="3682989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84.19</c:v>
                </c:pt>
                <c:pt idx="4">
                  <c:v>84.34</c:v>
                </c:pt>
              </c:numCache>
            </c:numRef>
          </c:val>
          <c:smooth val="0"/>
          <c:extLst xmlns:c16r2="http://schemas.microsoft.com/office/drawing/2015/06/chart">
            <c:ext xmlns:c16="http://schemas.microsoft.com/office/drawing/2014/chart" uri="{C3380CC4-5D6E-409C-BE32-E72D297353CC}">
              <c16:uniqueId val="{00000001-FC6B-4444-A585-CF20EDB44CAF}"/>
            </c:ext>
          </c:extLst>
        </c:ser>
        <c:dLbls>
          <c:showLegendKey val="0"/>
          <c:showVal val="0"/>
          <c:showCatName val="0"/>
          <c:showSerName val="0"/>
          <c:showPercent val="0"/>
          <c:showBubbleSize val="0"/>
        </c:dLbls>
        <c:marker val="1"/>
        <c:smooth val="0"/>
        <c:axId val="368303304"/>
        <c:axId val="368298992"/>
      </c:lineChart>
      <c:dateAx>
        <c:axId val="368303304"/>
        <c:scaling>
          <c:orientation val="minMax"/>
        </c:scaling>
        <c:delete val="1"/>
        <c:axPos val="b"/>
        <c:numFmt formatCode="&quot;H&quot;yy" sourceLinked="1"/>
        <c:majorTickMark val="none"/>
        <c:minorTickMark val="none"/>
        <c:tickLblPos val="none"/>
        <c:crossAx val="368298992"/>
        <c:crosses val="autoZero"/>
        <c:auto val="1"/>
        <c:lblOffset val="100"/>
        <c:baseTimeUnit val="years"/>
      </c:dateAx>
      <c:valAx>
        <c:axId val="3682989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83033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0</c:v>
                </c:pt>
                <c:pt idx="1">
                  <c:v>0</c:v>
                </c:pt>
                <c:pt idx="2">
                  <c:v>0</c:v>
                </c:pt>
                <c:pt idx="3">
                  <c:v>112.39</c:v>
                </c:pt>
                <c:pt idx="4">
                  <c:v>107.36</c:v>
                </c:pt>
              </c:numCache>
            </c:numRef>
          </c:val>
          <c:extLst xmlns:c16r2="http://schemas.microsoft.com/office/drawing/2015/06/chart">
            <c:ext xmlns:c16="http://schemas.microsoft.com/office/drawing/2014/chart" uri="{C3380CC4-5D6E-409C-BE32-E72D297353CC}">
              <c16:uniqueId val="{00000000-AA6E-404B-A4AB-1EF8367D20DF}"/>
            </c:ext>
          </c:extLst>
        </c:ser>
        <c:dLbls>
          <c:showLegendKey val="0"/>
          <c:showVal val="0"/>
          <c:showCatName val="0"/>
          <c:showSerName val="0"/>
          <c:showPercent val="0"/>
          <c:showBubbleSize val="0"/>
        </c:dLbls>
        <c:gapWidth val="150"/>
        <c:axId val="368301344"/>
        <c:axId val="3682978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105.78</c:v>
                </c:pt>
                <c:pt idx="4">
                  <c:v>106.09</c:v>
                </c:pt>
              </c:numCache>
            </c:numRef>
          </c:val>
          <c:smooth val="0"/>
          <c:extLst xmlns:c16r2="http://schemas.microsoft.com/office/drawing/2015/06/chart">
            <c:ext xmlns:c16="http://schemas.microsoft.com/office/drawing/2014/chart" uri="{C3380CC4-5D6E-409C-BE32-E72D297353CC}">
              <c16:uniqueId val="{00000001-AA6E-404B-A4AB-1EF8367D20DF}"/>
            </c:ext>
          </c:extLst>
        </c:ser>
        <c:dLbls>
          <c:showLegendKey val="0"/>
          <c:showVal val="0"/>
          <c:showCatName val="0"/>
          <c:showSerName val="0"/>
          <c:showPercent val="0"/>
          <c:showBubbleSize val="0"/>
        </c:dLbls>
        <c:marker val="1"/>
        <c:smooth val="0"/>
        <c:axId val="368301344"/>
        <c:axId val="368297816"/>
      </c:lineChart>
      <c:dateAx>
        <c:axId val="368301344"/>
        <c:scaling>
          <c:orientation val="minMax"/>
        </c:scaling>
        <c:delete val="1"/>
        <c:axPos val="b"/>
        <c:numFmt formatCode="&quot;H&quot;yy" sourceLinked="1"/>
        <c:majorTickMark val="none"/>
        <c:minorTickMark val="none"/>
        <c:tickLblPos val="none"/>
        <c:crossAx val="368297816"/>
        <c:crosses val="autoZero"/>
        <c:auto val="1"/>
        <c:lblOffset val="100"/>
        <c:baseTimeUnit val="years"/>
      </c:dateAx>
      <c:valAx>
        <c:axId val="3682978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83013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0</c:v>
                </c:pt>
                <c:pt idx="1">
                  <c:v>0</c:v>
                </c:pt>
                <c:pt idx="2">
                  <c:v>0</c:v>
                </c:pt>
                <c:pt idx="3">
                  <c:v>47.7</c:v>
                </c:pt>
                <c:pt idx="4">
                  <c:v>48.92</c:v>
                </c:pt>
              </c:numCache>
            </c:numRef>
          </c:val>
          <c:extLst xmlns:c16r2="http://schemas.microsoft.com/office/drawing/2015/06/chart">
            <c:ext xmlns:c16="http://schemas.microsoft.com/office/drawing/2014/chart" uri="{C3380CC4-5D6E-409C-BE32-E72D297353CC}">
              <c16:uniqueId val="{00000000-5D45-43B8-A6C2-2C8403CEDD58}"/>
            </c:ext>
          </c:extLst>
        </c:ser>
        <c:dLbls>
          <c:showLegendKey val="0"/>
          <c:showVal val="0"/>
          <c:showCatName val="0"/>
          <c:showSerName val="0"/>
          <c:showPercent val="0"/>
          <c:showBubbleSize val="0"/>
        </c:dLbls>
        <c:gapWidth val="150"/>
        <c:axId val="368304872"/>
        <c:axId val="3682982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21.36</c:v>
                </c:pt>
                <c:pt idx="4">
                  <c:v>22.79</c:v>
                </c:pt>
              </c:numCache>
            </c:numRef>
          </c:val>
          <c:smooth val="0"/>
          <c:extLst xmlns:c16r2="http://schemas.microsoft.com/office/drawing/2015/06/chart">
            <c:ext xmlns:c16="http://schemas.microsoft.com/office/drawing/2014/chart" uri="{C3380CC4-5D6E-409C-BE32-E72D297353CC}">
              <c16:uniqueId val="{00000001-5D45-43B8-A6C2-2C8403CEDD58}"/>
            </c:ext>
          </c:extLst>
        </c:ser>
        <c:dLbls>
          <c:showLegendKey val="0"/>
          <c:showVal val="0"/>
          <c:showCatName val="0"/>
          <c:showSerName val="0"/>
          <c:showPercent val="0"/>
          <c:showBubbleSize val="0"/>
        </c:dLbls>
        <c:marker val="1"/>
        <c:smooth val="0"/>
        <c:axId val="368304872"/>
        <c:axId val="368298208"/>
      </c:lineChart>
      <c:dateAx>
        <c:axId val="368304872"/>
        <c:scaling>
          <c:orientation val="minMax"/>
        </c:scaling>
        <c:delete val="1"/>
        <c:axPos val="b"/>
        <c:numFmt formatCode="&quot;H&quot;yy" sourceLinked="1"/>
        <c:majorTickMark val="none"/>
        <c:minorTickMark val="none"/>
        <c:tickLblPos val="none"/>
        <c:crossAx val="368298208"/>
        <c:crosses val="autoZero"/>
        <c:auto val="1"/>
        <c:lblOffset val="100"/>
        <c:baseTimeUnit val="years"/>
      </c:dateAx>
      <c:valAx>
        <c:axId val="368298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83048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0</c:v>
                </c:pt>
                <c:pt idx="1">
                  <c:v>0</c:v>
                </c:pt>
                <c:pt idx="2">
                  <c:v>0</c:v>
                </c:pt>
                <c:pt idx="3" formatCode="#,##0.00;&quot;△&quot;#,##0.00">
                  <c:v>0</c:v>
                </c:pt>
                <c:pt idx="4" formatCode="#,##0.00;&quot;△&quot;#,##0.00">
                  <c:v>0</c:v>
                </c:pt>
              </c:numCache>
            </c:numRef>
          </c:val>
          <c:extLst xmlns:c16r2="http://schemas.microsoft.com/office/drawing/2015/06/chart">
            <c:ext xmlns:c16="http://schemas.microsoft.com/office/drawing/2014/chart" uri="{C3380CC4-5D6E-409C-BE32-E72D297353CC}">
              <c16:uniqueId val="{00000000-F9CE-415A-AF12-D9AF1A764E66}"/>
            </c:ext>
          </c:extLst>
        </c:ser>
        <c:dLbls>
          <c:showLegendKey val="0"/>
          <c:showVal val="0"/>
          <c:showCatName val="0"/>
          <c:showSerName val="0"/>
          <c:showPercent val="0"/>
          <c:showBubbleSize val="0"/>
        </c:dLbls>
        <c:gapWidth val="150"/>
        <c:axId val="368299384"/>
        <c:axId val="36829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0.01</c:v>
                </c:pt>
                <c:pt idx="4">
                  <c:v>0.01</c:v>
                </c:pt>
              </c:numCache>
            </c:numRef>
          </c:val>
          <c:smooth val="0"/>
          <c:extLst xmlns:c16r2="http://schemas.microsoft.com/office/drawing/2015/06/chart">
            <c:ext xmlns:c16="http://schemas.microsoft.com/office/drawing/2014/chart" uri="{C3380CC4-5D6E-409C-BE32-E72D297353CC}">
              <c16:uniqueId val="{00000001-F9CE-415A-AF12-D9AF1A764E66}"/>
            </c:ext>
          </c:extLst>
        </c:ser>
        <c:dLbls>
          <c:showLegendKey val="0"/>
          <c:showVal val="0"/>
          <c:showCatName val="0"/>
          <c:showSerName val="0"/>
          <c:showPercent val="0"/>
          <c:showBubbleSize val="0"/>
        </c:dLbls>
        <c:marker val="1"/>
        <c:smooth val="0"/>
        <c:axId val="368299384"/>
        <c:axId val="368299776"/>
      </c:lineChart>
      <c:dateAx>
        <c:axId val="368299384"/>
        <c:scaling>
          <c:orientation val="minMax"/>
        </c:scaling>
        <c:delete val="1"/>
        <c:axPos val="b"/>
        <c:numFmt formatCode="&quot;H&quot;yy" sourceLinked="1"/>
        <c:majorTickMark val="none"/>
        <c:minorTickMark val="none"/>
        <c:tickLblPos val="none"/>
        <c:crossAx val="368299776"/>
        <c:crosses val="autoZero"/>
        <c:auto val="1"/>
        <c:lblOffset val="100"/>
        <c:baseTimeUnit val="years"/>
      </c:dateAx>
      <c:valAx>
        <c:axId val="36829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8299384"/>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0</c:v>
                </c:pt>
                <c:pt idx="1">
                  <c:v>0</c:v>
                </c:pt>
                <c:pt idx="2">
                  <c:v>0</c:v>
                </c:pt>
                <c:pt idx="3" formatCode="#,##0.00;&quot;△&quot;#,##0.00">
                  <c:v>0</c:v>
                </c:pt>
                <c:pt idx="4" formatCode="#,##0.00;&quot;△&quot;#,##0.00">
                  <c:v>0</c:v>
                </c:pt>
              </c:numCache>
            </c:numRef>
          </c:val>
          <c:extLst xmlns:c16r2="http://schemas.microsoft.com/office/drawing/2015/06/chart">
            <c:ext xmlns:c16="http://schemas.microsoft.com/office/drawing/2014/chart" uri="{C3380CC4-5D6E-409C-BE32-E72D297353CC}">
              <c16:uniqueId val="{00000000-7F55-4B3C-AE5E-5E2803B7B477}"/>
            </c:ext>
          </c:extLst>
        </c:ser>
        <c:dLbls>
          <c:showLegendKey val="0"/>
          <c:showVal val="0"/>
          <c:showCatName val="0"/>
          <c:showSerName val="0"/>
          <c:showPercent val="0"/>
          <c:showBubbleSize val="0"/>
        </c:dLbls>
        <c:gapWidth val="150"/>
        <c:axId val="368303696"/>
        <c:axId val="3683040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63.96</c:v>
                </c:pt>
                <c:pt idx="4">
                  <c:v>69.42</c:v>
                </c:pt>
              </c:numCache>
            </c:numRef>
          </c:val>
          <c:smooth val="0"/>
          <c:extLst xmlns:c16r2="http://schemas.microsoft.com/office/drawing/2015/06/chart">
            <c:ext xmlns:c16="http://schemas.microsoft.com/office/drawing/2014/chart" uri="{C3380CC4-5D6E-409C-BE32-E72D297353CC}">
              <c16:uniqueId val="{00000001-7F55-4B3C-AE5E-5E2803B7B477}"/>
            </c:ext>
          </c:extLst>
        </c:ser>
        <c:dLbls>
          <c:showLegendKey val="0"/>
          <c:showVal val="0"/>
          <c:showCatName val="0"/>
          <c:showSerName val="0"/>
          <c:showPercent val="0"/>
          <c:showBubbleSize val="0"/>
        </c:dLbls>
        <c:marker val="1"/>
        <c:smooth val="0"/>
        <c:axId val="368303696"/>
        <c:axId val="368304088"/>
      </c:lineChart>
      <c:dateAx>
        <c:axId val="368303696"/>
        <c:scaling>
          <c:orientation val="minMax"/>
        </c:scaling>
        <c:delete val="1"/>
        <c:axPos val="b"/>
        <c:numFmt formatCode="&quot;H&quot;yy" sourceLinked="1"/>
        <c:majorTickMark val="none"/>
        <c:minorTickMark val="none"/>
        <c:tickLblPos val="none"/>
        <c:crossAx val="368304088"/>
        <c:crosses val="autoZero"/>
        <c:auto val="1"/>
        <c:lblOffset val="100"/>
        <c:baseTimeUnit val="years"/>
      </c:dateAx>
      <c:valAx>
        <c:axId val="3683040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83036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0</c:v>
                </c:pt>
                <c:pt idx="1">
                  <c:v>0</c:v>
                </c:pt>
                <c:pt idx="2">
                  <c:v>0</c:v>
                </c:pt>
                <c:pt idx="3">
                  <c:v>37.86</c:v>
                </c:pt>
                <c:pt idx="4">
                  <c:v>25.53</c:v>
                </c:pt>
              </c:numCache>
            </c:numRef>
          </c:val>
          <c:extLst xmlns:c16r2="http://schemas.microsoft.com/office/drawing/2015/06/chart">
            <c:ext xmlns:c16="http://schemas.microsoft.com/office/drawing/2014/chart" uri="{C3380CC4-5D6E-409C-BE32-E72D297353CC}">
              <c16:uniqueId val="{00000000-1D22-47E3-9118-3034D423EA79}"/>
            </c:ext>
          </c:extLst>
        </c:ser>
        <c:dLbls>
          <c:showLegendKey val="0"/>
          <c:showVal val="0"/>
          <c:showCatName val="0"/>
          <c:showSerName val="0"/>
          <c:showPercent val="0"/>
          <c:showBubbleSize val="0"/>
        </c:dLbls>
        <c:gapWidth val="150"/>
        <c:axId val="369266736"/>
        <c:axId val="369262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44.24</c:v>
                </c:pt>
                <c:pt idx="4">
                  <c:v>43.07</c:v>
                </c:pt>
              </c:numCache>
            </c:numRef>
          </c:val>
          <c:smooth val="0"/>
          <c:extLst xmlns:c16r2="http://schemas.microsoft.com/office/drawing/2015/06/chart">
            <c:ext xmlns:c16="http://schemas.microsoft.com/office/drawing/2014/chart" uri="{C3380CC4-5D6E-409C-BE32-E72D297353CC}">
              <c16:uniqueId val="{00000001-1D22-47E3-9118-3034D423EA79}"/>
            </c:ext>
          </c:extLst>
        </c:ser>
        <c:dLbls>
          <c:showLegendKey val="0"/>
          <c:showVal val="0"/>
          <c:showCatName val="0"/>
          <c:showSerName val="0"/>
          <c:showPercent val="0"/>
          <c:showBubbleSize val="0"/>
        </c:dLbls>
        <c:marker val="1"/>
        <c:smooth val="0"/>
        <c:axId val="369266736"/>
        <c:axId val="369262424"/>
      </c:lineChart>
      <c:dateAx>
        <c:axId val="369266736"/>
        <c:scaling>
          <c:orientation val="minMax"/>
        </c:scaling>
        <c:delete val="1"/>
        <c:axPos val="b"/>
        <c:numFmt formatCode="&quot;H&quot;yy" sourceLinked="1"/>
        <c:majorTickMark val="none"/>
        <c:minorTickMark val="none"/>
        <c:tickLblPos val="none"/>
        <c:crossAx val="369262424"/>
        <c:crosses val="autoZero"/>
        <c:auto val="1"/>
        <c:lblOffset val="100"/>
        <c:baseTimeUnit val="years"/>
      </c:dateAx>
      <c:valAx>
        <c:axId val="3692624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92667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0</c:v>
                </c:pt>
                <c:pt idx="1">
                  <c:v>0</c:v>
                </c:pt>
                <c:pt idx="2">
                  <c:v>0</c:v>
                </c:pt>
                <c:pt idx="3" formatCode="#,##0.00;&quot;△&quot;#,##0.00">
                  <c:v>0</c:v>
                </c:pt>
                <c:pt idx="4" formatCode="#,##0.00;&quot;△&quot;#,##0.00">
                  <c:v>0</c:v>
                </c:pt>
              </c:numCache>
            </c:numRef>
          </c:val>
          <c:extLst xmlns:c16r2="http://schemas.microsoft.com/office/drawing/2015/06/chart">
            <c:ext xmlns:c16="http://schemas.microsoft.com/office/drawing/2014/chart" uri="{C3380CC4-5D6E-409C-BE32-E72D297353CC}">
              <c16:uniqueId val="{00000000-2D8C-4596-81BB-6B6F860E97BD}"/>
            </c:ext>
          </c:extLst>
        </c:ser>
        <c:dLbls>
          <c:showLegendKey val="0"/>
          <c:showVal val="0"/>
          <c:showCatName val="0"/>
          <c:showSerName val="0"/>
          <c:showPercent val="0"/>
          <c:showBubbleSize val="0"/>
        </c:dLbls>
        <c:gapWidth val="150"/>
        <c:axId val="369260072"/>
        <c:axId val="369264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1258.43</c:v>
                </c:pt>
                <c:pt idx="4">
                  <c:v>1163.75</c:v>
                </c:pt>
              </c:numCache>
            </c:numRef>
          </c:val>
          <c:smooth val="0"/>
          <c:extLst xmlns:c16r2="http://schemas.microsoft.com/office/drawing/2015/06/chart">
            <c:ext xmlns:c16="http://schemas.microsoft.com/office/drawing/2014/chart" uri="{C3380CC4-5D6E-409C-BE32-E72D297353CC}">
              <c16:uniqueId val="{00000001-2D8C-4596-81BB-6B6F860E97BD}"/>
            </c:ext>
          </c:extLst>
        </c:ser>
        <c:dLbls>
          <c:showLegendKey val="0"/>
          <c:showVal val="0"/>
          <c:showCatName val="0"/>
          <c:showSerName val="0"/>
          <c:showPercent val="0"/>
          <c:showBubbleSize val="0"/>
        </c:dLbls>
        <c:marker val="1"/>
        <c:smooth val="0"/>
        <c:axId val="369260072"/>
        <c:axId val="369264776"/>
      </c:lineChart>
      <c:dateAx>
        <c:axId val="369260072"/>
        <c:scaling>
          <c:orientation val="minMax"/>
        </c:scaling>
        <c:delete val="1"/>
        <c:axPos val="b"/>
        <c:numFmt formatCode="&quot;H&quot;yy" sourceLinked="1"/>
        <c:majorTickMark val="none"/>
        <c:minorTickMark val="none"/>
        <c:tickLblPos val="none"/>
        <c:crossAx val="369264776"/>
        <c:crosses val="autoZero"/>
        <c:auto val="1"/>
        <c:lblOffset val="100"/>
        <c:baseTimeUnit val="years"/>
      </c:dateAx>
      <c:valAx>
        <c:axId val="369264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92600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0</c:v>
                </c:pt>
                <c:pt idx="1">
                  <c:v>0</c:v>
                </c:pt>
                <c:pt idx="2">
                  <c:v>0</c:v>
                </c:pt>
                <c:pt idx="3">
                  <c:v>95.25</c:v>
                </c:pt>
                <c:pt idx="4">
                  <c:v>80.25</c:v>
                </c:pt>
              </c:numCache>
            </c:numRef>
          </c:val>
          <c:extLst xmlns:c16r2="http://schemas.microsoft.com/office/drawing/2015/06/chart">
            <c:ext xmlns:c16="http://schemas.microsoft.com/office/drawing/2014/chart" uri="{C3380CC4-5D6E-409C-BE32-E72D297353CC}">
              <c16:uniqueId val="{00000000-AA79-48F0-B224-BB52DC030047}"/>
            </c:ext>
          </c:extLst>
        </c:ser>
        <c:dLbls>
          <c:showLegendKey val="0"/>
          <c:showVal val="0"/>
          <c:showCatName val="0"/>
          <c:showSerName val="0"/>
          <c:showPercent val="0"/>
          <c:showBubbleSize val="0"/>
        </c:dLbls>
        <c:gapWidth val="150"/>
        <c:axId val="369263208"/>
        <c:axId val="3692608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73.36</c:v>
                </c:pt>
                <c:pt idx="4">
                  <c:v>72.599999999999994</c:v>
                </c:pt>
              </c:numCache>
            </c:numRef>
          </c:val>
          <c:smooth val="0"/>
          <c:extLst xmlns:c16r2="http://schemas.microsoft.com/office/drawing/2015/06/chart">
            <c:ext xmlns:c16="http://schemas.microsoft.com/office/drawing/2014/chart" uri="{C3380CC4-5D6E-409C-BE32-E72D297353CC}">
              <c16:uniqueId val="{00000001-AA79-48F0-B224-BB52DC030047}"/>
            </c:ext>
          </c:extLst>
        </c:ser>
        <c:dLbls>
          <c:showLegendKey val="0"/>
          <c:showVal val="0"/>
          <c:showCatName val="0"/>
          <c:showSerName val="0"/>
          <c:showPercent val="0"/>
          <c:showBubbleSize val="0"/>
        </c:dLbls>
        <c:marker val="1"/>
        <c:smooth val="0"/>
        <c:axId val="369263208"/>
        <c:axId val="369260856"/>
      </c:lineChart>
      <c:dateAx>
        <c:axId val="369263208"/>
        <c:scaling>
          <c:orientation val="minMax"/>
        </c:scaling>
        <c:delete val="1"/>
        <c:axPos val="b"/>
        <c:numFmt formatCode="&quot;H&quot;yy" sourceLinked="1"/>
        <c:majorTickMark val="none"/>
        <c:minorTickMark val="none"/>
        <c:tickLblPos val="none"/>
        <c:crossAx val="369260856"/>
        <c:crosses val="autoZero"/>
        <c:auto val="1"/>
        <c:lblOffset val="100"/>
        <c:baseTimeUnit val="years"/>
      </c:dateAx>
      <c:valAx>
        <c:axId val="3692608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92632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0</c:v>
                </c:pt>
                <c:pt idx="1">
                  <c:v>0</c:v>
                </c:pt>
                <c:pt idx="2">
                  <c:v>0</c:v>
                </c:pt>
                <c:pt idx="3">
                  <c:v>156.88999999999999</c:v>
                </c:pt>
                <c:pt idx="4">
                  <c:v>188.86</c:v>
                </c:pt>
              </c:numCache>
            </c:numRef>
          </c:val>
          <c:extLst xmlns:c16r2="http://schemas.microsoft.com/office/drawing/2015/06/chart">
            <c:ext xmlns:c16="http://schemas.microsoft.com/office/drawing/2014/chart" uri="{C3380CC4-5D6E-409C-BE32-E72D297353CC}">
              <c16:uniqueId val="{00000000-AA44-4429-87B5-8F744C7980F2}"/>
            </c:ext>
          </c:extLst>
        </c:ser>
        <c:dLbls>
          <c:showLegendKey val="0"/>
          <c:showVal val="0"/>
          <c:showCatName val="0"/>
          <c:showSerName val="0"/>
          <c:showPercent val="0"/>
          <c:showBubbleSize val="0"/>
        </c:dLbls>
        <c:gapWidth val="150"/>
        <c:axId val="369261248"/>
        <c:axId val="3692663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224.88</c:v>
                </c:pt>
                <c:pt idx="4">
                  <c:v>228.64</c:v>
                </c:pt>
              </c:numCache>
            </c:numRef>
          </c:val>
          <c:smooth val="0"/>
          <c:extLst xmlns:c16r2="http://schemas.microsoft.com/office/drawing/2015/06/chart">
            <c:ext xmlns:c16="http://schemas.microsoft.com/office/drawing/2014/chart" uri="{C3380CC4-5D6E-409C-BE32-E72D297353CC}">
              <c16:uniqueId val="{00000001-AA44-4429-87B5-8F744C7980F2}"/>
            </c:ext>
          </c:extLst>
        </c:ser>
        <c:dLbls>
          <c:showLegendKey val="0"/>
          <c:showVal val="0"/>
          <c:showCatName val="0"/>
          <c:showSerName val="0"/>
          <c:showPercent val="0"/>
          <c:showBubbleSize val="0"/>
        </c:dLbls>
        <c:marker val="1"/>
        <c:smooth val="0"/>
        <c:axId val="369261248"/>
        <c:axId val="369266344"/>
      </c:lineChart>
      <c:dateAx>
        <c:axId val="369261248"/>
        <c:scaling>
          <c:orientation val="minMax"/>
        </c:scaling>
        <c:delete val="1"/>
        <c:axPos val="b"/>
        <c:numFmt formatCode="&quot;H&quot;yy" sourceLinked="1"/>
        <c:majorTickMark val="none"/>
        <c:minorTickMark val="none"/>
        <c:tickLblPos val="none"/>
        <c:crossAx val="369266344"/>
        <c:crosses val="autoZero"/>
        <c:auto val="1"/>
        <c:lblOffset val="100"/>
        <c:baseTimeUnit val="years"/>
      </c:dateAx>
      <c:valAx>
        <c:axId val="3692663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92612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【105.35】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【63.89】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【44.07】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【1,201.79】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【85.24】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【42.57】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【216.39】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【75.31】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【25.87】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【0.15】</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V1" zoomScaleNormal="100" workbookViewId="0">
      <selection activeCell="BL83" sqref="BL83"/>
    </sheetView>
  </sheetViews>
  <sheetFormatPr defaultColWidth="2.6640625" defaultRowHeight="13.2" x14ac:dyDescent="0.2"/>
  <cols>
    <col min="1" max="1" width="2.6640625" customWidth="1"/>
    <col min="2" max="62" width="3.77734375" customWidth="1"/>
    <col min="64" max="78" width="3.109375" customWidth="1"/>
    <col min="79" max="79" width="4.44140625" bestFit="1" customWidth="1"/>
    <col min="81" max="82" width="4.441406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row>
    <row r="3" spans="1:78" ht="9.75" customHeight="1" x14ac:dyDescent="0.2">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row>
    <row r="4" spans="1:78" ht="9.75" customHeight="1" x14ac:dyDescent="0.2">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68" t="str">
        <f>データ!H6</f>
        <v>広島県　三原市</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51" t="s">
        <v>1</v>
      </c>
      <c r="C7" s="51"/>
      <c r="D7" s="51"/>
      <c r="E7" s="51"/>
      <c r="F7" s="51"/>
      <c r="G7" s="51"/>
      <c r="H7" s="51"/>
      <c r="I7" s="51" t="s">
        <v>2</v>
      </c>
      <c r="J7" s="51"/>
      <c r="K7" s="51"/>
      <c r="L7" s="51"/>
      <c r="M7" s="51"/>
      <c r="N7" s="51"/>
      <c r="O7" s="51"/>
      <c r="P7" s="51" t="s">
        <v>3</v>
      </c>
      <c r="Q7" s="51"/>
      <c r="R7" s="51"/>
      <c r="S7" s="51"/>
      <c r="T7" s="51"/>
      <c r="U7" s="51"/>
      <c r="V7" s="51"/>
      <c r="W7" s="51" t="s">
        <v>4</v>
      </c>
      <c r="X7" s="51"/>
      <c r="Y7" s="51"/>
      <c r="Z7" s="51"/>
      <c r="AA7" s="51"/>
      <c r="AB7" s="51"/>
      <c r="AC7" s="51"/>
      <c r="AD7" s="51" t="s">
        <v>5</v>
      </c>
      <c r="AE7" s="51"/>
      <c r="AF7" s="51"/>
      <c r="AG7" s="51"/>
      <c r="AH7" s="51"/>
      <c r="AI7" s="51"/>
      <c r="AJ7" s="51"/>
      <c r="AK7" s="3"/>
      <c r="AL7" s="51" t="s">
        <v>6</v>
      </c>
      <c r="AM7" s="51"/>
      <c r="AN7" s="51"/>
      <c r="AO7" s="51"/>
      <c r="AP7" s="51"/>
      <c r="AQ7" s="51"/>
      <c r="AR7" s="51"/>
      <c r="AS7" s="51"/>
      <c r="AT7" s="51" t="s">
        <v>7</v>
      </c>
      <c r="AU7" s="51"/>
      <c r="AV7" s="51"/>
      <c r="AW7" s="51"/>
      <c r="AX7" s="51"/>
      <c r="AY7" s="51"/>
      <c r="AZ7" s="51"/>
      <c r="BA7" s="51"/>
      <c r="BB7" s="51" t="s">
        <v>8</v>
      </c>
      <c r="BC7" s="51"/>
      <c r="BD7" s="51"/>
      <c r="BE7" s="51"/>
      <c r="BF7" s="51"/>
      <c r="BG7" s="51"/>
      <c r="BH7" s="51"/>
      <c r="BI7" s="51"/>
      <c r="BJ7" s="3"/>
      <c r="BK7" s="3"/>
      <c r="BL7" s="69" t="s">
        <v>9</v>
      </c>
      <c r="BM7" s="70"/>
      <c r="BN7" s="70"/>
      <c r="BO7" s="70"/>
      <c r="BP7" s="70"/>
      <c r="BQ7" s="70"/>
      <c r="BR7" s="70"/>
      <c r="BS7" s="70"/>
      <c r="BT7" s="70"/>
      <c r="BU7" s="70"/>
      <c r="BV7" s="70"/>
      <c r="BW7" s="70"/>
      <c r="BX7" s="70"/>
      <c r="BY7" s="71"/>
    </row>
    <row r="8" spans="1:78" ht="18.75" customHeight="1" x14ac:dyDescent="0.2">
      <c r="A8" s="2"/>
      <c r="B8" s="65" t="str">
        <f>データ!I6</f>
        <v>法適用</v>
      </c>
      <c r="C8" s="65"/>
      <c r="D8" s="65"/>
      <c r="E8" s="65"/>
      <c r="F8" s="65"/>
      <c r="G8" s="65"/>
      <c r="H8" s="65"/>
      <c r="I8" s="65" t="str">
        <f>データ!J6</f>
        <v>下水道事業</v>
      </c>
      <c r="J8" s="65"/>
      <c r="K8" s="65"/>
      <c r="L8" s="65"/>
      <c r="M8" s="65"/>
      <c r="N8" s="65"/>
      <c r="O8" s="65"/>
      <c r="P8" s="65" t="str">
        <f>データ!K6</f>
        <v>特定環境保全公共下水道</v>
      </c>
      <c r="Q8" s="65"/>
      <c r="R8" s="65"/>
      <c r="S8" s="65"/>
      <c r="T8" s="65"/>
      <c r="U8" s="65"/>
      <c r="V8" s="65"/>
      <c r="W8" s="65" t="str">
        <f>データ!L6</f>
        <v>D2</v>
      </c>
      <c r="X8" s="65"/>
      <c r="Y8" s="65"/>
      <c r="Z8" s="65"/>
      <c r="AA8" s="65"/>
      <c r="AB8" s="65"/>
      <c r="AC8" s="65"/>
      <c r="AD8" s="66" t="str">
        <f>データ!$M$6</f>
        <v>非設置</v>
      </c>
      <c r="AE8" s="66"/>
      <c r="AF8" s="66"/>
      <c r="AG8" s="66"/>
      <c r="AH8" s="66"/>
      <c r="AI8" s="66"/>
      <c r="AJ8" s="66"/>
      <c r="AK8" s="3"/>
      <c r="AL8" s="45">
        <f>データ!S6</f>
        <v>90320</v>
      </c>
      <c r="AM8" s="45"/>
      <c r="AN8" s="45"/>
      <c r="AO8" s="45"/>
      <c r="AP8" s="45"/>
      <c r="AQ8" s="45"/>
      <c r="AR8" s="45"/>
      <c r="AS8" s="45"/>
      <c r="AT8" s="46">
        <f>データ!T6</f>
        <v>471.51</v>
      </c>
      <c r="AU8" s="46"/>
      <c r="AV8" s="46"/>
      <c r="AW8" s="46"/>
      <c r="AX8" s="46"/>
      <c r="AY8" s="46"/>
      <c r="AZ8" s="46"/>
      <c r="BA8" s="46"/>
      <c r="BB8" s="46">
        <f>データ!U6</f>
        <v>191.55</v>
      </c>
      <c r="BC8" s="46"/>
      <c r="BD8" s="46"/>
      <c r="BE8" s="46"/>
      <c r="BF8" s="46"/>
      <c r="BG8" s="46"/>
      <c r="BH8" s="46"/>
      <c r="BI8" s="46"/>
      <c r="BJ8" s="3"/>
      <c r="BK8" s="3"/>
      <c r="BL8" s="61" t="s">
        <v>10</v>
      </c>
      <c r="BM8" s="62"/>
      <c r="BN8" s="63" t="s">
        <v>11</v>
      </c>
      <c r="BO8" s="63"/>
      <c r="BP8" s="63"/>
      <c r="BQ8" s="63"/>
      <c r="BR8" s="63"/>
      <c r="BS8" s="63"/>
      <c r="BT8" s="63"/>
      <c r="BU8" s="63"/>
      <c r="BV8" s="63"/>
      <c r="BW8" s="63"/>
      <c r="BX8" s="63"/>
      <c r="BY8" s="64"/>
    </row>
    <row r="9" spans="1:78" ht="18.75" customHeight="1" x14ac:dyDescent="0.2">
      <c r="A9" s="2"/>
      <c r="B9" s="51" t="s">
        <v>12</v>
      </c>
      <c r="C9" s="51"/>
      <c r="D9" s="51"/>
      <c r="E9" s="51"/>
      <c r="F9" s="51"/>
      <c r="G9" s="51"/>
      <c r="H9" s="51"/>
      <c r="I9" s="51" t="s">
        <v>13</v>
      </c>
      <c r="J9" s="51"/>
      <c r="K9" s="51"/>
      <c r="L9" s="51"/>
      <c r="M9" s="51"/>
      <c r="N9" s="51"/>
      <c r="O9" s="51"/>
      <c r="P9" s="51" t="s">
        <v>14</v>
      </c>
      <c r="Q9" s="51"/>
      <c r="R9" s="51"/>
      <c r="S9" s="51"/>
      <c r="T9" s="51"/>
      <c r="U9" s="51"/>
      <c r="V9" s="51"/>
      <c r="W9" s="51" t="s">
        <v>15</v>
      </c>
      <c r="X9" s="51"/>
      <c r="Y9" s="51"/>
      <c r="Z9" s="51"/>
      <c r="AA9" s="51"/>
      <c r="AB9" s="51"/>
      <c r="AC9" s="51"/>
      <c r="AD9" s="51" t="s">
        <v>16</v>
      </c>
      <c r="AE9" s="51"/>
      <c r="AF9" s="51"/>
      <c r="AG9" s="51"/>
      <c r="AH9" s="51"/>
      <c r="AI9" s="51"/>
      <c r="AJ9" s="51"/>
      <c r="AK9" s="3"/>
      <c r="AL9" s="51" t="s">
        <v>17</v>
      </c>
      <c r="AM9" s="51"/>
      <c r="AN9" s="51"/>
      <c r="AO9" s="51"/>
      <c r="AP9" s="51"/>
      <c r="AQ9" s="51"/>
      <c r="AR9" s="51"/>
      <c r="AS9" s="51"/>
      <c r="AT9" s="51" t="s">
        <v>18</v>
      </c>
      <c r="AU9" s="51"/>
      <c r="AV9" s="51"/>
      <c r="AW9" s="51"/>
      <c r="AX9" s="51"/>
      <c r="AY9" s="51"/>
      <c r="AZ9" s="51"/>
      <c r="BA9" s="51"/>
      <c r="BB9" s="51" t="s">
        <v>19</v>
      </c>
      <c r="BC9" s="51"/>
      <c r="BD9" s="51"/>
      <c r="BE9" s="51"/>
      <c r="BF9" s="51"/>
      <c r="BG9" s="51"/>
      <c r="BH9" s="51"/>
      <c r="BI9" s="51"/>
      <c r="BJ9" s="3"/>
      <c r="BK9" s="3"/>
      <c r="BL9" s="52" t="s">
        <v>20</v>
      </c>
      <c r="BM9" s="53"/>
      <c r="BN9" s="54" t="s">
        <v>21</v>
      </c>
      <c r="BO9" s="54"/>
      <c r="BP9" s="54"/>
      <c r="BQ9" s="54"/>
      <c r="BR9" s="54"/>
      <c r="BS9" s="54"/>
      <c r="BT9" s="54"/>
      <c r="BU9" s="54"/>
      <c r="BV9" s="54"/>
      <c r="BW9" s="54"/>
      <c r="BX9" s="54"/>
      <c r="BY9" s="55"/>
    </row>
    <row r="10" spans="1:78" ht="18.75" customHeight="1" x14ac:dyDescent="0.2">
      <c r="A10" s="2"/>
      <c r="B10" s="46" t="str">
        <f>データ!N6</f>
        <v>-</v>
      </c>
      <c r="C10" s="46"/>
      <c r="D10" s="46"/>
      <c r="E10" s="46"/>
      <c r="F10" s="46"/>
      <c r="G10" s="46"/>
      <c r="H10" s="46"/>
      <c r="I10" s="46">
        <f>データ!O6</f>
        <v>75.8</v>
      </c>
      <c r="J10" s="46"/>
      <c r="K10" s="46"/>
      <c r="L10" s="46"/>
      <c r="M10" s="46"/>
      <c r="N10" s="46"/>
      <c r="O10" s="46"/>
      <c r="P10" s="46">
        <f>データ!P6</f>
        <v>2.94</v>
      </c>
      <c r="Q10" s="46"/>
      <c r="R10" s="46"/>
      <c r="S10" s="46"/>
      <c r="T10" s="46"/>
      <c r="U10" s="46"/>
      <c r="V10" s="46"/>
      <c r="W10" s="46">
        <f>データ!Q6</f>
        <v>100</v>
      </c>
      <c r="X10" s="46"/>
      <c r="Y10" s="46"/>
      <c r="Z10" s="46"/>
      <c r="AA10" s="46"/>
      <c r="AB10" s="46"/>
      <c r="AC10" s="46"/>
      <c r="AD10" s="45">
        <f>データ!R6</f>
        <v>4290</v>
      </c>
      <c r="AE10" s="45"/>
      <c r="AF10" s="45"/>
      <c r="AG10" s="45"/>
      <c r="AH10" s="45"/>
      <c r="AI10" s="45"/>
      <c r="AJ10" s="45"/>
      <c r="AK10" s="2"/>
      <c r="AL10" s="45">
        <f>データ!V6</f>
        <v>2630</v>
      </c>
      <c r="AM10" s="45"/>
      <c r="AN10" s="45"/>
      <c r="AO10" s="45"/>
      <c r="AP10" s="45"/>
      <c r="AQ10" s="45"/>
      <c r="AR10" s="45"/>
      <c r="AS10" s="45"/>
      <c r="AT10" s="46">
        <f>データ!W6</f>
        <v>0.93</v>
      </c>
      <c r="AU10" s="46"/>
      <c r="AV10" s="46"/>
      <c r="AW10" s="46"/>
      <c r="AX10" s="46"/>
      <c r="AY10" s="46"/>
      <c r="AZ10" s="46"/>
      <c r="BA10" s="46"/>
      <c r="BB10" s="46">
        <f>データ!X6</f>
        <v>2827.96</v>
      </c>
      <c r="BC10" s="46"/>
      <c r="BD10" s="46"/>
      <c r="BE10" s="46"/>
      <c r="BF10" s="46"/>
      <c r="BG10" s="46"/>
      <c r="BH10" s="46"/>
      <c r="BI10" s="46"/>
      <c r="BJ10" s="2"/>
      <c r="BK10" s="2"/>
      <c r="BL10" s="47" t="s">
        <v>22</v>
      </c>
      <c r="BM10" s="48"/>
      <c r="BN10" s="49" t="s">
        <v>23</v>
      </c>
      <c r="BO10" s="49"/>
      <c r="BP10" s="49"/>
      <c r="BQ10" s="49"/>
      <c r="BR10" s="49"/>
      <c r="BS10" s="49"/>
      <c r="BT10" s="49"/>
      <c r="BU10" s="49"/>
      <c r="BV10" s="49"/>
      <c r="BW10" s="49"/>
      <c r="BX10" s="49"/>
      <c r="BY10" s="50"/>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2">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8" t="s">
        <v>26</v>
      </c>
      <c r="BM14" s="39"/>
      <c r="BN14" s="39"/>
      <c r="BO14" s="39"/>
      <c r="BP14" s="39"/>
      <c r="BQ14" s="39"/>
      <c r="BR14" s="39"/>
      <c r="BS14" s="39"/>
      <c r="BT14" s="39"/>
      <c r="BU14" s="39"/>
      <c r="BV14" s="39"/>
      <c r="BW14" s="39"/>
      <c r="BX14" s="39"/>
      <c r="BY14" s="39"/>
      <c r="BZ14" s="40"/>
    </row>
    <row r="15" spans="1:78" ht="13.5" customHeight="1" x14ac:dyDescent="0.2">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2">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115</v>
      </c>
      <c r="BM16" s="30"/>
      <c r="BN16" s="30"/>
      <c r="BO16" s="30"/>
      <c r="BP16" s="30"/>
      <c r="BQ16" s="30"/>
      <c r="BR16" s="30"/>
      <c r="BS16" s="30"/>
      <c r="BT16" s="30"/>
      <c r="BU16" s="30"/>
      <c r="BV16" s="30"/>
      <c r="BW16" s="30"/>
      <c r="BX16" s="30"/>
      <c r="BY16" s="30"/>
      <c r="BZ16" s="31"/>
    </row>
    <row r="17" spans="1:78" ht="13.5" customHeight="1" x14ac:dyDescent="0.2">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2">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2">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2">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2">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2">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2">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2">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2">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2">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2">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2">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2">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2">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2">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2">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2">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2">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2">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2">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2">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2">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2">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2">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2">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2">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2">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2">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2">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2">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2">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114</v>
      </c>
      <c r="BM47" s="30"/>
      <c r="BN47" s="30"/>
      <c r="BO47" s="30"/>
      <c r="BP47" s="30"/>
      <c r="BQ47" s="30"/>
      <c r="BR47" s="30"/>
      <c r="BS47" s="30"/>
      <c r="BT47" s="30"/>
      <c r="BU47" s="30"/>
      <c r="BV47" s="30"/>
      <c r="BW47" s="30"/>
      <c r="BX47" s="30"/>
      <c r="BY47" s="30"/>
      <c r="BZ47" s="31"/>
    </row>
    <row r="48" spans="1:78" ht="13.5" customHeight="1" x14ac:dyDescent="0.2">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2">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2">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2">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2">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2">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2">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2">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2">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2">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2">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2">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2">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2">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2">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2">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2">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2">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2">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116</v>
      </c>
      <c r="BM66" s="30"/>
      <c r="BN66" s="30"/>
      <c r="BO66" s="30"/>
      <c r="BP66" s="30"/>
      <c r="BQ66" s="30"/>
      <c r="BR66" s="30"/>
      <c r="BS66" s="30"/>
      <c r="BT66" s="30"/>
      <c r="BU66" s="30"/>
      <c r="BV66" s="30"/>
      <c r="BW66" s="30"/>
      <c r="BX66" s="30"/>
      <c r="BY66" s="30"/>
      <c r="BZ66" s="31"/>
    </row>
    <row r="67" spans="1:78" ht="13.5" customHeight="1" x14ac:dyDescent="0.2">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2">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2">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2">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2">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2">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2">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2">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2">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2">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2">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2">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2">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2">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2">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2">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2">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hidden="1" x14ac:dyDescent="0.2">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2">
      <c r="B85" s="12"/>
      <c r="C85" s="12"/>
      <c r="D85" s="12"/>
      <c r="E85" s="12" t="str">
        <f>データ!AI6</f>
        <v>【105.35】</v>
      </c>
      <c r="F85" s="12" t="str">
        <f>データ!AT6</f>
        <v>【63.89】</v>
      </c>
      <c r="G85" s="12" t="str">
        <f>データ!BE6</f>
        <v>【44.07】</v>
      </c>
      <c r="H85" s="12" t="str">
        <f>データ!BP6</f>
        <v>【1,201.79】</v>
      </c>
      <c r="I85" s="12" t="str">
        <f>データ!CA6</f>
        <v>【75.31】</v>
      </c>
      <c r="J85" s="12" t="str">
        <f>データ!CL6</f>
        <v>【216.39】</v>
      </c>
      <c r="K85" s="12" t="str">
        <f>データ!CW6</f>
        <v>【42.57】</v>
      </c>
      <c r="L85" s="12" t="str">
        <f>データ!DH6</f>
        <v>【85.24】</v>
      </c>
      <c r="M85" s="12" t="str">
        <f>データ!DS6</f>
        <v>【25.87】</v>
      </c>
      <c r="N85" s="12" t="str">
        <f>データ!ED6</f>
        <v>【0.01】</v>
      </c>
      <c r="O85" s="12" t="str">
        <f>データ!EO6</f>
        <v>【0.15】</v>
      </c>
    </row>
  </sheetData>
  <sheetProtection algorithmName="SHA-512" hashValue="xrFi8utWaImmDQc34FHB5O1Mk8tLvcqL94o4F4JpUE5rtw5vpmH7sZSiNWa++dx7tx3wJUJ8GoNuYX64uaLEDQ==" saltValue="9OdBNuzgwjcfVQkzJ6qnEA=="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P9:V9"/>
    <mergeCell ref="W9:AC9"/>
    <mergeCell ref="AD9:AJ9"/>
    <mergeCell ref="AL8:AS8"/>
    <mergeCell ref="AL9:AS9"/>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AL10:AS10"/>
    <mergeCell ref="AT10:BA10"/>
    <mergeCell ref="BB10:BI10"/>
    <mergeCell ref="BL10:BM10"/>
    <mergeCell ref="BN10:BY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2" x14ac:dyDescent="0.2"/>
  <cols>
    <col min="2" max="144" width="11.88671875" customWidth="1"/>
  </cols>
  <sheetData>
    <row r="1" spans="1:148" x14ac:dyDescent="0.2">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2">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2">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2">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2">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2">
      <c r="A6" s="14" t="s">
        <v>95</v>
      </c>
      <c r="B6" s="19">
        <f>B7</f>
        <v>2021</v>
      </c>
      <c r="C6" s="19">
        <f t="shared" ref="C6:X6" si="3">C7</f>
        <v>342041</v>
      </c>
      <c r="D6" s="19">
        <f t="shared" si="3"/>
        <v>46</v>
      </c>
      <c r="E6" s="19">
        <f t="shared" si="3"/>
        <v>17</v>
      </c>
      <c r="F6" s="19">
        <f t="shared" si="3"/>
        <v>4</v>
      </c>
      <c r="G6" s="19">
        <f t="shared" si="3"/>
        <v>0</v>
      </c>
      <c r="H6" s="19" t="str">
        <f t="shared" si="3"/>
        <v>広島県　三原市</v>
      </c>
      <c r="I6" s="19" t="str">
        <f t="shared" si="3"/>
        <v>法適用</v>
      </c>
      <c r="J6" s="19" t="str">
        <f t="shared" si="3"/>
        <v>下水道事業</v>
      </c>
      <c r="K6" s="19" t="str">
        <f t="shared" si="3"/>
        <v>特定環境保全公共下水道</v>
      </c>
      <c r="L6" s="19" t="str">
        <f t="shared" si="3"/>
        <v>D2</v>
      </c>
      <c r="M6" s="19" t="str">
        <f t="shared" si="3"/>
        <v>非設置</v>
      </c>
      <c r="N6" s="20" t="str">
        <f t="shared" si="3"/>
        <v>-</v>
      </c>
      <c r="O6" s="20">
        <f t="shared" si="3"/>
        <v>75.8</v>
      </c>
      <c r="P6" s="20">
        <f t="shared" si="3"/>
        <v>2.94</v>
      </c>
      <c r="Q6" s="20">
        <f t="shared" si="3"/>
        <v>100</v>
      </c>
      <c r="R6" s="20">
        <f t="shared" si="3"/>
        <v>4290</v>
      </c>
      <c r="S6" s="20">
        <f t="shared" si="3"/>
        <v>90320</v>
      </c>
      <c r="T6" s="20">
        <f t="shared" si="3"/>
        <v>471.51</v>
      </c>
      <c r="U6" s="20">
        <f t="shared" si="3"/>
        <v>191.55</v>
      </c>
      <c r="V6" s="20">
        <f t="shared" si="3"/>
        <v>2630</v>
      </c>
      <c r="W6" s="20">
        <f t="shared" si="3"/>
        <v>0.93</v>
      </c>
      <c r="X6" s="20">
        <f t="shared" si="3"/>
        <v>2827.96</v>
      </c>
      <c r="Y6" s="21" t="str">
        <f>IF(Y7="",NA(),Y7)</f>
        <v>-</v>
      </c>
      <c r="Z6" s="21" t="str">
        <f t="shared" ref="Z6:AH6" si="4">IF(Z7="",NA(),Z7)</f>
        <v>-</v>
      </c>
      <c r="AA6" s="21" t="str">
        <f t="shared" si="4"/>
        <v>-</v>
      </c>
      <c r="AB6" s="21">
        <f t="shared" si="4"/>
        <v>112.39</v>
      </c>
      <c r="AC6" s="21">
        <f t="shared" si="4"/>
        <v>107.36</v>
      </c>
      <c r="AD6" s="21" t="str">
        <f t="shared" si="4"/>
        <v>-</v>
      </c>
      <c r="AE6" s="21" t="str">
        <f t="shared" si="4"/>
        <v>-</v>
      </c>
      <c r="AF6" s="21" t="str">
        <f t="shared" si="4"/>
        <v>-</v>
      </c>
      <c r="AG6" s="21">
        <f t="shared" si="4"/>
        <v>105.78</v>
      </c>
      <c r="AH6" s="21">
        <f t="shared" si="4"/>
        <v>106.09</v>
      </c>
      <c r="AI6" s="20" t="str">
        <f>IF(AI7="","",IF(AI7="-","【-】","【"&amp;SUBSTITUTE(TEXT(AI7,"#,##0.00"),"-","△")&amp;"】"))</f>
        <v>【105.35】</v>
      </c>
      <c r="AJ6" s="21" t="str">
        <f>IF(AJ7="",NA(),AJ7)</f>
        <v>-</v>
      </c>
      <c r="AK6" s="21" t="str">
        <f t="shared" ref="AK6:AS6" si="5">IF(AK7="",NA(),AK7)</f>
        <v>-</v>
      </c>
      <c r="AL6" s="21" t="str">
        <f t="shared" si="5"/>
        <v>-</v>
      </c>
      <c r="AM6" s="20">
        <f t="shared" si="5"/>
        <v>0</v>
      </c>
      <c r="AN6" s="20">
        <f t="shared" si="5"/>
        <v>0</v>
      </c>
      <c r="AO6" s="21" t="str">
        <f t="shared" si="5"/>
        <v>-</v>
      </c>
      <c r="AP6" s="21" t="str">
        <f t="shared" si="5"/>
        <v>-</v>
      </c>
      <c r="AQ6" s="21" t="str">
        <f t="shared" si="5"/>
        <v>-</v>
      </c>
      <c r="AR6" s="21">
        <f t="shared" si="5"/>
        <v>63.96</v>
      </c>
      <c r="AS6" s="21">
        <f t="shared" si="5"/>
        <v>69.42</v>
      </c>
      <c r="AT6" s="20" t="str">
        <f>IF(AT7="","",IF(AT7="-","【-】","【"&amp;SUBSTITUTE(TEXT(AT7,"#,##0.00"),"-","△")&amp;"】"))</f>
        <v>【63.89】</v>
      </c>
      <c r="AU6" s="21" t="str">
        <f>IF(AU7="",NA(),AU7)</f>
        <v>-</v>
      </c>
      <c r="AV6" s="21" t="str">
        <f t="shared" ref="AV6:BD6" si="6">IF(AV7="",NA(),AV7)</f>
        <v>-</v>
      </c>
      <c r="AW6" s="21" t="str">
        <f t="shared" si="6"/>
        <v>-</v>
      </c>
      <c r="AX6" s="21">
        <f t="shared" si="6"/>
        <v>37.86</v>
      </c>
      <c r="AY6" s="21">
        <f t="shared" si="6"/>
        <v>25.53</v>
      </c>
      <c r="AZ6" s="21" t="str">
        <f t="shared" si="6"/>
        <v>-</v>
      </c>
      <c r="BA6" s="21" t="str">
        <f t="shared" si="6"/>
        <v>-</v>
      </c>
      <c r="BB6" s="21" t="str">
        <f t="shared" si="6"/>
        <v>-</v>
      </c>
      <c r="BC6" s="21">
        <f t="shared" si="6"/>
        <v>44.24</v>
      </c>
      <c r="BD6" s="21">
        <f t="shared" si="6"/>
        <v>43.07</v>
      </c>
      <c r="BE6" s="20" t="str">
        <f>IF(BE7="","",IF(BE7="-","【-】","【"&amp;SUBSTITUTE(TEXT(BE7,"#,##0.00"),"-","△")&amp;"】"))</f>
        <v>【44.07】</v>
      </c>
      <c r="BF6" s="21" t="str">
        <f>IF(BF7="",NA(),BF7)</f>
        <v>-</v>
      </c>
      <c r="BG6" s="21" t="str">
        <f t="shared" ref="BG6:BO6" si="7">IF(BG7="",NA(),BG7)</f>
        <v>-</v>
      </c>
      <c r="BH6" s="21" t="str">
        <f t="shared" si="7"/>
        <v>-</v>
      </c>
      <c r="BI6" s="20">
        <f t="shared" si="7"/>
        <v>0</v>
      </c>
      <c r="BJ6" s="20">
        <f t="shared" si="7"/>
        <v>0</v>
      </c>
      <c r="BK6" s="21" t="str">
        <f t="shared" si="7"/>
        <v>-</v>
      </c>
      <c r="BL6" s="21" t="str">
        <f t="shared" si="7"/>
        <v>-</v>
      </c>
      <c r="BM6" s="21" t="str">
        <f t="shared" si="7"/>
        <v>-</v>
      </c>
      <c r="BN6" s="21">
        <f t="shared" si="7"/>
        <v>1258.43</v>
      </c>
      <c r="BO6" s="21">
        <f t="shared" si="7"/>
        <v>1163.75</v>
      </c>
      <c r="BP6" s="20" t="str">
        <f>IF(BP7="","",IF(BP7="-","【-】","【"&amp;SUBSTITUTE(TEXT(BP7,"#,##0.00"),"-","△")&amp;"】"))</f>
        <v>【1,201.79】</v>
      </c>
      <c r="BQ6" s="21" t="str">
        <f>IF(BQ7="",NA(),BQ7)</f>
        <v>-</v>
      </c>
      <c r="BR6" s="21" t="str">
        <f t="shared" ref="BR6:BZ6" si="8">IF(BR7="",NA(),BR7)</f>
        <v>-</v>
      </c>
      <c r="BS6" s="21" t="str">
        <f t="shared" si="8"/>
        <v>-</v>
      </c>
      <c r="BT6" s="21">
        <f t="shared" si="8"/>
        <v>95.25</v>
      </c>
      <c r="BU6" s="21">
        <f t="shared" si="8"/>
        <v>80.25</v>
      </c>
      <c r="BV6" s="21" t="str">
        <f t="shared" si="8"/>
        <v>-</v>
      </c>
      <c r="BW6" s="21" t="str">
        <f t="shared" si="8"/>
        <v>-</v>
      </c>
      <c r="BX6" s="21" t="str">
        <f t="shared" si="8"/>
        <v>-</v>
      </c>
      <c r="BY6" s="21">
        <f t="shared" si="8"/>
        <v>73.36</v>
      </c>
      <c r="BZ6" s="21">
        <f t="shared" si="8"/>
        <v>72.599999999999994</v>
      </c>
      <c r="CA6" s="20" t="str">
        <f>IF(CA7="","",IF(CA7="-","【-】","【"&amp;SUBSTITUTE(TEXT(CA7,"#,##0.00"),"-","△")&amp;"】"))</f>
        <v>【75.31】</v>
      </c>
      <c r="CB6" s="21" t="str">
        <f>IF(CB7="",NA(),CB7)</f>
        <v>-</v>
      </c>
      <c r="CC6" s="21" t="str">
        <f t="shared" ref="CC6:CK6" si="9">IF(CC7="",NA(),CC7)</f>
        <v>-</v>
      </c>
      <c r="CD6" s="21" t="str">
        <f t="shared" si="9"/>
        <v>-</v>
      </c>
      <c r="CE6" s="21">
        <f t="shared" si="9"/>
        <v>156.88999999999999</v>
      </c>
      <c r="CF6" s="21">
        <f t="shared" si="9"/>
        <v>188.86</v>
      </c>
      <c r="CG6" s="21" t="str">
        <f t="shared" si="9"/>
        <v>-</v>
      </c>
      <c r="CH6" s="21" t="str">
        <f t="shared" si="9"/>
        <v>-</v>
      </c>
      <c r="CI6" s="21" t="str">
        <f t="shared" si="9"/>
        <v>-</v>
      </c>
      <c r="CJ6" s="21">
        <f t="shared" si="9"/>
        <v>224.88</v>
      </c>
      <c r="CK6" s="21">
        <f t="shared" si="9"/>
        <v>228.64</v>
      </c>
      <c r="CL6" s="20" t="str">
        <f>IF(CL7="","",IF(CL7="-","【-】","【"&amp;SUBSTITUTE(TEXT(CL7,"#,##0.00"),"-","△")&amp;"】"))</f>
        <v>【216.39】</v>
      </c>
      <c r="CM6" s="21" t="str">
        <f>IF(CM7="",NA(),CM7)</f>
        <v>-</v>
      </c>
      <c r="CN6" s="21" t="str">
        <f t="shared" ref="CN6:CV6" si="10">IF(CN7="",NA(),CN7)</f>
        <v>-</v>
      </c>
      <c r="CO6" s="21" t="str">
        <f t="shared" si="10"/>
        <v>-</v>
      </c>
      <c r="CP6" s="21">
        <f t="shared" si="10"/>
        <v>59.24</v>
      </c>
      <c r="CQ6" s="21">
        <f t="shared" si="10"/>
        <v>59.09</v>
      </c>
      <c r="CR6" s="21" t="str">
        <f t="shared" si="10"/>
        <v>-</v>
      </c>
      <c r="CS6" s="21" t="str">
        <f t="shared" si="10"/>
        <v>-</v>
      </c>
      <c r="CT6" s="21" t="str">
        <f t="shared" si="10"/>
        <v>-</v>
      </c>
      <c r="CU6" s="21">
        <f t="shared" si="10"/>
        <v>42.4</v>
      </c>
      <c r="CV6" s="21">
        <f t="shared" si="10"/>
        <v>42.28</v>
      </c>
      <c r="CW6" s="20" t="str">
        <f>IF(CW7="","",IF(CW7="-","【-】","【"&amp;SUBSTITUTE(TEXT(CW7,"#,##0.00"),"-","△")&amp;"】"))</f>
        <v>【42.57】</v>
      </c>
      <c r="CX6" s="21" t="str">
        <f>IF(CX7="",NA(),CX7)</f>
        <v>-</v>
      </c>
      <c r="CY6" s="21" t="str">
        <f t="shared" ref="CY6:DG6" si="11">IF(CY7="",NA(),CY7)</f>
        <v>-</v>
      </c>
      <c r="CZ6" s="21" t="str">
        <f t="shared" si="11"/>
        <v>-</v>
      </c>
      <c r="DA6" s="21">
        <f t="shared" si="11"/>
        <v>95.29</v>
      </c>
      <c r="DB6" s="21">
        <f t="shared" si="11"/>
        <v>95.44</v>
      </c>
      <c r="DC6" s="21" t="str">
        <f t="shared" si="11"/>
        <v>-</v>
      </c>
      <c r="DD6" s="21" t="str">
        <f t="shared" si="11"/>
        <v>-</v>
      </c>
      <c r="DE6" s="21" t="str">
        <f t="shared" si="11"/>
        <v>-</v>
      </c>
      <c r="DF6" s="21">
        <f t="shared" si="11"/>
        <v>84.19</v>
      </c>
      <c r="DG6" s="21">
        <f t="shared" si="11"/>
        <v>84.34</v>
      </c>
      <c r="DH6" s="20" t="str">
        <f>IF(DH7="","",IF(DH7="-","【-】","【"&amp;SUBSTITUTE(TEXT(DH7,"#,##0.00"),"-","△")&amp;"】"))</f>
        <v>【85.24】</v>
      </c>
      <c r="DI6" s="21" t="str">
        <f>IF(DI7="",NA(),DI7)</f>
        <v>-</v>
      </c>
      <c r="DJ6" s="21" t="str">
        <f t="shared" ref="DJ6:DR6" si="12">IF(DJ7="",NA(),DJ7)</f>
        <v>-</v>
      </c>
      <c r="DK6" s="21" t="str">
        <f t="shared" si="12"/>
        <v>-</v>
      </c>
      <c r="DL6" s="21">
        <f t="shared" si="12"/>
        <v>47.7</v>
      </c>
      <c r="DM6" s="21">
        <f t="shared" si="12"/>
        <v>48.92</v>
      </c>
      <c r="DN6" s="21" t="str">
        <f t="shared" si="12"/>
        <v>-</v>
      </c>
      <c r="DO6" s="21" t="str">
        <f t="shared" si="12"/>
        <v>-</v>
      </c>
      <c r="DP6" s="21" t="str">
        <f t="shared" si="12"/>
        <v>-</v>
      </c>
      <c r="DQ6" s="21">
        <f t="shared" si="12"/>
        <v>21.36</v>
      </c>
      <c r="DR6" s="21">
        <f t="shared" si="12"/>
        <v>22.79</v>
      </c>
      <c r="DS6" s="20" t="str">
        <f>IF(DS7="","",IF(DS7="-","【-】","【"&amp;SUBSTITUTE(TEXT(DS7,"#,##0.00"),"-","△")&amp;"】"))</f>
        <v>【25.87】</v>
      </c>
      <c r="DT6" s="21" t="str">
        <f>IF(DT7="",NA(),DT7)</f>
        <v>-</v>
      </c>
      <c r="DU6" s="21" t="str">
        <f t="shared" ref="DU6:EC6" si="13">IF(DU7="",NA(),DU7)</f>
        <v>-</v>
      </c>
      <c r="DV6" s="21" t="str">
        <f t="shared" si="13"/>
        <v>-</v>
      </c>
      <c r="DW6" s="20">
        <f t="shared" si="13"/>
        <v>0</v>
      </c>
      <c r="DX6" s="20">
        <f t="shared" si="13"/>
        <v>0</v>
      </c>
      <c r="DY6" s="21" t="str">
        <f t="shared" si="13"/>
        <v>-</v>
      </c>
      <c r="DZ6" s="21" t="str">
        <f t="shared" si="13"/>
        <v>-</v>
      </c>
      <c r="EA6" s="21" t="str">
        <f t="shared" si="13"/>
        <v>-</v>
      </c>
      <c r="EB6" s="21">
        <f t="shared" si="13"/>
        <v>0.01</v>
      </c>
      <c r="EC6" s="21">
        <f t="shared" si="13"/>
        <v>0.01</v>
      </c>
      <c r="ED6" s="20" t="str">
        <f>IF(ED7="","",IF(ED7="-","【-】","【"&amp;SUBSTITUTE(TEXT(ED7,"#,##0.00"),"-","△")&amp;"】"))</f>
        <v>【0.01】</v>
      </c>
      <c r="EE6" s="21" t="str">
        <f>IF(EE7="",NA(),EE7)</f>
        <v>-</v>
      </c>
      <c r="EF6" s="21" t="str">
        <f t="shared" ref="EF6:EN6" si="14">IF(EF7="",NA(),EF7)</f>
        <v>-</v>
      </c>
      <c r="EG6" s="21" t="str">
        <f t="shared" si="14"/>
        <v>-</v>
      </c>
      <c r="EH6" s="20">
        <f t="shared" si="14"/>
        <v>0</v>
      </c>
      <c r="EI6" s="20">
        <f t="shared" si="14"/>
        <v>0</v>
      </c>
      <c r="EJ6" s="21" t="str">
        <f t="shared" si="14"/>
        <v>-</v>
      </c>
      <c r="EK6" s="21" t="str">
        <f t="shared" si="14"/>
        <v>-</v>
      </c>
      <c r="EL6" s="21" t="str">
        <f t="shared" si="14"/>
        <v>-</v>
      </c>
      <c r="EM6" s="21">
        <f t="shared" si="14"/>
        <v>0.39</v>
      </c>
      <c r="EN6" s="21">
        <f t="shared" si="14"/>
        <v>0.1</v>
      </c>
      <c r="EO6" s="20" t="str">
        <f>IF(EO7="","",IF(EO7="-","【-】","【"&amp;SUBSTITUTE(TEXT(EO7,"#,##0.00"),"-","△")&amp;"】"))</f>
        <v>【0.15】</v>
      </c>
    </row>
    <row r="7" spans="1:148" s="22" customFormat="1" x14ac:dyDescent="0.2">
      <c r="A7" s="14"/>
      <c r="B7" s="23">
        <v>2021</v>
      </c>
      <c r="C7" s="23">
        <v>342041</v>
      </c>
      <c r="D7" s="23">
        <v>46</v>
      </c>
      <c r="E7" s="23">
        <v>17</v>
      </c>
      <c r="F7" s="23">
        <v>4</v>
      </c>
      <c r="G7" s="23">
        <v>0</v>
      </c>
      <c r="H7" s="23" t="s">
        <v>96</v>
      </c>
      <c r="I7" s="23" t="s">
        <v>97</v>
      </c>
      <c r="J7" s="23" t="s">
        <v>98</v>
      </c>
      <c r="K7" s="23" t="s">
        <v>99</v>
      </c>
      <c r="L7" s="23" t="s">
        <v>100</v>
      </c>
      <c r="M7" s="23" t="s">
        <v>101</v>
      </c>
      <c r="N7" s="24" t="s">
        <v>102</v>
      </c>
      <c r="O7" s="24">
        <v>75.8</v>
      </c>
      <c r="P7" s="24">
        <v>2.94</v>
      </c>
      <c r="Q7" s="24">
        <v>100</v>
      </c>
      <c r="R7" s="24">
        <v>4290</v>
      </c>
      <c r="S7" s="24">
        <v>90320</v>
      </c>
      <c r="T7" s="24">
        <v>471.51</v>
      </c>
      <c r="U7" s="24">
        <v>191.55</v>
      </c>
      <c r="V7" s="24">
        <v>2630</v>
      </c>
      <c r="W7" s="24">
        <v>0.93</v>
      </c>
      <c r="X7" s="24">
        <v>2827.96</v>
      </c>
      <c r="Y7" s="24" t="s">
        <v>102</v>
      </c>
      <c r="Z7" s="24" t="s">
        <v>102</v>
      </c>
      <c r="AA7" s="24" t="s">
        <v>102</v>
      </c>
      <c r="AB7" s="24">
        <v>112.39</v>
      </c>
      <c r="AC7" s="24">
        <v>107.36</v>
      </c>
      <c r="AD7" s="24" t="s">
        <v>102</v>
      </c>
      <c r="AE7" s="24" t="s">
        <v>102</v>
      </c>
      <c r="AF7" s="24" t="s">
        <v>102</v>
      </c>
      <c r="AG7" s="24">
        <v>105.78</v>
      </c>
      <c r="AH7" s="24">
        <v>106.09</v>
      </c>
      <c r="AI7" s="24">
        <v>105.35</v>
      </c>
      <c r="AJ7" s="24" t="s">
        <v>102</v>
      </c>
      <c r="AK7" s="24" t="s">
        <v>102</v>
      </c>
      <c r="AL7" s="24" t="s">
        <v>102</v>
      </c>
      <c r="AM7" s="24">
        <v>0</v>
      </c>
      <c r="AN7" s="24">
        <v>0</v>
      </c>
      <c r="AO7" s="24" t="s">
        <v>102</v>
      </c>
      <c r="AP7" s="24" t="s">
        <v>102</v>
      </c>
      <c r="AQ7" s="24" t="s">
        <v>102</v>
      </c>
      <c r="AR7" s="24">
        <v>63.96</v>
      </c>
      <c r="AS7" s="24">
        <v>69.42</v>
      </c>
      <c r="AT7" s="24">
        <v>63.89</v>
      </c>
      <c r="AU7" s="24" t="s">
        <v>102</v>
      </c>
      <c r="AV7" s="24" t="s">
        <v>102</v>
      </c>
      <c r="AW7" s="24" t="s">
        <v>102</v>
      </c>
      <c r="AX7" s="24">
        <v>37.86</v>
      </c>
      <c r="AY7" s="24">
        <v>25.53</v>
      </c>
      <c r="AZ7" s="24" t="s">
        <v>102</v>
      </c>
      <c r="BA7" s="24" t="s">
        <v>102</v>
      </c>
      <c r="BB7" s="24" t="s">
        <v>102</v>
      </c>
      <c r="BC7" s="24">
        <v>44.24</v>
      </c>
      <c r="BD7" s="24">
        <v>43.07</v>
      </c>
      <c r="BE7" s="24">
        <v>44.07</v>
      </c>
      <c r="BF7" s="24" t="s">
        <v>102</v>
      </c>
      <c r="BG7" s="24" t="s">
        <v>102</v>
      </c>
      <c r="BH7" s="24" t="s">
        <v>102</v>
      </c>
      <c r="BI7" s="24">
        <v>0</v>
      </c>
      <c r="BJ7" s="24">
        <v>0</v>
      </c>
      <c r="BK7" s="24" t="s">
        <v>102</v>
      </c>
      <c r="BL7" s="24" t="s">
        <v>102</v>
      </c>
      <c r="BM7" s="24" t="s">
        <v>102</v>
      </c>
      <c r="BN7" s="24">
        <v>1258.43</v>
      </c>
      <c r="BO7" s="24">
        <v>1163.75</v>
      </c>
      <c r="BP7" s="24">
        <v>1201.79</v>
      </c>
      <c r="BQ7" s="24" t="s">
        <v>102</v>
      </c>
      <c r="BR7" s="24" t="s">
        <v>102</v>
      </c>
      <c r="BS7" s="24" t="s">
        <v>102</v>
      </c>
      <c r="BT7" s="24">
        <v>95.25</v>
      </c>
      <c r="BU7" s="24">
        <v>80.25</v>
      </c>
      <c r="BV7" s="24" t="s">
        <v>102</v>
      </c>
      <c r="BW7" s="24" t="s">
        <v>102</v>
      </c>
      <c r="BX7" s="24" t="s">
        <v>102</v>
      </c>
      <c r="BY7" s="24">
        <v>73.36</v>
      </c>
      <c r="BZ7" s="24">
        <v>72.599999999999994</v>
      </c>
      <c r="CA7" s="24">
        <v>75.31</v>
      </c>
      <c r="CB7" s="24" t="s">
        <v>102</v>
      </c>
      <c r="CC7" s="24" t="s">
        <v>102</v>
      </c>
      <c r="CD7" s="24" t="s">
        <v>102</v>
      </c>
      <c r="CE7" s="24">
        <v>156.88999999999999</v>
      </c>
      <c r="CF7" s="24">
        <v>188.86</v>
      </c>
      <c r="CG7" s="24" t="s">
        <v>102</v>
      </c>
      <c r="CH7" s="24" t="s">
        <v>102</v>
      </c>
      <c r="CI7" s="24" t="s">
        <v>102</v>
      </c>
      <c r="CJ7" s="24">
        <v>224.88</v>
      </c>
      <c r="CK7" s="24">
        <v>228.64</v>
      </c>
      <c r="CL7" s="24">
        <v>216.39</v>
      </c>
      <c r="CM7" s="24" t="s">
        <v>102</v>
      </c>
      <c r="CN7" s="24" t="s">
        <v>102</v>
      </c>
      <c r="CO7" s="24" t="s">
        <v>102</v>
      </c>
      <c r="CP7" s="24">
        <v>59.24</v>
      </c>
      <c r="CQ7" s="24">
        <v>59.09</v>
      </c>
      <c r="CR7" s="24" t="s">
        <v>102</v>
      </c>
      <c r="CS7" s="24" t="s">
        <v>102</v>
      </c>
      <c r="CT7" s="24" t="s">
        <v>102</v>
      </c>
      <c r="CU7" s="24">
        <v>42.4</v>
      </c>
      <c r="CV7" s="24">
        <v>42.28</v>
      </c>
      <c r="CW7" s="24">
        <v>42.57</v>
      </c>
      <c r="CX7" s="24" t="s">
        <v>102</v>
      </c>
      <c r="CY7" s="24" t="s">
        <v>102</v>
      </c>
      <c r="CZ7" s="24" t="s">
        <v>102</v>
      </c>
      <c r="DA7" s="24">
        <v>95.29</v>
      </c>
      <c r="DB7" s="24">
        <v>95.44</v>
      </c>
      <c r="DC7" s="24" t="s">
        <v>102</v>
      </c>
      <c r="DD7" s="24" t="s">
        <v>102</v>
      </c>
      <c r="DE7" s="24" t="s">
        <v>102</v>
      </c>
      <c r="DF7" s="24">
        <v>84.19</v>
      </c>
      <c r="DG7" s="24">
        <v>84.34</v>
      </c>
      <c r="DH7" s="24">
        <v>85.24</v>
      </c>
      <c r="DI7" s="24" t="s">
        <v>102</v>
      </c>
      <c r="DJ7" s="24" t="s">
        <v>102</v>
      </c>
      <c r="DK7" s="24" t="s">
        <v>102</v>
      </c>
      <c r="DL7" s="24">
        <v>47.7</v>
      </c>
      <c r="DM7" s="24">
        <v>48.92</v>
      </c>
      <c r="DN7" s="24" t="s">
        <v>102</v>
      </c>
      <c r="DO7" s="24" t="s">
        <v>102</v>
      </c>
      <c r="DP7" s="24" t="s">
        <v>102</v>
      </c>
      <c r="DQ7" s="24">
        <v>21.36</v>
      </c>
      <c r="DR7" s="24">
        <v>22.79</v>
      </c>
      <c r="DS7" s="24">
        <v>25.87</v>
      </c>
      <c r="DT7" s="24" t="s">
        <v>102</v>
      </c>
      <c r="DU7" s="24" t="s">
        <v>102</v>
      </c>
      <c r="DV7" s="24" t="s">
        <v>102</v>
      </c>
      <c r="DW7" s="24">
        <v>0</v>
      </c>
      <c r="DX7" s="24">
        <v>0</v>
      </c>
      <c r="DY7" s="24" t="s">
        <v>102</v>
      </c>
      <c r="DZ7" s="24" t="s">
        <v>102</v>
      </c>
      <c r="EA7" s="24" t="s">
        <v>102</v>
      </c>
      <c r="EB7" s="24">
        <v>0.01</v>
      </c>
      <c r="EC7" s="24">
        <v>0.01</v>
      </c>
      <c r="ED7" s="24">
        <v>0.01</v>
      </c>
      <c r="EE7" s="24" t="s">
        <v>102</v>
      </c>
      <c r="EF7" s="24" t="s">
        <v>102</v>
      </c>
      <c r="EG7" s="24" t="s">
        <v>102</v>
      </c>
      <c r="EH7" s="24">
        <v>0</v>
      </c>
      <c r="EI7" s="24">
        <v>0</v>
      </c>
      <c r="EJ7" s="24" t="s">
        <v>102</v>
      </c>
      <c r="EK7" s="24" t="s">
        <v>102</v>
      </c>
      <c r="EL7" s="24" t="s">
        <v>102</v>
      </c>
      <c r="EM7" s="24">
        <v>0.39</v>
      </c>
      <c r="EN7" s="24">
        <v>0.1</v>
      </c>
      <c r="EO7" s="24">
        <v>0.15</v>
      </c>
    </row>
    <row r="8" spans="1:148" x14ac:dyDescent="0.2">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2">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2">
      <c r="A10" s="26" t="s">
        <v>46</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8" x14ac:dyDescent="0.2">
      <c r="B11">
        <v>4</v>
      </c>
      <c r="C11">
        <v>3</v>
      </c>
      <c r="D11">
        <v>2</v>
      </c>
      <c r="E11">
        <v>1</v>
      </c>
      <c r="F11">
        <v>0</v>
      </c>
      <c r="G11" t="s">
        <v>108</v>
      </c>
    </row>
    <row r="12" spans="1:148" x14ac:dyDescent="0.2">
      <c r="B12">
        <v>1</v>
      </c>
      <c r="C12">
        <v>1</v>
      </c>
      <c r="D12">
        <v>1</v>
      </c>
      <c r="E12">
        <v>2</v>
      </c>
      <c r="F12">
        <v>3</v>
      </c>
      <c r="G12" t="s">
        <v>109</v>
      </c>
    </row>
    <row r="13" spans="1:148" x14ac:dyDescent="0.2">
      <c r="B13" t="s">
        <v>110</v>
      </c>
      <c r="C13" t="s">
        <v>111</v>
      </c>
      <c r="D13" t="s">
        <v>112</v>
      </c>
      <c r="E13" t="s">
        <v>112</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熊野 庸一</cp:lastModifiedBy>
  <cp:lastPrinted>2023-02-03T01:30:29Z</cp:lastPrinted>
  <dcterms:created xsi:type="dcterms:W3CDTF">2022-12-01T01:30:39Z</dcterms:created>
  <dcterms:modified xsi:type="dcterms:W3CDTF">2023-02-03T01:51:48Z</dcterms:modified>
  <cp:category/>
</cp:coreProperties>
</file>