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w-dce05filsv01\profil01\FolderRedirect\85735\Downloads\下水分差し替え\"/>
    </mc:Choice>
  </mc:AlternateContent>
  <workbookProtection workbookAlgorithmName="SHA-512" workbookHashValue="YI4V+NKJNzdCZqtpl0QYTjNWHPV36pp0uiSXPvV96hi4RymxvYjTrFIIrH6qa74C5m0Btwp+VGNuUKWCnVWl1g==" workbookSaltValue="pbEAy8mW/2yDJDayaupuww==" workbookSpinCount="100000" lockStructure="1"/>
  <bookViews>
    <workbookView xWindow="0" yWindow="0" windowWidth="28800" windowHeight="12609"/>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B8" i="4"/>
  <c r="AT8" i="4"/>
  <c r="W8" i="4"/>
  <c r="P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<sst xmlns="http://schemas.openxmlformats.org/spreadsheetml/2006/main" count="297" uniqueCount="116">
  <si>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</si>
  <si>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</si>
  <si>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</si>
  <si>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</si>
  <si>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</si>
  <si>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</si>
  <si>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</si>
  <si>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</si>
  <si>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</si>
  <si>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</si>
  <si>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</si>
  <si>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</si>
  <si>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</si>
  <si>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</si>
  <si>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</si>
  <si>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</si>
  <si>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</si>
  <si>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</si>
  <si>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</si>
  <si>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</si>
  <si>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</si>
  <si>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</si>
  <si>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</si>
  <si>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</si>
  <si>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</si>
  <si>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</si>
  <si>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</si>
  <si>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</si>
  <si>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</si>
  <si>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</si>
  <si>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</si>
  <si>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</si>
  <si>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</si>
  <si>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</si>
  <si>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</si>
  <si>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</si>
  <si>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</si>
  <si>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</si>
  <si>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</si>
  <si>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</si>
  <si>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</si>
  <si>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</si>
  <si>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</si>
  <si>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</si>
  <si>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</si>
  <si>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</si>
  <si>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</si>
  <si>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</si>
  <si>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</si>
  <si>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</si>
  <si>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</si>
  <si>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</si>
  <si>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</si>
  <si>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</si>
  <si>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</si>
  <si>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</si>
  <si>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</si>
  <si>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</si>
  <si>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</si>
  <si>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</si>
  <si>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</si>
  <si>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</si>
  <si>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</si>
  <si>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</si>
  <si>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</si>
  <si>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</si>
  <si>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</si>
  <si>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</si>
  <si>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</si>
  <si>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</si>
  <si>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</si>
  <si>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</si>
  <si>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</si>
  <si>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</si>
  <si>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</si>
  <si>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</si>
  <si>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</si>
  <si>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</si>
  <si>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</si>
  <si>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</si>
  <si>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</si>
  <si>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</si>
  <si>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</si>
  <si>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</si>
  <si>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</si>
  <si>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</si>
  <si>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</si>
  <si>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</si>
  <si>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</si>
  <si>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</si>
  <si>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</si>
  <si>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</si>
  <si>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</si>
  <si>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</si>
  <si>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</si>
  <si>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</si>
  <si>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</si>
  <si>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</si>
  <si>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</si>
  <si>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</si>
  <si>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</si>
  <si>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</si>
  <si>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</si>
  <si>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</si>
  <si>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</si>
  <si>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</si>
  <si>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</si>
  <si>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</si>
  <si>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</si>
  <si>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</si>
  <si>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</si>
  <si>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</si>
  <si>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</si>
  <si>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有形固定資産減価償却率は高いほど施設が老朽化していることを示しますが，類似団体と比較して高い傾向にあります。経年劣化により維持管理費の増大が見込まれるため，ストックマネジメント計画により，維持修繕及び更新を図ってまいります。
　また，施設の更新の際には施設規模の再検討が必要です。</t>
    <phoneticPr fontId="4"/>
  </si>
  <si>
    <t>①単年度収支の状況を示しており，100％以上が黒字となります。当市は100％を下回っており，収支状況に改善が必要です。経営戦略の収支計画を目標に健全経営に努めてまいりますが，中長期的には官民連携（PPP）による民間活力の活用や施設のダウンサイジング等の検討を行ってまいります。
②累積欠損金については健全経営に努めて縮減を図ってまいります。
③短期的な債務に対する支払い能力を示しています。100％を超えているため，良好と言えます。これは地方公営企業へ移行した際に，漁業集落排水事業の減債積立金を引き継いだことによるものです。
④類似団体と比較すると，低い状況にはあります。今後も健全経営に努めます。
⑤汚水処理に係る維持管理費を使用料でどの程度賄えているかを示します。他団体より高い状況にありますが，100％には達していません。経営戦略の収支計画を目標にし，今後も経費節減に努めてまいります。
⑥有収水量1㎥あたり，どれだけ費用がかかっているかを示します。類似団体より低い傾向にありますが，さらに経費節減に努めます。
⑦類似団体並みですが，さらなる普及活動に努めます。
⑧下水道を使用できる区域の人口に対して，実際にどれだけの人口が下水道に接続しているかを示します。類似団体より低い状況にあります。さらなる普及活動に努めます。</t>
    <rPh sb="31" eb="33">
      <t>トウシ</t>
    </rPh>
    <rPh sb="39" eb="41">
      <t>シタマワ</t>
    </rPh>
    <rPh sb="46" eb="48">
      <t>シュウシ</t>
    </rPh>
    <rPh sb="48" eb="50">
      <t>ジョウキョウ</t>
    </rPh>
    <rPh sb="51" eb="53">
      <t>カイゼン</t>
    </rPh>
    <rPh sb="54" eb="56">
      <t>ヒツヨウ</t>
    </rPh>
    <rPh sb="59" eb="61">
      <t>ケイエイ</t>
    </rPh>
    <rPh sb="61" eb="63">
      <t>センリャク</t>
    </rPh>
    <rPh sb="64" eb="66">
      <t>シュウシ</t>
    </rPh>
    <rPh sb="66" eb="68">
      <t>ケイカク</t>
    </rPh>
    <rPh sb="69" eb="71">
      <t>モクヒョウ</t>
    </rPh>
    <rPh sb="72" eb="74">
      <t>ケンゼン</t>
    </rPh>
    <rPh sb="74" eb="76">
      <t>ケイエイ</t>
    </rPh>
    <rPh sb="77" eb="78">
      <t>ツト</t>
    </rPh>
    <rPh sb="87" eb="91">
      <t>チュウチョウキテキ</t>
    </rPh>
    <rPh sb="93" eb="95">
      <t>カンミン</t>
    </rPh>
    <rPh sb="95" eb="97">
      <t>レンケイ</t>
    </rPh>
    <rPh sb="105" eb="107">
      <t>ミンカン</t>
    </rPh>
    <rPh sb="107" eb="109">
      <t>カツリョク</t>
    </rPh>
    <rPh sb="110" eb="112">
      <t>カツヨウ</t>
    </rPh>
    <rPh sb="113" eb="115">
      <t>シセツ</t>
    </rPh>
    <rPh sb="124" eb="125">
      <t>トウ</t>
    </rPh>
    <rPh sb="126" eb="128">
      <t>ケントウ</t>
    </rPh>
    <rPh sb="129" eb="130">
      <t>オコナ</t>
    </rPh>
    <rPh sb="140" eb="142">
      <t>ルイセキ</t>
    </rPh>
    <rPh sb="142" eb="144">
      <t>ケッソン</t>
    </rPh>
    <rPh sb="144" eb="145">
      <t>キン</t>
    </rPh>
    <rPh sb="150" eb="152">
      <t>ケンゼン</t>
    </rPh>
    <rPh sb="152" eb="154">
      <t>ケイエイ</t>
    </rPh>
    <rPh sb="155" eb="156">
      <t>ツト</t>
    </rPh>
    <rPh sb="158" eb="160">
      <t>シュクゲン</t>
    </rPh>
    <rPh sb="161" eb="162">
      <t>ハカ</t>
    </rPh>
    <rPh sb="200" eb="201">
      <t>コ</t>
    </rPh>
    <rPh sb="208" eb="210">
      <t>リョウコウ</t>
    </rPh>
    <rPh sb="211" eb="212">
      <t>イ</t>
    </rPh>
    <rPh sb="465" eb="466">
      <t>ナ</t>
    </rPh>
    <phoneticPr fontId="4"/>
  </si>
  <si>
    <t xml:space="preserve">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令和5年度から下水道使用料を現行比20％増とする改定を行いますが，収益的収支比率向上を図るため，水洗化率の向上を最重点として取り組んでまいります。
</t>
    <rPh sb="153" eb="155">
      <t>ゲンコウ</t>
    </rPh>
    <rPh sb="155" eb="156">
      <t>ヒ</t>
    </rPh>
    <rPh sb="159" eb="160">
      <t>ゾウ</t>
    </rPh>
    <rPh sb="166" eb="167">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</si>
</sst>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F208-460B-83FA-5CD62BAD39F0}"/>
            </c:ext>
          </c:extLst>
        </c:ser>
        <c:dLbls>
          <c:showLegendKey val="0"/>
          <c:showVal val="0"/>
          <c:showCatName val="0"/>
          <c:showSerName val="0"/>
          <c:showPercent val="0"/>
          <c:showBubbleSize val="0"/>
        </c:dLbls>
        <c:gapWidth val="150"/>
        <c:axId val="324541808"/>
        <c:axId val="326619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c:v>
                </c:pt>
                <c:pt idx="4">
                  <c:v>0.01</c:v>
                </c:pt>
              </c:numCache>
            </c:numRef>
          </c:val>
          <c:smooth val="0"/>
          <c:extLst xmlns:c16r2="http://schemas.microsoft.com/office/drawing/2015/06/chart">
            <c:ext xmlns:c16="http://schemas.microsoft.com/office/drawing/2014/chart" uri="{C3380CC4-5D6E-409C-BE32-E72D297353CC}">
              <c16:uniqueId val="{00000001-F208-460B-83FA-5CD62BAD39F0}"/>
            </c:ext>
          </c:extLst>
        </c:ser>
        <c:dLbls>
          <c:showLegendKey val="0"/>
          <c:showVal val="0"/>
          <c:showCatName val="0"/>
          <c:showSerName val="0"/>
          <c:showPercent val="0"/>
          <c:showBubbleSize val="0"/>
        </c:dLbls>
        <c:marker val="1"/>
        <c:smooth val="0"/>
        <c:axId val="324541808"/>
        <c:axId val="326619208"/>
      </c:lineChart>
      <c:dateAx>
        <c:axId val="324541808"/>
        <c:scaling>
          <c:orientation val="minMax"/>
        </c:scaling>
        <c:delete val="1"/>
        <c:axPos val="b"/>
        <c:numFmt formatCode="&quot;H&quot;yy" sourceLinked="1"/>
        <c:majorTickMark val="none"/>
        <c:minorTickMark val="none"/>
        <c:tickLblPos val="none"/>
        <c:crossAx val="326619208"/>
        <c:crosses val="autoZero"/>
        <c:auto val="1"/>
        <c:lblOffset val="100"/>
        <c:baseTimeUnit val="years"/>
      </c:dateAx>
      <c:valAx>
        <c:axId val="326619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54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27</c:v>
                </c:pt>
                <c:pt idx="4">
                  <c:v>29</c:v>
                </c:pt>
              </c:numCache>
            </c:numRef>
          </c:val>
          <c:extLst xmlns:c16r2="http://schemas.microsoft.com/office/drawing/2015/06/chart">
            <c:ext xmlns:c16="http://schemas.microsoft.com/office/drawing/2014/chart" uri="{C3380CC4-5D6E-409C-BE32-E72D297353CC}">
              <c16:uniqueId val="{00000000-C2C9-449D-A728-A6293CAD8EE9}"/>
            </c:ext>
          </c:extLst>
        </c:ser>
        <c:dLbls>
          <c:showLegendKey val="0"/>
          <c:showVal val="0"/>
          <c:showCatName val="0"/>
          <c:showSerName val="0"/>
          <c:showPercent val="0"/>
          <c:showBubbleSize val="0"/>
        </c:dLbls>
        <c:gapWidth val="150"/>
        <c:axId val="327318472"/>
        <c:axId val="326623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30.19</c:v>
                </c:pt>
                <c:pt idx="4">
                  <c:v>28.77</c:v>
                </c:pt>
              </c:numCache>
            </c:numRef>
          </c:val>
          <c:smooth val="0"/>
          <c:extLst xmlns:c16r2="http://schemas.microsoft.com/office/drawing/2015/06/chart">
            <c:ext xmlns:c16="http://schemas.microsoft.com/office/drawing/2014/chart" uri="{C3380CC4-5D6E-409C-BE32-E72D297353CC}">
              <c16:uniqueId val="{00000001-C2C9-449D-A728-A6293CAD8EE9}"/>
            </c:ext>
          </c:extLst>
        </c:ser>
        <c:dLbls>
          <c:showLegendKey val="0"/>
          <c:showVal val="0"/>
          <c:showCatName val="0"/>
          <c:showSerName val="0"/>
          <c:showPercent val="0"/>
          <c:showBubbleSize val="0"/>
        </c:dLbls>
        <c:marker val="1"/>
        <c:smooth val="0"/>
        <c:axId val="327318472"/>
        <c:axId val="326623912"/>
      </c:lineChart>
      <c:dateAx>
        <c:axId val="327318472"/>
        <c:scaling>
          <c:orientation val="minMax"/>
        </c:scaling>
        <c:delete val="1"/>
        <c:axPos val="b"/>
        <c:numFmt formatCode="&quot;H&quot;yy" sourceLinked="1"/>
        <c:majorTickMark val="none"/>
        <c:minorTickMark val="none"/>
        <c:tickLblPos val="none"/>
        <c:crossAx val="326623912"/>
        <c:crosses val="autoZero"/>
        <c:auto val="1"/>
        <c:lblOffset val="100"/>
        <c:baseTimeUnit val="years"/>
      </c:dateAx>
      <c:valAx>
        <c:axId val="326623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18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65.47</c:v>
                </c:pt>
                <c:pt idx="4">
                  <c:v>64.67</c:v>
                </c:pt>
              </c:numCache>
            </c:numRef>
          </c:val>
          <c:extLst xmlns:c16r2="http://schemas.microsoft.com/office/drawing/2015/06/chart">
            <c:ext xmlns:c16="http://schemas.microsoft.com/office/drawing/2014/chart" uri="{C3380CC4-5D6E-409C-BE32-E72D297353CC}">
              <c16:uniqueId val="{00000000-636B-44EB-8F04-2C6642A7C793}"/>
            </c:ext>
          </c:extLst>
        </c:ser>
        <c:dLbls>
          <c:showLegendKey val="0"/>
          <c:showVal val="0"/>
          <c:showCatName val="0"/>
          <c:showSerName val="0"/>
          <c:showPercent val="0"/>
          <c:showBubbleSize val="0"/>
        </c:dLbls>
        <c:gapWidth val="150"/>
        <c:axId val="326618032"/>
        <c:axId val="32752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79.09</c:v>
                </c:pt>
                <c:pt idx="4">
                  <c:v>78.900000000000006</c:v>
                </c:pt>
              </c:numCache>
            </c:numRef>
          </c:val>
          <c:smooth val="0"/>
          <c:extLst xmlns:c16r2="http://schemas.microsoft.com/office/drawing/2015/06/chart">
            <c:ext xmlns:c16="http://schemas.microsoft.com/office/drawing/2014/chart" uri="{C3380CC4-5D6E-409C-BE32-E72D297353CC}">
              <c16:uniqueId val="{00000001-636B-44EB-8F04-2C6642A7C793}"/>
            </c:ext>
          </c:extLst>
        </c:ser>
        <c:dLbls>
          <c:showLegendKey val="0"/>
          <c:showVal val="0"/>
          <c:showCatName val="0"/>
          <c:showSerName val="0"/>
          <c:showPercent val="0"/>
          <c:showBubbleSize val="0"/>
        </c:dLbls>
        <c:marker val="1"/>
        <c:smooth val="0"/>
        <c:axId val="326618032"/>
        <c:axId val="327528816"/>
      </c:lineChart>
      <c:dateAx>
        <c:axId val="326618032"/>
        <c:scaling>
          <c:orientation val="minMax"/>
        </c:scaling>
        <c:delete val="1"/>
        <c:axPos val="b"/>
        <c:numFmt formatCode="&quot;H&quot;yy" sourceLinked="1"/>
        <c:majorTickMark val="none"/>
        <c:minorTickMark val="none"/>
        <c:tickLblPos val="none"/>
        <c:crossAx val="327528816"/>
        <c:crosses val="autoZero"/>
        <c:auto val="1"/>
        <c:lblOffset val="100"/>
        <c:baseTimeUnit val="years"/>
      </c:dateAx>
      <c:valAx>
        <c:axId val="32752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1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84.91</c:v>
                </c:pt>
                <c:pt idx="4">
                  <c:v>98.28</c:v>
                </c:pt>
              </c:numCache>
            </c:numRef>
          </c:val>
          <c:extLst xmlns:c16r2="http://schemas.microsoft.com/office/drawing/2015/06/chart">
            <c:ext xmlns:c16="http://schemas.microsoft.com/office/drawing/2014/chart" uri="{C3380CC4-5D6E-409C-BE32-E72D297353CC}">
              <c16:uniqueId val="{00000000-8C2A-4296-9D06-8CC57957FDE2}"/>
            </c:ext>
          </c:extLst>
        </c:ser>
        <c:dLbls>
          <c:showLegendKey val="0"/>
          <c:showVal val="0"/>
          <c:showCatName val="0"/>
          <c:showSerName val="0"/>
          <c:showPercent val="0"/>
          <c:showBubbleSize val="0"/>
        </c:dLbls>
        <c:gapWidth val="150"/>
        <c:axId val="326620384"/>
        <c:axId val="326621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101.18</c:v>
                </c:pt>
                <c:pt idx="4">
                  <c:v>99.89</c:v>
                </c:pt>
              </c:numCache>
            </c:numRef>
          </c:val>
          <c:smooth val="0"/>
          <c:extLst xmlns:c16r2="http://schemas.microsoft.com/office/drawing/2015/06/chart">
            <c:ext xmlns:c16="http://schemas.microsoft.com/office/drawing/2014/chart" uri="{C3380CC4-5D6E-409C-BE32-E72D297353CC}">
              <c16:uniqueId val="{00000001-8C2A-4296-9D06-8CC57957FDE2}"/>
            </c:ext>
          </c:extLst>
        </c:ser>
        <c:dLbls>
          <c:showLegendKey val="0"/>
          <c:showVal val="0"/>
          <c:showCatName val="0"/>
          <c:showSerName val="0"/>
          <c:showPercent val="0"/>
          <c:showBubbleSize val="0"/>
        </c:dLbls>
        <c:marker val="1"/>
        <c:smooth val="0"/>
        <c:axId val="326620384"/>
        <c:axId val="326621168"/>
      </c:lineChart>
      <c:dateAx>
        <c:axId val="326620384"/>
        <c:scaling>
          <c:orientation val="minMax"/>
        </c:scaling>
        <c:delete val="1"/>
        <c:axPos val="b"/>
        <c:numFmt formatCode="&quot;H&quot;yy" sourceLinked="1"/>
        <c:majorTickMark val="none"/>
        <c:minorTickMark val="none"/>
        <c:tickLblPos val="none"/>
        <c:crossAx val="326621168"/>
        <c:crosses val="autoZero"/>
        <c:auto val="1"/>
        <c:lblOffset val="100"/>
        <c:baseTimeUnit val="years"/>
      </c:dateAx>
      <c:valAx>
        <c:axId val="32662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2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38.409999999999997</c:v>
                </c:pt>
                <c:pt idx="4">
                  <c:v>40.85</c:v>
                </c:pt>
              </c:numCache>
            </c:numRef>
          </c:val>
          <c:extLst xmlns:c16r2="http://schemas.microsoft.com/office/drawing/2015/06/chart">
            <c:ext xmlns:c16="http://schemas.microsoft.com/office/drawing/2014/chart" uri="{C3380CC4-5D6E-409C-BE32-E72D297353CC}">
              <c16:uniqueId val="{00000000-A569-4BD6-8FB2-4EC3CEADA2D8}"/>
            </c:ext>
          </c:extLst>
        </c:ser>
        <c:dLbls>
          <c:showLegendKey val="0"/>
          <c:showVal val="0"/>
          <c:showCatName val="0"/>
          <c:showSerName val="0"/>
          <c:showPercent val="0"/>
          <c:showBubbleSize val="0"/>
        </c:dLbls>
        <c:gapWidth val="150"/>
        <c:axId val="326617248"/>
        <c:axId val="326621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20.14</c:v>
                </c:pt>
                <c:pt idx="4">
                  <c:v>23.17</c:v>
                </c:pt>
              </c:numCache>
            </c:numRef>
          </c:val>
          <c:smooth val="0"/>
          <c:extLst xmlns:c16r2="http://schemas.microsoft.com/office/drawing/2015/06/chart">
            <c:ext xmlns:c16="http://schemas.microsoft.com/office/drawing/2014/chart" uri="{C3380CC4-5D6E-409C-BE32-E72D297353CC}">
              <c16:uniqueId val="{00000001-A569-4BD6-8FB2-4EC3CEADA2D8}"/>
            </c:ext>
          </c:extLst>
        </c:ser>
        <c:dLbls>
          <c:showLegendKey val="0"/>
          <c:showVal val="0"/>
          <c:showCatName val="0"/>
          <c:showSerName val="0"/>
          <c:showPercent val="0"/>
          <c:showBubbleSize val="0"/>
        </c:dLbls>
        <c:marker val="1"/>
        <c:smooth val="0"/>
        <c:axId val="326617248"/>
        <c:axId val="326621560"/>
      </c:lineChart>
      <c:dateAx>
        <c:axId val="326617248"/>
        <c:scaling>
          <c:orientation val="minMax"/>
        </c:scaling>
        <c:delete val="1"/>
        <c:axPos val="b"/>
        <c:numFmt formatCode="&quot;H&quot;yy" sourceLinked="1"/>
        <c:majorTickMark val="none"/>
        <c:minorTickMark val="none"/>
        <c:tickLblPos val="none"/>
        <c:crossAx val="326621560"/>
        <c:crosses val="autoZero"/>
        <c:auto val="1"/>
        <c:lblOffset val="100"/>
        <c:baseTimeUnit val="years"/>
      </c:dateAx>
      <c:valAx>
        <c:axId val="326621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1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E18E-4A00-AFF6-8C0BB46F694D}"/>
            </c:ext>
          </c:extLst>
        </c:ser>
        <c:dLbls>
          <c:showLegendKey val="0"/>
          <c:showVal val="0"/>
          <c:showCatName val="0"/>
          <c:showSerName val="0"/>
          <c:showPercent val="0"/>
          <c:showBubbleSize val="0"/>
        </c:dLbls>
        <c:gapWidth val="150"/>
        <c:axId val="326618816"/>
        <c:axId val="326623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E18E-4A00-AFF6-8C0BB46F694D}"/>
            </c:ext>
          </c:extLst>
        </c:ser>
        <c:dLbls>
          <c:showLegendKey val="0"/>
          <c:showVal val="0"/>
          <c:showCatName val="0"/>
          <c:showSerName val="0"/>
          <c:showPercent val="0"/>
          <c:showBubbleSize val="0"/>
        </c:dLbls>
        <c:marker val="1"/>
        <c:smooth val="0"/>
        <c:axId val="326618816"/>
        <c:axId val="326623520"/>
      </c:lineChart>
      <c:dateAx>
        <c:axId val="326618816"/>
        <c:scaling>
          <c:orientation val="minMax"/>
        </c:scaling>
        <c:delete val="1"/>
        <c:axPos val="b"/>
        <c:numFmt formatCode="&quot;H&quot;yy" sourceLinked="1"/>
        <c:majorTickMark val="none"/>
        <c:minorTickMark val="none"/>
        <c:tickLblPos val="none"/>
        <c:crossAx val="326623520"/>
        <c:crosses val="autoZero"/>
        <c:auto val="1"/>
        <c:lblOffset val="100"/>
        <c:baseTimeUnit val="years"/>
      </c:dateAx>
      <c:valAx>
        <c:axId val="32662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1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145.11000000000001</c:v>
                </c:pt>
                <c:pt idx="4">
                  <c:v>85.74</c:v>
                </c:pt>
              </c:numCache>
            </c:numRef>
          </c:val>
          <c:extLst xmlns:c16r2="http://schemas.microsoft.com/office/drawing/2015/06/chart">
            <c:ext xmlns:c16="http://schemas.microsoft.com/office/drawing/2014/chart" uri="{C3380CC4-5D6E-409C-BE32-E72D297353CC}">
              <c16:uniqueId val="{00000000-8EAE-4BA4-AA53-CB9855F532CC}"/>
            </c:ext>
          </c:extLst>
        </c:ser>
        <c:dLbls>
          <c:showLegendKey val="0"/>
          <c:showVal val="0"/>
          <c:showCatName val="0"/>
          <c:showSerName val="0"/>
          <c:showPercent val="0"/>
          <c:showBubbleSize val="0"/>
        </c:dLbls>
        <c:gapWidth val="150"/>
        <c:axId val="326618424"/>
        <c:axId val="327318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140.63</c:v>
                </c:pt>
                <c:pt idx="4">
                  <c:v>163.84</c:v>
                </c:pt>
              </c:numCache>
            </c:numRef>
          </c:val>
          <c:smooth val="0"/>
          <c:extLst xmlns:c16r2="http://schemas.microsoft.com/office/drawing/2015/06/chart">
            <c:ext xmlns:c16="http://schemas.microsoft.com/office/drawing/2014/chart" uri="{C3380CC4-5D6E-409C-BE32-E72D297353CC}">
              <c16:uniqueId val="{00000001-8EAE-4BA4-AA53-CB9855F532CC}"/>
            </c:ext>
          </c:extLst>
        </c:ser>
        <c:dLbls>
          <c:showLegendKey val="0"/>
          <c:showVal val="0"/>
          <c:showCatName val="0"/>
          <c:showSerName val="0"/>
          <c:showPercent val="0"/>
          <c:showBubbleSize val="0"/>
        </c:dLbls>
        <c:marker val="1"/>
        <c:smooth val="0"/>
        <c:axId val="326618424"/>
        <c:axId val="327318080"/>
      </c:lineChart>
      <c:dateAx>
        <c:axId val="326618424"/>
        <c:scaling>
          <c:orientation val="minMax"/>
        </c:scaling>
        <c:delete val="1"/>
        <c:axPos val="b"/>
        <c:numFmt formatCode="&quot;H&quot;yy" sourceLinked="1"/>
        <c:majorTickMark val="none"/>
        <c:minorTickMark val="none"/>
        <c:tickLblPos val="none"/>
        <c:crossAx val="327318080"/>
        <c:crosses val="autoZero"/>
        <c:auto val="1"/>
        <c:lblOffset val="100"/>
        <c:baseTimeUnit val="years"/>
      </c:dateAx>
      <c:valAx>
        <c:axId val="32731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618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136.63999999999999</c:v>
                </c:pt>
                <c:pt idx="4">
                  <c:v>152.74</c:v>
                </c:pt>
              </c:numCache>
            </c:numRef>
          </c:val>
          <c:extLst xmlns:c16r2="http://schemas.microsoft.com/office/drawing/2015/06/chart">
            <c:ext xmlns:c16="http://schemas.microsoft.com/office/drawing/2014/chart" uri="{C3380CC4-5D6E-409C-BE32-E72D297353CC}">
              <c16:uniqueId val="{00000000-0B16-49DE-877B-8294A8F72A2C}"/>
            </c:ext>
          </c:extLst>
        </c:ser>
        <c:dLbls>
          <c:showLegendKey val="0"/>
          <c:showVal val="0"/>
          <c:showCatName val="0"/>
          <c:showSerName val="0"/>
          <c:showPercent val="0"/>
          <c:showBubbleSize val="0"/>
        </c:dLbls>
        <c:gapWidth val="150"/>
        <c:axId val="327317688"/>
        <c:axId val="327318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56.53</c:v>
                </c:pt>
                <c:pt idx="4">
                  <c:v>59.66</c:v>
                </c:pt>
              </c:numCache>
            </c:numRef>
          </c:val>
          <c:smooth val="0"/>
          <c:extLst xmlns:c16r2="http://schemas.microsoft.com/office/drawing/2015/06/chart">
            <c:ext xmlns:c16="http://schemas.microsoft.com/office/drawing/2014/chart" uri="{C3380CC4-5D6E-409C-BE32-E72D297353CC}">
              <c16:uniqueId val="{00000001-0B16-49DE-877B-8294A8F72A2C}"/>
            </c:ext>
          </c:extLst>
        </c:ser>
        <c:dLbls>
          <c:showLegendKey val="0"/>
          <c:showVal val="0"/>
          <c:showCatName val="0"/>
          <c:showSerName val="0"/>
          <c:showPercent val="0"/>
          <c:showBubbleSize val="0"/>
        </c:dLbls>
        <c:marker val="1"/>
        <c:smooth val="0"/>
        <c:axId val="327317688"/>
        <c:axId val="327318864"/>
      </c:lineChart>
      <c:dateAx>
        <c:axId val="327317688"/>
        <c:scaling>
          <c:orientation val="minMax"/>
        </c:scaling>
        <c:delete val="1"/>
        <c:axPos val="b"/>
        <c:numFmt formatCode="&quot;H&quot;yy" sourceLinked="1"/>
        <c:majorTickMark val="none"/>
        <c:minorTickMark val="none"/>
        <c:tickLblPos val="none"/>
        <c:crossAx val="327318864"/>
        <c:crosses val="autoZero"/>
        <c:auto val="1"/>
        <c:lblOffset val="100"/>
        <c:baseTimeUnit val="years"/>
      </c:dateAx>
      <c:valAx>
        <c:axId val="32731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17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76FE-4393-9A91-A6F5DCD98EBF}"/>
            </c:ext>
          </c:extLst>
        </c:ser>
        <c:dLbls>
          <c:showLegendKey val="0"/>
          <c:showVal val="0"/>
          <c:showCatName val="0"/>
          <c:showSerName val="0"/>
          <c:showPercent val="0"/>
          <c:showBubbleSize val="0"/>
        </c:dLbls>
        <c:gapWidth val="150"/>
        <c:axId val="327319256"/>
        <c:axId val="327319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1095.52</c:v>
                </c:pt>
                <c:pt idx="4">
                  <c:v>1056.55</c:v>
                </c:pt>
              </c:numCache>
            </c:numRef>
          </c:val>
          <c:smooth val="0"/>
          <c:extLst xmlns:c16r2="http://schemas.microsoft.com/office/drawing/2015/06/chart">
            <c:ext xmlns:c16="http://schemas.microsoft.com/office/drawing/2014/chart" uri="{C3380CC4-5D6E-409C-BE32-E72D297353CC}">
              <c16:uniqueId val="{00000001-76FE-4393-9A91-A6F5DCD98EBF}"/>
            </c:ext>
          </c:extLst>
        </c:ser>
        <c:dLbls>
          <c:showLegendKey val="0"/>
          <c:showVal val="0"/>
          <c:showCatName val="0"/>
          <c:showSerName val="0"/>
          <c:showPercent val="0"/>
          <c:showBubbleSize val="0"/>
        </c:dLbls>
        <c:marker val="1"/>
        <c:smooth val="0"/>
        <c:axId val="327319256"/>
        <c:axId val="327319648"/>
      </c:lineChart>
      <c:dateAx>
        <c:axId val="327319256"/>
        <c:scaling>
          <c:orientation val="minMax"/>
        </c:scaling>
        <c:delete val="1"/>
        <c:axPos val="b"/>
        <c:numFmt formatCode="&quot;H&quot;yy" sourceLinked="1"/>
        <c:majorTickMark val="none"/>
        <c:minorTickMark val="none"/>
        <c:tickLblPos val="none"/>
        <c:crossAx val="327319648"/>
        <c:crosses val="autoZero"/>
        <c:auto val="1"/>
        <c:lblOffset val="100"/>
        <c:baseTimeUnit val="years"/>
      </c:dateAx>
      <c:valAx>
        <c:axId val="32731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19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51.13</c:v>
                </c:pt>
                <c:pt idx="4">
                  <c:v>40.17</c:v>
                </c:pt>
              </c:numCache>
            </c:numRef>
          </c:val>
          <c:extLst xmlns:c16r2="http://schemas.microsoft.com/office/drawing/2015/06/chart">
            <c:ext xmlns:c16="http://schemas.microsoft.com/office/drawing/2014/chart" uri="{C3380CC4-5D6E-409C-BE32-E72D297353CC}">
              <c16:uniqueId val="{00000000-569F-4F7E-BB67-CB25C2A978A2}"/>
            </c:ext>
          </c:extLst>
        </c:ser>
        <c:dLbls>
          <c:showLegendKey val="0"/>
          <c:showVal val="0"/>
          <c:showCatName val="0"/>
          <c:showSerName val="0"/>
          <c:showPercent val="0"/>
          <c:showBubbleSize val="0"/>
        </c:dLbls>
        <c:gapWidth val="150"/>
        <c:axId val="327316512"/>
        <c:axId val="327320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39.64</c:v>
                </c:pt>
                <c:pt idx="4">
                  <c:v>40</c:v>
                </c:pt>
              </c:numCache>
            </c:numRef>
          </c:val>
          <c:smooth val="0"/>
          <c:extLst xmlns:c16r2="http://schemas.microsoft.com/office/drawing/2015/06/chart">
            <c:ext xmlns:c16="http://schemas.microsoft.com/office/drawing/2014/chart" uri="{C3380CC4-5D6E-409C-BE32-E72D297353CC}">
              <c16:uniqueId val="{00000001-569F-4F7E-BB67-CB25C2A978A2}"/>
            </c:ext>
          </c:extLst>
        </c:ser>
        <c:dLbls>
          <c:showLegendKey val="0"/>
          <c:showVal val="0"/>
          <c:showCatName val="0"/>
          <c:showSerName val="0"/>
          <c:showPercent val="0"/>
          <c:showBubbleSize val="0"/>
        </c:dLbls>
        <c:marker val="1"/>
        <c:smooth val="0"/>
        <c:axId val="327316512"/>
        <c:axId val="327320824"/>
      </c:lineChart>
      <c:dateAx>
        <c:axId val="327316512"/>
        <c:scaling>
          <c:orientation val="minMax"/>
        </c:scaling>
        <c:delete val="1"/>
        <c:axPos val="b"/>
        <c:numFmt formatCode="&quot;H&quot;yy" sourceLinked="1"/>
        <c:majorTickMark val="none"/>
        <c:minorTickMark val="none"/>
        <c:tickLblPos val="none"/>
        <c:crossAx val="327320824"/>
        <c:crosses val="autoZero"/>
        <c:auto val="1"/>
        <c:lblOffset val="100"/>
        <c:baseTimeUnit val="years"/>
      </c:dateAx>
      <c:valAx>
        <c:axId val="327320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1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294.33</c:v>
                </c:pt>
                <c:pt idx="4">
                  <c:v>374.85</c:v>
                </c:pt>
              </c:numCache>
            </c:numRef>
          </c:val>
          <c:extLst xmlns:c16r2="http://schemas.microsoft.com/office/drawing/2015/06/chart">
            <c:ext xmlns:c16="http://schemas.microsoft.com/office/drawing/2014/chart" uri="{C3380CC4-5D6E-409C-BE32-E72D297353CC}">
              <c16:uniqueId val="{00000000-27BC-4A0B-98BD-6330152F1904}"/>
            </c:ext>
          </c:extLst>
        </c:ser>
        <c:dLbls>
          <c:showLegendKey val="0"/>
          <c:showVal val="0"/>
          <c:showCatName val="0"/>
          <c:showSerName val="0"/>
          <c:showPercent val="0"/>
          <c:showBubbleSize val="0"/>
        </c:dLbls>
        <c:gapWidth val="150"/>
        <c:axId val="327322392"/>
        <c:axId val="327315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449.72</c:v>
                </c:pt>
                <c:pt idx="4">
                  <c:v>437.27</c:v>
                </c:pt>
              </c:numCache>
            </c:numRef>
          </c:val>
          <c:smooth val="0"/>
          <c:extLst xmlns:c16r2="http://schemas.microsoft.com/office/drawing/2015/06/chart">
            <c:ext xmlns:c16="http://schemas.microsoft.com/office/drawing/2014/chart" uri="{C3380CC4-5D6E-409C-BE32-E72D297353CC}">
              <c16:uniqueId val="{00000001-27BC-4A0B-98BD-6330152F1904}"/>
            </c:ext>
          </c:extLst>
        </c:ser>
        <c:dLbls>
          <c:showLegendKey val="0"/>
          <c:showVal val="0"/>
          <c:showCatName val="0"/>
          <c:showSerName val="0"/>
          <c:showPercent val="0"/>
          <c:showBubbleSize val="0"/>
        </c:dLbls>
        <c:marker val="1"/>
        <c:smooth val="0"/>
        <c:axId val="327322392"/>
        <c:axId val="327315336"/>
      </c:lineChart>
      <c:dateAx>
        <c:axId val="327322392"/>
        <c:scaling>
          <c:orientation val="minMax"/>
        </c:scaling>
        <c:delete val="1"/>
        <c:axPos val="b"/>
        <c:numFmt formatCode="&quot;H&quot;yy" sourceLinked="1"/>
        <c:majorTickMark val="none"/>
        <c:minorTickMark val="none"/>
        <c:tickLblPos val="none"/>
        <c:crossAx val="327315336"/>
        <c:crosses val="autoZero"/>
        <c:auto val="1"/>
        <c:lblOffset val="100"/>
        <c:baseTimeUnit val="years"/>
      </c:dateAx>
      <c:valAx>
        <c:axId val="327315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22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X1" zoomScaleNormal="100" workbookViewId="0">
      <selection activeCell="CB32" sqref="CB32"/>
    </sheetView>
  </sheetViews>
  <sheetFormatPr defaultColWidth="2.6640625" defaultRowHeight="13.8"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6999999999999993"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6999999999999993"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6999999999999993"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6999999999999993"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8" customHeight="1" x14ac:dyDescent="0.2">
      <c r="A6" s="2"/>
      <c r="B6" s="68" t="str">
        <f>データ!H6</f>
        <v>広島県　三原市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8"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8"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5">
        <f>データ!S6</f>
        <v>90320</v>
      </c>
      <c r="AM8" s="45"/>
      <c r="AN8" s="45"/>
      <c r="AO8" s="45"/>
      <c r="AP8" s="45"/>
      <c r="AQ8" s="45"/>
      <c r="AR8" s="45"/>
      <c r="AS8" s="45"/>
      <c r="AT8" s="46">
        <f>データ!T6</f>
        <v>471.51</v>
      </c>
      <c r="AU8" s="46"/>
      <c r="AV8" s="46"/>
      <c r="AW8" s="46"/>
      <c r="AX8" s="46"/>
      <c r="AY8" s="46"/>
      <c r="AZ8" s="46"/>
      <c r="BA8" s="46"/>
      <c r="BB8" s="46">
        <f>データ!U6</f>
        <v>191.55</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8"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8" customHeight="1" x14ac:dyDescent="0.2">
      <c r="A10" s="2"/>
      <c r="B10" s="46" t="str">
        <f>データ!N6</f>
        <v>-</v>
      </c>
      <c r="C10" s="46"/>
      <c r="D10" s="46"/>
      <c r="E10" s="46"/>
      <c r="F10" s="46"/>
      <c r="G10" s="46"/>
      <c r="H10" s="46"/>
      <c r="I10" s="46">
        <f>データ!O6</f>
        <v>68.459999999999994</v>
      </c>
      <c r="J10" s="46"/>
      <c r="K10" s="46"/>
      <c r="L10" s="46"/>
      <c r="M10" s="46"/>
      <c r="N10" s="46"/>
      <c r="O10" s="46"/>
      <c r="P10" s="46">
        <f>データ!P6</f>
        <v>0.48</v>
      </c>
      <c r="Q10" s="46"/>
      <c r="R10" s="46"/>
      <c r="S10" s="46"/>
      <c r="T10" s="46"/>
      <c r="U10" s="46"/>
      <c r="V10" s="46"/>
      <c r="W10" s="46">
        <f>データ!Q6</f>
        <v>87.25</v>
      </c>
      <c r="X10" s="46"/>
      <c r="Y10" s="46"/>
      <c r="Z10" s="46"/>
      <c r="AA10" s="46"/>
      <c r="AB10" s="46"/>
      <c r="AC10" s="46"/>
      <c r="AD10" s="45">
        <f>データ!R6</f>
        <v>2750</v>
      </c>
      <c r="AE10" s="45"/>
      <c r="AF10" s="45"/>
      <c r="AG10" s="45"/>
      <c r="AH10" s="45"/>
      <c r="AI10" s="45"/>
      <c r="AJ10" s="45"/>
      <c r="AK10" s="2"/>
      <c r="AL10" s="45">
        <f>データ!V6</f>
        <v>433</v>
      </c>
      <c r="AM10" s="45"/>
      <c r="AN10" s="45"/>
      <c r="AO10" s="45"/>
      <c r="AP10" s="45"/>
      <c r="AQ10" s="45"/>
      <c r="AR10" s="45"/>
      <c r="AS10" s="45"/>
      <c r="AT10" s="46">
        <f>データ!W6</f>
        <v>7.0000000000000007E-2</v>
      </c>
      <c r="AU10" s="46"/>
      <c r="AV10" s="46"/>
      <c r="AW10" s="46"/>
      <c r="AX10" s="46"/>
      <c r="AY10" s="46"/>
      <c r="AZ10" s="46"/>
      <c r="BA10" s="46"/>
      <c r="BB10" s="46">
        <f>データ!X6</f>
        <v>6185.71</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6999999999999993"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6999999999999993"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6999999999999993"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114</v>
      </c>
      <c r="BM16" s="81"/>
      <c r="BN16" s="81"/>
      <c r="BO16" s="81"/>
      <c r="BP16" s="81"/>
      <c r="BQ16" s="81"/>
      <c r="BR16" s="81"/>
      <c r="BS16" s="81"/>
      <c r="BT16" s="81"/>
      <c r="BU16" s="81"/>
      <c r="BV16" s="81"/>
      <c r="BW16" s="81"/>
      <c r="BX16" s="81"/>
      <c r="BY16" s="81"/>
      <c r="BZ16" s="8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【98.64】</v>
      </c>
      <c r="F85" s="12" t="str">
        <f>データ!AT6</f>
        <v>【102.08】</v>
      </c>
      <c r="G85" s="12" t="str">
        <f>データ!BE6</f>
        <v>【61.46】</v>
      </c>
      <c r="H85" s="12" t="str">
        <f>データ!BP6</f>
        <v>【974.72】</v>
      </c>
      <c r="I85" s="12" t="str">
        <f>データ!CA6</f>
        <v>【44.22】</v>
      </c>
      <c r="J85" s="12" t="str">
        <f>データ!CL6</f>
        <v>【392.85】</v>
      </c>
      <c r="K85" s="12" t="str">
        <f>データ!CW6</f>
        <v>【32.23】</v>
      </c>
      <c r="L85" s="12" t="str">
        <f>データ!DH6</f>
        <v>【80.63】</v>
      </c>
      <c r="M85" s="12" t="str">
        <f>データ!DS6</f>
        <v>【26.28】</v>
      </c>
      <c r="N85" s="12" t="str">
        <f>データ!ED6</f>
        <v>【0.00】</v>
      </c>
      <c r="O85" s="12" t="str">
        <f>データ!EO6</f>
        <v>【0.01】</v>
      </c>
    </row>
  </sheetData>
  <sheetProtection algorithmName="SHA-512" hashValue="URv63suVnaEdT8smlOyFlzZcPZ6NlZ2VLl9Cswzqf72GlShmScJSKhstIQRA+5L4CsRN3mNKKwnCM1AbMUWmPg==" saltValue="k4rKibUbbMyKThMpiSD/A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8"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342041</v>
      </c>
      <c r="D6" s="19">
        <f t="shared" si="3"/>
        <v>46</v>
      </c>
      <c r="E6" s="19">
        <f t="shared" si="3"/>
        <v>17</v>
      </c>
      <c r="F6" s="19">
        <f t="shared" si="3"/>
        <v>6</v>
      </c>
      <c r="G6" s="19">
        <f t="shared" si="3"/>
        <v>0</v>
      </c>
      <c r="H6" s="19" t="str">
        <f t="shared" si="3"/>
        <v>広島県　三原市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68.459999999999994</v>
      </c>
      <c r="P6" s="20">
        <f t="shared" si="3"/>
        <v>0.48</v>
      </c>
      <c r="Q6" s="20">
        <f t="shared" si="3"/>
        <v>87.25</v>
      </c>
      <c r="R6" s="20">
        <f t="shared" si="3"/>
        <v>2750</v>
      </c>
      <c r="S6" s="20">
        <f t="shared" si="3"/>
        <v>90320</v>
      </c>
      <c r="T6" s="20">
        <f t="shared" si="3"/>
        <v>471.51</v>
      </c>
      <c r="U6" s="20">
        <f t="shared" si="3"/>
        <v>191.55</v>
      </c>
      <c r="V6" s="20">
        <f t="shared" si="3"/>
        <v>433</v>
      </c>
      <c r="W6" s="20">
        <f t="shared" si="3"/>
        <v>7.0000000000000007E-2</v>
      </c>
      <c r="X6" s="20">
        <f t="shared" si="3"/>
        <v>6185.71</v>
      </c>
      <c r="Y6" s="21" t="str">
        <f>IF(Y7="",NA(),Y7)</f>
        <v>-</v>
      </c>
      <c r="Z6" s="21" t="str">
        <f t="shared" ref="Z6:AH6" si="4">IF(Z7="",NA(),Z7)</f>
        <v>-</v>
      </c>
      <c r="AA6" s="21" t="str">
        <f t="shared" si="4"/>
        <v>-</v>
      </c>
      <c r="AB6" s="21">
        <f t="shared" si="4"/>
        <v>84.91</v>
      </c>
      <c r="AC6" s="21">
        <f t="shared" si="4"/>
        <v>98.28</v>
      </c>
      <c r="AD6" s="21" t="str">
        <f t="shared" si="4"/>
        <v>-</v>
      </c>
      <c r="AE6" s="21" t="str">
        <f t="shared" si="4"/>
        <v>-</v>
      </c>
      <c r="AF6" s="21" t="str">
        <f t="shared" si="4"/>
        <v>-</v>
      </c>
      <c r="AG6" s="21">
        <f t="shared" si="4"/>
        <v>101.18</v>
      </c>
      <c r="AH6" s="21">
        <f t="shared" si="4"/>
        <v>99.89</v>
      </c>
      <c r="AI6" s="20" t="str">
        <f>IF(AI7="","",IF(AI7="-","【-】","【"&amp;SUBSTITUTE(TEXT(AI7,"#,##0.00"),"-","△")&amp;"】"))</f>
        <v>【98.64】</v>
      </c>
      <c r="AJ6" s="21" t="str">
        <f>IF(AJ7="",NA(),AJ7)</f>
        <v>-</v>
      </c>
      <c r="AK6" s="21" t="str">
        <f t="shared" ref="AK6:AS6" si="5">IF(AK7="",NA(),AK7)</f>
        <v>-</v>
      </c>
      <c r="AL6" s="21" t="str">
        <f t="shared" si="5"/>
        <v>-</v>
      </c>
      <c r="AM6" s="21">
        <f t="shared" si="5"/>
        <v>145.11000000000001</v>
      </c>
      <c r="AN6" s="21">
        <f t="shared" si="5"/>
        <v>85.74</v>
      </c>
      <c r="AO6" s="21" t="str">
        <f t="shared" si="5"/>
        <v>-</v>
      </c>
      <c r="AP6" s="21" t="str">
        <f t="shared" si="5"/>
        <v>-</v>
      </c>
      <c r="AQ6" s="21" t="str">
        <f t="shared" si="5"/>
        <v>-</v>
      </c>
      <c r="AR6" s="21">
        <f t="shared" si="5"/>
        <v>140.63</v>
      </c>
      <c r="AS6" s="21">
        <f t="shared" si="5"/>
        <v>163.84</v>
      </c>
      <c r="AT6" s="20" t="str">
        <f>IF(AT7="","",IF(AT7="-","【-】","【"&amp;SUBSTITUTE(TEXT(AT7,"#,##0.00"),"-","△")&amp;"】"))</f>
        <v>【102.08】</v>
      </c>
      <c r="AU6" s="21" t="str">
        <f>IF(AU7="",NA(),AU7)</f>
        <v>-</v>
      </c>
      <c r="AV6" s="21" t="str">
        <f t="shared" ref="AV6:BD6" si="6">IF(AV7="",NA(),AV7)</f>
        <v>-</v>
      </c>
      <c r="AW6" s="21" t="str">
        <f t="shared" si="6"/>
        <v>-</v>
      </c>
      <c r="AX6" s="21">
        <f t="shared" si="6"/>
        <v>136.63999999999999</v>
      </c>
      <c r="AY6" s="21">
        <f t="shared" si="6"/>
        <v>152.74</v>
      </c>
      <c r="AZ6" s="21" t="str">
        <f t="shared" si="6"/>
        <v>-</v>
      </c>
      <c r="BA6" s="21" t="str">
        <f t="shared" si="6"/>
        <v>-</v>
      </c>
      <c r="BB6" s="21" t="str">
        <f t="shared" si="6"/>
        <v>-</v>
      </c>
      <c r="BC6" s="21">
        <f t="shared" si="6"/>
        <v>56.53</v>
      </c>
      <c r="BD6" s="21">
        <f t="shared" si="6"/>
        <v>59.66</v>
      </c>
      <c r="BE6" s="20" t="str">
        <f>IF(BE7="","",IF(BE7="-","【-】","【"&amp;SUBSTITUTE(TEXT(BE7,"#,##0.00"),"-","△")&amp;"】"))</f>
        <v>【61.46】</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1095.52</v>
      </c>
      <c r="BO6" s="21">
        <f t="shared" si="7"/>
        <v>1056.55</v>
      </c>
      <c r="BP6" s="20" t="str">
        <f>IF(BP7="","",IF(BP7="-","【-】","【"&amp;SUBSTITUTE(TEXT(BP7,"#,##0.00"),"-","△")&amp;"】"))</f>
        <v>【974.72】</v>
      </c>
      <c r="BQ6" s="21" t="str">
        <f>IF(BQ7="",NA(),BQ7)</f>
        <v>-</v>
      </c>
      <c r="BR6" s="21" t="str">
        <f t="shared" ref="BR6:BZ6" si="8">IF(BR7="",NA(),BR7)</f>
        <v>-</v>
      </c>
      <c r="BS6" s="21" t="str">
        <f t="shared" si="8"/>
        <v>-</v>
      </c>
      <c r="BT6" s="21">
        <f t="shared" si="8"/>
        <v>51.13</v>
      </c>
      <c r="BU6" s="21">
        <f t="shared" si="8"/>
        <v>40.17</v>
      </c>
      <c r="BV6" s="21" t="str">
        <f t="shared" si="8"/>
        <v>-</v>
      </c>
      <c r="BW6" s="21" t="str">
        <f t="shared" si="8"/>
        <v>-</v>
      </c>
      <c r="BX6" s="21" t="str">
        <f t="shared" si="8"/>
        <v>-</v>
      </c>
      <c r="BY6" s="21">
        <f t="shared" si="8"/>
        <v>39.64</v>
      </c>
      <c r="BZ6" s="21">
        <f t="shared" si="8"/>
        <v>40</v>
      </c>
      <c r="CA6" s="20" t="str">
        <f>IF(CA7="","",IF(CA7="-","【-】","【"&amp;SUBSTITUTE(TEXT(CA7,"#,##0.00"),"-","△")&amp;"】"))</f>
        <v>【44.22】</v>
      </c>
      <c r="CB6" s="21" t="str">
        <f>IF(CB7="",NA(),CB7)</f>
        <v>-</v>
      </c>
      <c r="CC6" s="21" t="str">
        <f t="shared" ref="CC6:CK6" si="9">IF(CC7="",NA(),CC7)</f>
        <v>-</v>
      </c>
      <c r="CD6" s="21" t="str">
        <f t="shared" si="9"/>
        <v>-</v>
      </c>
      <c r="CE6" s="21">
        <f t="shared" si="9"/>
        <v>294.33</v>
      </c>
      <c r="CF6" s="21">
        <f t="shared" si="9"/>
        <v>374.85</v>
      </c>
      <c r="CG6" s="21" t="str">
        <f t="shared" si="9"/>
        <v>-</v>
      </c>
      <c r="CH6" s="21" t="str">
        <f t="shared" si="9"/>
        <v>-</v>
      </c>
      <c r="CI6" s="21" t="str">
        <f t="shared" si="9"/>
        <v>-</v>
      </c>
      <c r="CJ6" s="21">
        <f t="shared" si="9"/>
        <v>449.72</v>
      </c>
      <c r="CK6" s="21">
        <f t="shared" si="9"/>
        <v>437.27</v>
      </c>
      <c r="CL6" s="20" t="str">
        <f>IF(CL7="","",IF(CL7="-","【-】","【"&amp;SUBSTITUTE(TEXT(CL7,"#,##0.00"),"-","△")&amp;"】"))</f>
        <v>【392.85】</v>
      </c>
      <c r="CM6" s="21" t="str">
        <f>IF(CM7="",NA(),CM7)</f>
        <v>-</v>
      </c>
      <c r="CN6" s="21" t="str">
        <f t="shared" ref="CN6:CV6" si="10">IF(CN7="",NA(),CN7)</f>
        <v>-</v>
      </c>
      <c r="CO6" s="21" t="str">
        <f t="shared" si="10"/>
        <v>-</v>
      </c>
      <c r="CP6" s="21">
        <f t="shared" si="10"/>
        <v>27</v>
      </c>
      <c r="CQ6" s="21">
        <f t="shared" si="10"/>
        <v>29</v>
      </c>
      <c r="CR6" s="21" t="str">
        <f t="shared" si="10"/>
        <v>-</v>
      </c>
      <c r="CS6" s="21" t="str">
        <f t="shared" si="10"/>
        <v>-</v>
      </c>
      <c r="CT6" s="21" t="str">
        <f t="shared" si="10"/>
        <v>-</v>
      </c>
      <c r="CU6" s="21">
        <f t="shared" si="10"/>
        <v>30.19</v>
      </c>
      <c r="CV6" s="21">
        <f t="shared" si="10"/>
        <v>28.77</v>
      </c>
      <c r="CW6" s="20" t="str">
        <f>IF(CW7="","",IF(CW7="-","【-】","【"&amp;SUBSTITUTE(TEXT(CW7,"#,##0.00"),"-","△")&amp;"】"))</f>
        <v>【32.23】</v>
      </c>
      <c r="CX6" s="21" t="str">
        <f>IF(CX7="",NA(),CX7)</f>
        <v>-</v>
      </c>
      <c r="CY6" s="21" t="str">
        <f t="shared" ref="CY6:DG6" si="11">IF(CY7="",NA(),CY7)</f>
        <v>-</v>
      </c>
      <c r="CZ6" s="21" t="str">
        <f t="shared" si="11"/>
        <v>-</v>
      </c>
      <c r="DA6" s="21">
        <f t="shared" si="11"/>
        <v>65.47</v>
      </c>
      <c r="DB6" s="21">
        <f t="shared" si="11"/>
        <v>64.67</v>
      </c>
      <c r="DC6" s="21" t="str">
        <f t="shared" si="11"/>
        <v>-</v>
      </c>
      <c r="DD6" s="21" t="str">
        <f t="shared" si="11"/>
        <v>-</v>
      </c>
      <c r="DE6" s="21" t="str">
        <f t="shared" si="11"/>
        <v>-</v>
      </c>
      <c r="DF6" s="21">
        <f t="shared" si="11"/>
        <v>79.09</v>
      </c>
      <c r="DG6" s="21">
        <f t="shared" si="11"/>
        <v>78.900000000000006</v>
      </c>
      <c r="DH6" s="20" t="str">
        <f>IF(DH7="","",IF(DH7="-","【-】","【"&amp;SUBSTITUTE(TEXT(DH7,"#,##0.00"),"-","△")&amp;"】"))</f>
        <v>【80.63】</v>
      </c>
      <c r="DI6" s="21" t="str">
        <f>IF(DI7="",NA(),DI7)</f>
        <v>-</v>
      </c>
      <c r="DJ6" s="21" t="str">
        <f t="shared" ref="DJ6:DR6" si="12">IF(DJ7="",NA(),DJ7)</f>
        <v>-</v>
      </c>
      <c r="DK6" s="21" t="str">
        <f t="shared" si="12"/>
        <v>-</v>
      </c>
      <c r="DL6" s="21">
        <f t="shared" si="12"/>
        <v>38.409999999999997</v>
      </c>
      <c r="DM6" s="21">
        <f t="shared" si="12"/>
        <v>40.85</v>
      </c>
      <c r="DN6" s="21" t="str">
        <f t="shared" si="12"/>
        <v>-</v>
      </c>
      <c r="DO6" s="21" t="str">
        <f t="shared" si="12"/>
        <v>-</v>
      </c>
      <c r="DP6" s="21" t="str">
        <f t="shared" si="12"/>
        <v>-</v>
      </c>
      <c r="DQ6" s="21">
        <f t="shared" si="12"/>
        <v>20.14</v>
      </c>
      <c r="DR6" s="21">
        <f t="shared" si="12"/>
        <v>23.17</v>
      </c>
      <c r="DS6" s="20" t="str">
        <f>IF(DS7="","",IF(DS7="-","【-】","【"&amp;SUBSTITUTE(TEXT(DS7,"#,##0.00"),"-","△")&amp;"】"))</f>
        <v>【26.28】</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1.6</v>
      </c>
      <c r="EN6" s="21">
        <f t="shared" si="14"/>
        <v>0.01</v>
      </c>
      <c r="EO6" s="20" t="str">
        <f>IF(EO7="","",IF(EO7="-","【-】","【"&amp;SUBSTITUTE(TEXT(EO7,"#,##0.00"),"-","△")&amp;"】"))</f>
        <v>【0.01】</v>
      </c>
    </row>
    <row r="7" spans="1:148" s="22" customFormat="1" x14ac:dyDescent="0.2">
      <c r="A7" s="14"/>
      <c r="B7" s="23">
        <v>2021</v>
      </c>
      <c r="C7" s="23">
        <v>342041</v>
      </c>
      <c r="D7" s="23">
        <v>46</v>
      </c>
      <c r="E7" s="23">
        <v>17</v>
      </c>
      <c r="F7" s="23">
        <v>6</v>
      </c>
      <c r="G7" s="23">
        <v>0</v>
      </c>
      <c r="H7" s="23" t="s">
        <v>96</v>
      </c>
      <c r="I7" s="23" t="s">
        <v>97</v>
      </c>
      <c r="J7" s="23" t="s">
        <v>98</v>
      </c>
      <c r="K7" s="23" t="s">
        <v>99</v>
      </c>
      <c r="L7" s="23" t="s">
        <v>100</v>
      </c>
      <c r="M7" s="23" t="s">
        <v>101</v>
      </c>
      <c r="N7" s="24" t="s">
        <v>102</v>
      </c>
      <c r="O7" s="24">
        <v>68.459999999999994</v>
      </c>
      <c r="P7" s="24">
        <v>0.48</v>
      </c>
      <c r="Q7" s="24">
        <v>87.25</v>
      </c>
      <c r="R7" s="24">
        <v>2750</v>
      </c>
      <c r="S7" s="24">
        <v>90320</v>
      </c>
      <c r="T7" s="24">
        <v>471.51</v>
      </c>
      <c r="U7" s="24">
        <v>191.55</v>
      </c>
      <c r="V7" s="24">
        <v>433</v>
      </c>
      <c r="W7" s="24">
        <v>7.0000000000000007E-2</v>
      </c>
      <c r="X7" s="24">
        <v>6185.71</v>
      </c>
      <c r="Y7" s="24" t="s">
        <v>102</v>
      </c>
      <c r="Z7" s="24" t="s">
        <v>102</v>
      </c>
      <c r="AA7" s="24" t="s">
        <v>102</v>
      </c>
      <c r="AB7" s="24">
        <v>84.91</v>
      </c>
      <c r="AC7" s="24">
        <v>98.28</v>
      </c>
      <c r="AD7" s="24" t="s">
        <v>102</v>
      </c>
      <c r="AE7" s="24" t="s">
        <v>102</v>
      </c>
      <c r="AF7" s="24" t="s">
        <v>102</v>
      </c>
      <c r="AG7" s="24">
        <v>101.18</v>
      </c>
      <c r="AH7" s="24">
        <v>99.89</v>
      </c>
      <c r="AI7" s="24">
        <v>98.64</v>
      </c>
      <c r="AJ7" s="24" t="s">
        <v>102</v>
      </c>
      <c r="AK7" s="24" t="s">
        <v>102</v>
      </c>
      <c r="AL7" s="24" t="s">
        <v>102</v>
      </c>
      <c r="AM7" s="24">
        <v>145.11000000000001</v>
      </c>
      <c r="AN7" s="24">
        <v>85.74</v>
      </c>
      <c r="AO7" s="24" t="s">
        <v>102</v>
      </c>
      <c r="AP7" s="24" t="s">
        <v>102</v>
      </c>
      <c r="AQ7" s="24" t="s">
        <v>102</v>
      </c>
      <c r="AR7" s="24">
        <v>140.63</v>
      </c>
      <c r="AS7" s="24">
        <v>163.84</v>
      </c>
      <c r="AT7" s="24">
        <v>102.08</v>
      </c>
      <c r="AU7" s="24" t="s">
        <v>102</v>
      </c>
      <c r="AV7" s="24" t="s">
        <v>102</v>
      </c>
      <c r="AW7" s="24" t="s">
        <v>102</v>
      </c>
      <c r="AX7" s="24">
        <v>136.63999999999999</v>
      </c>
      <c r="AY7" s="24">
        <v>152.74</v>
      </c>
      <c r="AZ7" s="24" t="s">
        <v>102</v>
      </c>
      <c r="BA7" s="24" t="s">
        <v>102</v>
      </c>
      <c r="BB7" s="24" t="s">
        <v>102</v>
      </c>
      <c r="BC7" s="24">
        <v>56.53</v>
      </c>
      <c r="BD7" s="24">
        <v>59.66</v>
      </c>
      <c r="BE7" s="24">
        <v>61.46</v>
      </c>
      <c r="BF7" s="24" t="s">
        <v>102</v>
      </c>
      <c r="BG7" s="24" t="s">
        <v>102</v>
      </c>
      <c r="BH7" s="24" t="s">
        <v>102</v>
      </c>
      <c r="BI7" s="24">
        <v>0</v>
      </c>
      <c r="BJ7" s="24">
        <v>0</v>
      </c>
      <c r="BK7" s="24" t="s">
        <v>102</v>
      </c>
      <c r="BL7" s="24" t="s">
        <v>102</v>
      </c>
      <c r="BM7" s="24" t="s">
        <v>102</v>
      </c>
      <c r="BN7" s="24">
        <v>1095.52</v>
      </c>
      <c r="BO7" s="24">
        <v>1056.55</v>
      </c>
      <c r="BP7" s="24">
        <v>974.72</v>
      </c>
      <c r="BQ7" s="24" t="s">
        <v>102</v>
      </c>
      <c r="BR7" s="24" t="s">
        <v>102</v>
      </c>
      <c r="BS7" s="24" t="s">
        <v>102</v>
      </c>
      <c r="BT7" s="24">
        <v>51.13</v>
      </c>
      <c r="BU7" s="24">
        <v>40.17</v>
      </c>
      <c r="BV7" s="24" t="s">
        <v>102</v>
      </c>
      <c r="BW7" s="24" t="s">
        <v>102</v>
      </c>
      <c r="BX7" s="24" t="s">
        <v>102</v>
      </c>
      <c r="BY7" s="24">
        <v>39.64</v>
      </c>
      <c r="BZ7" s="24">
        <v>40</v>
      </c>
      <c r="CA7" s="24">
        <v>44.22</v>
      </c>
      <c r="CB7" s="24" t="s">
        <v>102</v>
      </c>
      <c r="CC7" s="24" t="s">
        <v>102</v>
      </c>
      <c r="CD7" s="24" t="s">
        <v>102</v>
      </c>
      <c r="CE7" s="24">
        <v>294.33</v>
      </c>
      <c r="CF7" s="24">
        <v>374.85</v>
      </c>
      <c r="CG7" s="24" t="s">
        <v>102</v>
      </c>
      <c r="CH7" s="24" t="s">
        <v>102</v>
      </c>
      <c r="CI7" s="24" t="s">
        <v>102</v>
      </c>
      <c r="CJ7" s="24">
        <v>449.72</v>
      </c>
      <c r="CK7" s="24">
        <v>437.27</v>
      </c>
      <c r="CL7" s="24">
        <v>392.85</v>
      </c>
      <c r="CM7" s="24" t="s">
        <v>102</v>
      </c>
      <c r="CN7" s="24" t="s">
        <v>102</v>
      </c>
      <c r="CO7" s="24" t="s">
        <v>102</v>
      </c>
      <c r="CP7" s="24">
        <v>27</v>
      </c>
      <c r="CQ7" s="24">
        <v>29</v>
      </c>
      <c r="CR7" s="24" t="s">
        <v>102</v>
      </c>
      <c r="CS7" s="24" t="s">
        <v>102</v>
      </c>
      <c r="CT7" s="24" t="s">
        <v>102</v>
      </c>
      <c r="CU7" s="24">
        <v>30.19</v>
      </c>
      <c r="CV7" s="24">
        <v>28.77</v>
      </c>
      <c r="CW7" s="24">
        <v>32.229999999999997</v>
      </c>
      <c r="CX7" s="24" t="s">
        <v>102</v>
      </c>
      <c r="CY7" s="24" t="s">
        <v>102</v>
      </c>
      <c r="CZ7" s="24" t="s">
        <v>102</v>
      </c>
      <c r="DA7" s="24">
        <v>65.47</v>
      </c>
      <c r="DB7" s="24">
        <v>64.67</v>
      </c>
      <c r="DC7" s="24" t="s">
        <v>102</v>
      </c>
      <c r="DD7" s="24" t="s">
        <v>102</v>
      </c>
      <c r="DE7" s="24" t="s">
        <v>102</v>
      </c>
      <c r="DF7" s="24">
        <v>79.09</v>
      </c>
      <c r="DG7" s="24">
        <v>78.900000000000006</v>
      </c>
      <c r="DH7" s="24">
        <v>80.63</v>
      </c>
      <c r="DI7" s="24" t="s">
        <v>102</v>
      </c>
      <c r="DJ7" s="24" t="s">
        <v>102</v>
      </c>
      <c r="DK7" s="24" t="s">
        <v>102</v>
      </c>
      <c r="DL7" s="24">
        <v>38.409999999999997</v>
      </c>
      <c r="DM7" s="24">
        <v>40.85</v>
      </c>
      <c r="DN7" s="24" t="s">
        <v>102</v>
      </c>
      <c r="DO7" s="24" t="s">
        <v>102</v>
      </c>
      <c r="DP7" s="24" t="s">
        <v>102</v>
      </c>
      <c r="DQ7" s="24">
        <v>20.14</v>
      </c>
      <c r="DR7" s="24">
        <v>23.17</v>
      </c>
      <c r="DS7" s="24">
        <v>26.28</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1.6</v>
      </c>
      <c r="EN7" s="24">
        <v>0.01</v>
      </c>
      <c r="EO7" s="24">
        <v>0.01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2023-02-03T01:54:31Z</cp:lastPrinted>
  <dcterms:created xsi:type="dcterms:W3CDTF">2022-12-01T01:38:54Z</dcterms:created>
  <dcterms:modified xsi:type="dcterms:W3CDTF">2023-02-03T04:03:29Z</dcterms:modified>
  <cp:category/>
</cp:coreProperties>
</file>