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旧下水道管理課\000001公開BOX\000000MASTER\01財務\18経営比較分析表\R04(R03分析）\02_回答\"/>
    </mc:Choice>
  </mc:AlternateContent>
  <workbookProtection workbookAlgorithmName="SHA-512" workbookHashValue="tmOvqtzOcWy9801XlGT7dvPTltLjDTJ57+8gL/Lu98eDkDANyGP8iMnbhMu3wr5h8VjIAwBDkITQzRT/7EiD3w==" workbookSaltValue="WJWwv7LG0sgpIs2DfhGvXg==" workbookSpinCount="100000" lockStructure="1"/>
  <bookViews>
    <workbookView xWindow="0" yWindow="0" windowWidth="28800" windowHeight="12612"/>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AD10" i="4" s="1"/>
  <c r="Q6" i="5"/>
  <c r="W10" i="4" s="1"/>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T10" i="4"/>
  <c r="P10" i="4"/>
  <c r="I10" i="4"/>
  <c r="AT8" i="4"/>
  <c r="AL8" i="4"/>
  <c r="W8" i="4"/>
  <c r="P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<sst xmlns="http://schemas.openxmlformats.org/spreadsheetml/2006/main" count="297" uniqueCount="116">
  <si>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</si>
  <si>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</si>
  <si>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</si>
  <si>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</si>
  <si>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</si>
  <si>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</si>
  <si>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</si>
  <si>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</si>
  <si>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</si>
  <si>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</si>
  <si>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</si>
  <si>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</si>
  <si>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</si>
  <si>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</si>
  <si>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</si>
  <si>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</si>
  <si>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</si>
  <si>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</si>
  <si>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</si>
  <si>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</si>
  <si>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</si>
  <si>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</si>
  <si>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</si>
  <si>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</si>
  <si>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</si>
  <si>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</si>
  <si>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</si>
  <si>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</si>
  <si>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</si>
  <si>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</si>
  <si>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</si>
  <si>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</si>
  <si>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</si>
  <si>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</si>
  <si>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</si>
  <si>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</si>
  <si>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</si>
  <si>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</si>
  <si>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</si>
  <si>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</si>
  <si>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</si>
  <si>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</si>
  <si>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</si>
  <si>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</si>
  <si>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</si>
  <si>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</si>
  <si>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</si>
  <si>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</si>
  <si>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</si>
  <si>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</si>
  <si>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</si>
  <si>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</si>
  <si>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</si>
  <si>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</si>
  <si>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</si>
  <si>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</si>
  <si>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</si>
  <si>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</si>
  <si>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</si>
  <si>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</si>
  <si>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</si>
  <si>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</si>
  <si>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</si>
  <si>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</si>
  <si>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</si>
  <si>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</si>
  <si>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</si>
  <si>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</si>
  <si>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</si>
  <si>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</si>
  <si>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</si>
  <si>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</si>
  <si>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</si>
  <si>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</si>
  <si>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</si>
  <si>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</si>
  <si>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</si>
  <si>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</si>
  <si>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</si>
  <si>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</si>
  <si>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</si>
  <si>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</si>
  <si>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</si>
  <si>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</si>
  <si>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</si>
  <si>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</si>
  <si>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</si>
  <si>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</si>
  <si>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</si>
  <si>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</si>
  <si>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</si>
  <si>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</si>
  <si>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</si>
  <si>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</si>
  <si>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</si>
  <si>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</si>
  <si>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</si>
  <si>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</si>
  <si>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</si>
  <si>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</si>
  <si>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</si>
  <si>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</si>
  <si>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</si>
  <si>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</si>
  <si>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</si>
  <si>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</si>
  <si>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</si>
  <si>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</si>
  <si>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</si>
  <si>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</si>
  <si>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</si>
  <si>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</si>
  <si>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</si>
  <si>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有形固定資産減価償却率は高いほど施設が老朽化していることを示しますが，類似団体と比較して高い傾向にあります。経年劣化により維持管理費の増大が見込まれるため，広島県の流域下水道への接続について費用対効果の検討を行っていきます。</t>
    <phoneticPr fontId="4"/>
  </si>
  <si>
    <t>①単年度収支の状況を示しており，100％以上が黒字となります。当市は100％以上であり，比較的良好と言えます。
②令和2年度の公営企業会計化の際に計上した赤字について，令和3年度の黒字化により累積欠損金を減少させています。今後も経営改善に努めてまいります。
③短期的な債務に対する支払い能力を示しています。100％未満であるため短期的な支払能力に脆弱性があると言えます。経営戦略では企業債残高を令和14年度までに減少させていくこととしており，今後，流動比率を高めてまいります。
④類似団体より低い状況です。経営戦略の収支計画を目標に，今後も健全経営に努めます。
⑤汚水処理に係る維持管理費を使用料でどの程度賄えているかを示します。類似団体よりも低い状況にあります。経営戦略の収支計画を目標にし，今後も経費節減に努めてまいります。
⑥有収水量１㎥あたり，どれだけ費用がかかっているかを示します。類似団体より低い傾向にありますが，さらに経費節減に努めます。
⑦類似団体より低い傾向にあります。流域下水道への接続検討を行っています。
⑧下水道を使用できる区域の人口に対して，実際にどれだけの人口が下水道に接続しているかを示します。類似団体より高い状況にあります。さらなる普及活動に努めます。</t>
    <rPh sb="57" eb="59">
      <t>レイワ</t>
    </rPh>
    <rPh sb="60" eb="62">
      <t>ネンド</t>
    </rPh>
    <rPh sb="63" eb="65">
      <t>コウエイ</t>
    </rPh>
    <rPh sb="65" eb="67">
      <t>キギョウ</t>
    </rPh>
    <rPh sb="67" eb="69">
      <t>カイケイ</t>
    </rPh>
    <rPh sb="69" eb="70">
      <t>カ</t>
    </rPh>
    <rPh sb="71" eb="72">
      <t>サイ</t>
    </rPh>
    <rPh sb="73" eb="75">
      <t>ケイジョウ</t>
    </rPh>
    <rPh sb="77" eb="79">
      <t>アカジ</t>
    </rPh>
    <rPh sb="84" eb="86">
      <t>レイワ</t>
    </rPh>
    <rPh sb="87" eb="89">
      <t>ネンド</t>
    </rPh>
    <rPh sb="90" eb="93">
      <t>クロジカ</t>
    </rPh>
    <rPh sb="96" eb="98">
      <t>ルイセキ</t>
    </rPh>
    <rPh sb="98" eb="100">
      <t>ケッソン</t>
    </rPh>
    <rPh sb="100" eb="101">
      <t>キン</t>
    </rPh>
    <rPh sb="102" eb="104">
      <t>ゲンショウ</t>
    </rPh>
    <rPh sb="111" eb="113">
      <t>コンゴ</t>
    </rPh>
    <rPh sb="114" eb="116">
      <t>ケイエイ</t>
    </rPh>
    <rPh sb="116" eb="118">
      <t>カイゼン</t>
    </rPh>
    <rPh sb="119" eb="120">
      <t>ツト</t>
    </rPh>
    <rPh sb="240" eb="242">
      <t>ルイジ</t>
    </rPh>
    <rPh sb="242" eb="244">
      <t>ダンタイ</t>
    </rPh>
    <rPh sb="246" eb="247">
      <t>ヒク</t>
    </rPh>
    <rPh sb="248" eb="250">
      <t>ジョウキョウ</t>
    </rPh>
    <rPh sb="315" eb="317">
      <t>ルイジ</t>
    </rPh>
    <rPh sb="317" eb="319">
      <t>ダンタイ</t>
    </rPh>
    <rPh sb="322" eb="323">
      <t>ヒク</t>
    </rPh>
    <rPh sb="324" eb="326">
      <t>ジョウキョウ</t>
    </rPh>
    <rPh sb="444" eb="446">
      <t>リュウイキ</t>
    </rPh>
    <rPh sb="446" eb="449">
      <t>ゲスイドウ</t>
    </rPh>
    <rPh sb="451" eb="453">
      <t>セツゾク</t>
    </rPh>
    <rPh sb="453" eb="455">
      <t>ケントウ</t>
    </rPh>
    <rPh sb="456" eb="457">
      <t>オコナ</t>
    </rPh>
    <phoneticPr fontId="4"/>
  </si>
  <si>
    <t xml:space="preserve">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令和5年度から下水道使用料を改定（現行比20％増，一部計算方法の見直し）しますが，収益的収支比率向上を図るため，水洗化率の向上を最重点として取り組んでまいります。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</si>
</sst>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0"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17A5-44B0-84DA-F2AAA9A5E008}"/>
            </c:ext>
          </c:extLst>
        </c:ser>
        <c:dLbls>
          <c:showLegendKey val="0"/>
          <c:showVal val="0"/>
          <c:showCatName val="0"/>
          <c:showSerName val="0"/>
          <c:showPercent val="0"/>
          <c:showBubbleSize val="0"/>
        </c:dLbls>
        <c:gapWidth val="150"/>
        <c:axId val="177478104"/>
        <c:axId val="177477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0.02</c:v>
                </c:pt>
                <c:pt idx="4">
                  <c:v>0.01</c:v>
                </c:pt>
              </c:numCache>
            </c:numRef>
          </c:val>
          <c:smooth val="0"/>
          <c:extLst xmlns:c16r2="http://schemas.microsoft.com/office/drawing/2015/06/chart">
            <c:ext xmlns:c16="http://schemas.microsoft.com/office/drawing/2014/chart" uri="{C3380CC4-5D6E-409C-BE32-E72D297353CC}">
              <c16:uniqueId val="{00000001-17A5-44B0-84DA-F2AAA9A5E008}"/>
            </c:ext>
          </c:extLst>
        </c:ser>
        <c:dLbls>
          <c:showLegendKey val="0"/>
          <c:showVal val="0"/>
          <c:showCatName val="0"/>
          <c:showSerName val="0"/>
          <c:showPercent val="0"/>
          <c:showBubbleSize val="0"/>
        </c:dLbls>
        <c:marker val="1"/>
        <c:smooth val="0"/>
        <c:axId val="177478104"/>
        <c:axId val="177477712"/>
      </c:lineChart>
      <c:dateAx>
        <c:axId val="177478104"/>
        <c:scaling>
          <c:orientation val="minMax"/>
        </c:scaling>
        <c:delete val="1"/>
        <c:axPos val="b"/>
        <c:numFmt formatCode="&quot;H&quot;yy" sourceLinked="1"/>
        <c:majorTickMark val="none"/>
        <c:minorTickMark val="none"/>
        <c:tickLblPos val="none"/>
        <c:crossAx val="177477712"/>
        <c:crosses val="autoZero"/>
        <c:auto val="1"/>
        <c:lblOffset val="100"/>
        <c:baseTimeUnit val="years"/>
      </c:dateAx>
      <c:valAx>
        <c:axId val="17747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47810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44.14</c:v>
                </c:pt>
                <c:pt idx="4">
                  <c:v>42.94</c:v>
                </c:pt>
              </c:numCache>
            </c:numRef>
          </c:val>
          <c:extLst xmlns:c16r2="http://schemas.microsoft.com/office/drawing/2015/06/chart">
            <c:ext xmlns:c16="http://schemas.microsoft.com/office/drawing/2014/chart" uri="{C3380CC4-5D6E-409C-BE32-E72D297353CC}">
              <c16:uniqueId val="{00000000-BA30-4C1E-B6C1-8AE36D4D7EEF}"/>
            </c:ext>
          </c:extLst>
        </c:ser>
        <c:dLbls>
          <c:showLegendKey val="0"/>
          <c:showVal val="0"/>
          <c:showCatName val="0"/>
          <c:showSerName val="0"/>
          <c:showPercent val="0"/>
          <c:showBubbleSize val="0"/>
        </c:dLbls>
        <c:gapWidth val="150"/>
        <c:axId val="488611272"/>
        <c:axId val="488611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55.26</c:v>
                </c:pt>
                <c:pt idx="4">
                  <c:v>54.54</c:v>
                </c:pt>
              </c:numCache>
            </c:numRef>
          </c:val>
          <c:smooth val="0"/>
          <c:extLst xmlns:c16r2="http://schemas.microsoft.com/office/drawing/2015/06/chart">
            <c:ext xmlns:c16="http://schemas.microsoft.com/office/drawing/2014/chart" uri="{C3380CC4-5D6E-409C-BE32-E72D297353CC}">
              <c16:uniqueId val="{00000001-BA30-4C1E-B6C1-8AE36D4D7EEF}"/>
            </c:ext>
          </c:extLst>
        </c:ser>
        <c:dLbls>
          <c:showLegendKey val="0"/>
          <c:showVal val="0"/>
          <c:showCatName val="0"/>
          <c:showSerName val="0"/>
          <c:showPercent val="0"/>
          <c:showBubbleSize val="0"/>
        </c:dLbls>
        <c:marker val="1"/>
        <c:smooth val="0"/>
        <c:axId val="488611272"/>
        <c:axId val="488611664"/>
      </c:lineChart>
      <c:dateAx>
        <c:axId val="488611272"/>
        <c:scaling>
          <c:orientation val="minMax"/>
        </c:scaling>
        <c:delete val="1"/>
        <c:axPos val="b"/>
        <c:numFmt formatCode="&quot;H&quot;yy" sourceLinked="1"/>
        <c:majorTickMark val="none"/>
        <c:minorTickMark val="none"/>
        <c:tickLblPos val="none"/>
        <c:crossAx val="488611664"/>
        <c:crosses val="autoZero"/>
        <c:auto val="1"/>
        <c:lblOffset val="100"/>
        <c:baseTimeUnit val="years"/>
      </c:dateAx>
      <c:valAx>
        <c:axId val="48861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11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93.12</c:v>
                </c:pt>
                <c:pt idx="4">
                  <c:v>93.31</c:v>
                </c:pt>
              </c:numCache>
            </c:numRef>
          </c:val>
          <c:extLst xmlns:c16r2="http://schemas.microsoft.com/office/drawing/2015/06/chart">
            <c:ext xmlns:c16="http://schemas.microsoft.com/office/drawing/2014/chart" uri="{C3380CC4-5D6E-409C-BE32-E72D297353CC}">
              <c16:uniqueId val="{00000000-B75E-4CA9-960C-30AE954F1268}"/>
            </c:ext>
          </c:extLst>
        </c:ser>
        <c:dLbls>
          <c:showLegendKey val="0"/>
          <c:showVal val="0"/>
          <c:showCatName val="0"/>
          <c:showSerName val="0"/>
          <c:showPercent val="0"/>
          <c:showBubbleSize val="0"/>
        </c:dLbls>
        <c:gapWidth val="150"/>
        <c:axId val="487628432"/>
        <c:axId val="48762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90.52</c:v>
                </c:pt>
                <c:pt idx="4">
                  <c:v>90.3</c:v>
                </c:pt>
              </c:numCache>
            </c:numRef>
          </c:val>
          <c:smooth val="0"/>
          <c:extLst xmlns:c16r2="http://schemas.microsoft.com/office/drawing/2015/06/chart">
            <c:ext xmlns:c16="http://schemas.microsoft.com/office/drawing/2014/chart" uri="{C3380CC4-5D6E-409C-BE32-E72D297353CC}">
              <c16:uniqueId val="{00000001-B75E-4CA9-960C-30AE954F1268}"/>
            </c:ext>
          </c:extLst>
        </c:ser>
        <c:dLbls>
          <c:showLegendKey val="0"/>
          <c:showVal val="0"/>
          <c:showCatName val="0"/>
          <c:showSerName val="0"/>
          <c:showPercent val="0"/>
          <c:showBubbleSize val="0"/>
        </c:dLbls>
        <c:marker val="1"/>
        <c:smooth val="0"/>
        <c:axId val="487628432"/>
        <c:axId val="487621376"/>
      </c:lineChart>
      <c:dateAx>
        <c:axId val="487628432"/>
        <c:scaling>
          <c:orientation val="minMax"/>
        </c:scaling>
        <c:delete val="1"/>
        <c:axPos val="b"/>
        <c:numFmt formatCode="&quot;H&quot;yy" sourceLinked="1"/>
        <c:majorTickMark val="none"/>
        <c:minorTickMark val="none"/>
        <c:tickLblPos val="none"/>
        <c:crossAx val="487621376"/>
        <c:crosses val="autoZero"/>
        <c:auto val="1"/>
        <c:lblOffset val="100"/>
        <c:baseTimeUnit val="years"/>
      </c:dateAx>
      <c:valAx>
        <c:axId val="48762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762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96.87</c:v>
                </c:pt>
                <c:pt idx="4">
                  <c:v>105.62</c:v>
                </c:pt>
              </c:numCache>
            </c:numRef>
          </c:val>
          <c:extLst xmlns:c16r2="http://schemas.microsoft.com/office/drawing/2015/06/chart">
            <c:ext xmlns:c16="http://schemas.microsoft.com/office/drawing/2014/chart" uri="{C3380CC4-5D6E-409C-BE32-E72D297353CC}">
              <c16:uniqueId val="{00000000-9852-489A-9811-DCCEB36EE16B}"/>
            </c:ext>
          </c:extLst>
        </c:ser>
        <c:dLbls>
          <c:showLegendKey val="0"/>
          <c:showVal val="0"/>
          <c:showCatName val="0"/>
          <c:showSerName val="0"/>
          <c:showPercent val="0"/>
          <c:showBubbleSize val="0"/>
        </c:dLbls>
        <c:gapWidth val="150"/>
        <c:axId val="487626080"/>
        <c:axId val="487622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103.09</c:v>
                </c:pt>
                <c:pt idx="4">
                  <c:v>102.11</c:v>
                </c:pt>
              </c:numCache>
            </c:numRef>
          </c:val>
          <c:smooth val="0"/>
          <c:extLst xmlns:c16r2="http://schemas.microsoft.com/office/drawing/2015/06/chart">
            <c:ext xmlns:c16="http://schemas.microsoft.com/office/drawing/2014/chart" uri="{C3380CC4-5D6E-409C-BE32-E72D297353CC}">
              <c16:uniqueId val="{00000001-9852-489A-9811-DCCEB36EE16B}"/>
            </c:ext>
          </c:extLst>
        </c:ser>
        <c:dLbls>
          <c:showLegendKey val="0"/>
          <c:showVal val="0"/>
          <c:showCatName val="0"/>
          <c:showSerName val="0"/>
          <c:showPercent val="0"/>
          <c:showBubbleSize val="0"/>
        </c:dLbls>
        <c:marker val="1"/>
        <c:smooth val="0"/>
        <c:axId val="487626080"/>
        <c:axId val="487622944"/>
      </c:lineChart>
      <c:dateAx>
        <c:axId val="487626080"/>
        <c:scaling>
          <c:orientation val="minMax"/>
        </c:scaling>
        <c:delete val="1"/>
        <c:axPos val="b"/>
        <c:numFmt formatCode="&quot;H&quot;yy" sourceLinked="1"/>
        <c:majorTickMark val="none"/>
        <c:minorTickMark val="none"/>
        <c:tickLblPos val="none"/>
        <c:crossAx val="487622944"/>
        <c:crosses val="autoZero"/>
        <c:auto val="1"/>
        <c:lblOffset val="100"/>
        <c:baseTimeUnit val="years"/>
      </c:dateAx>
      <c:valAx>
        <c:axId val="48762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762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54.51</c:v>
                </c:pt>
                <c:pt idx="4">
                  <c:v>55.9</c:v>
                </c:pt>
              </c:numCache>
            </c:numRef>
          </c:val>
          <c:extLst xmlns:c16r2="http://schemas.microsoft.com/office/drawing/2015/06/chart">
            <c:ext xmlns:c16="http://schemas.microsoft.com/office/drawing/2014/chart" uri="{C3380CC4-5D6E-409C-BE32-E72D297353CC}">
              <c16:uniqueId val="{00000000-CBC6-4048-9859-A419308BB275}"/>
            </c:ext>
          </c:extLst>
        </c:ser>
        <c:dLbls>
          <c:showLegendKey val="0"/>
          <c:showVal val="0"/>
          <c:showCatName val="0"/>
          <c:showSerName val="0"/>
          <c:showPercent val="0"/>
          <c:showBubbleSize val="0"/>
        </c:dLbls>
        <c:gapWidth val="150"/>
        <c:axId val="487623728"/>
        <c:axId val="487624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24.8</c:v>
                </c:pt>
                <c:pt idx="4">
                  <c:v>28.12</c:v>
                </c:pt>
              </c:numCache>
            </c:numRef>
          </c:val>
          <c:smooth val="0"/>
          <c:extLst xmlns:c16r2="http://schemas.microsoft.com/office/drawing/2015/06/chart">
            <c:ext xmlns:c16="http://schemas.microsoft.com/office/drawing/2014/chart" uri="{C3380CC4-5D6E-409C-BE32-E72D297353CC}">
              <c16:uniqueId val="{00000001-CBC6-4048-9859-A419308BB275}"/>
            </c:ext>
          </c:extLst>
        </c:ser>
        <c:dLbls>
          <c:showLegendKey val="0"/>
          <c:showVal val="0"/>
          <c:showCatName val="0"/>
          <c:showSerName val="0"/>
          <c:showPercent val="0"/>
          <c:showBubbleSize val="0"/>
        </c:dLbls>
        <c:marker val="1"/>
        <c:smooth val="0"/>
        <c:axId val="487623728"/>
        <c:axId val="487624120"/>
      </c:lineChart>
      <c:dateAx>
        <c:axId val="487623728"/>
        <c:scaling>
          <c:orientation val="minMax"/>
        </c:scaling>
        <c:delete val="1"/>
        <c:axPos val="b"/>
        <c:numFmt formatCode="&quot;H&quot;yy" sourceLinked="1"/>
        <c:majorTickMark val="none"/>
        <c:minorTickMark val="none"/>
        <c:tickLblPos val="none"/>
        <c:crossAx val="487624120"/>
        <c:crosses val="autoZero"/>
        <c:auto val="1"/>
        <c:lblOffset val="100"/>
        <c:baseTimeUnit val="years"/>
      </c:dateAx>
      <c:valAx>
        <c:axId val="487624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762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D08C-4178-A3C9-3516D02AAE68}"/>
            </c:ext>
          </c:extLst>
        </c:ser>
        <c:dLbls>
          <c:showLegendKey val="0"/>
          <c:showVal val="0"/>
          <c:showCatName val="0"/>
          <c:showSerName val="0"/>
          <c:showPercent val="0"/>
          <c:showBubbleSize val="0"/>
        </c:dLbls>
        <c:gapWidth val="150"/>
        <c:axId val="487628040"/>
        <c:axId val="487623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D08C-4178-A3C9-3516D02AAE68}"/>
            </c:ext>
          </c:extLst>
        </c:ser>
        <c:dLbls>
          <c:showLegendKey val="0"/>
          <c:showVal val="0"/>
          <c:showCatName val="0"/>
          <c:showSerName val="0"/>
          <c:showPercent val="0"/>
          <c:showBubbleSize val="0"/>
        </c:dLbls>
        <c:marker val="1"/>
        <c:smooth val="0"/>
        <c:axId val="487628040"/>
        <c:axId val="487623336"/>
      </c:lineChart>
      <c:dateAx>
        <c:axId val="487628040"/>
        <c:scaling>
          <c:orientation val="minMax"/>
        </c:scaling>
        <c:delete val="1"/>
        <c:axPos val="b"/>
        <c:numFmt formatCode="&quot;H&quot;yy" sourceLinked="1"/>
        <c:majorTickMark val="none"/>
        <c:minorTickMark val="none"/>
        <c:tickLblPos val="none"/>
        <c:crossAx val="487623336"/>
        <c:crosses val="autoZero"/>
        <c:auto val="1"/>
        <c:lblOffset val="100"/>
        <c:baseTimeUnit val="years"/>
      </c:dateAx>
      <c:valAx>
        <c:axId val="487623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7628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23.49</c:v>
                </c:pt>
                <c:pt idx="4">
                  <c:v>1.23</c:v>
                </c:pt>
              </c:numCache>
            </c:numRef>
          </c:val>
          <c:extLst xmlns:c16r2="http://schemas.microsoft.com/office/drawing/2015/06/chart">
            <c:ext xmlns:c16="http://schemas.microsoft.com/office/drawing/2014/chart" uri="{C3380CC4-5D6E-409C-BE32-E72D297353CC}">
              <c16:uniqueId val="{00000000-907C-447F-886E-0DB58CCBE7BD}"/>
            </c:ext>
          </c:extLst>
        </c:ser>
        <c:dLbls>
          <c:showLegendKey val="0"/>
          <c:showVal val="0"/>
          <c:showCatName val="0"/>
          <c:showSerName val="0"/>
          <c:showPercent val="0"/>
          <c:showBubbleSize val="0"/>
        </c:dLbls>
        <c:gapWidth val="150"/>
        <c:axId val="487628824"/>
        <c:axId val="487622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101.24</c:v>
                </c:pt>
                <c:pt idx="4">
                  <c:v>124.9</c:v>
                </c:pt>
              </c:numCache>
            </c:numRef>
          </c:val>
          <c:smooth val="0"/>
          <c:extLst xmlns:c16r2="http://schemas.microsoft.com/office/drawing/2015/06/chart">
            <c:ext xmlns:c16="http://schemas.microsoft.com/office/drawing/2014/chart" uri="{C3380CC4-5D6E-409C-BE32-E72D297353CC}">
              <c16:uniqueId val="{00000001-907C-447F-886E-0DB58CCBE7BD}"/>
            </c:ext>
          </c:extLst>
        </c:ser>
        <c:dLbls>
          <c:showLegendKey val="0"/>
          <c:showVal val="0"/>
          <c:showCatName val="0"/>
          <c:showSerName val="0"/>
          <c:showPercent val="0"/>
          <c:showBubbleSize val="0"/>
        </c:dLbls>
        <c:marker val="1"/>
        <c:smooth val="0"/>
        <c:axId val="487628824"/>
        <c:axId val="487622160"/>
      </c:lineChart>
      <c:dateAx>
        <c:axId val="487628824"/>
        <c:scaling>
          <c:orientation val="minMax"/>
        </c:scaling>
        <c:delete val="1"/>
        <c:axPos val="b"/>
        <c:numFmt formatCode="&quot;H&quot;yy" sourceLinked="1"/>
        <c:majorTickMark val="none"/>
        <c:minorTickMark val="none"/>
        <c:tickLblPos val="none"/>
        <c:crossAx val="487622160"/>
        <c:crosses val="autoZero"/>
        <c:auto val="1"/>
        <c:lblOffset val="100"/>
        <c:baseTimeUnit val="years"/>
      </c:dateAx>
      <c:valAx>
        <c:axId val="487622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7628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11.07</c:v>
                </c:pt>
                <c:pt idx="4">
                  <c:v>11.53</c:v>
                </c:pt>
              </c:numCache>
            </c:numRef>
          </c:val>
          <c:extLst xmlns:c16r2="http://schemas.microsoft.com/office/drawing/2015/06/chart">
            <c:ext xmlns:c16="http://schemas.microsoft.com/office/drawing/2014/chart" uri="{C3380CC4-5D6E-409C-BE32-E72D297353CC}">
              <c16:uniqueId val="{00000000-A284-458F-91FA-E015E0353646}"/>
            </c:ext>
          </c:extLst>
        </c:ser>
        <c:dLbls>
          <c:showLegendKey val="0"/>
          <c:showVal val="0"/>
          <c:showCatName val="0"/>
          <c:showSerName val="0"/>
          <c:showPercent val="0"/>
          <c:showBubbleSize val="0"/>
        </c:dLbls>
        <c:gapWidth val="150"/>
        <c:axId val="488605784"/>
        <c:axId val="48860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37.24</c:v>
                </c:pt>
                <c:pt idx="4">
                  <c:v>33.58</c:v>
                </c:pt>
              </c:numCache>
            </c:numRef>
          </c:val>
          <c:smooth val="0"/>
          <c:extLst xmlns:c16r2="http://schemas.microsoft.com/office/drawing/2015/06/chart">
            <c:ext xmlns:c16="http://schemas.microsoft.com/office/drawing/2014/chart" uri="{C3380CC4-5D6E-409C-BE32-E72D297353CC}">
              <c16:uniqueId val="{00000001-A284-458F-91FA-E015E0353646}"/>
            </c:ext>
          </c:extLst>
        </c:ser>
        <c:dLbls>
          <c:showLegendKey val="0"/>
          <c:showVal val="0"/>
          <c:showCatName val="0"/>
          <c:showSerName val="0"/>
          <c:showPercent val="0"/>
          <c:showBubbleSize val="0"/>
        </c:dLbls>
        <c:marker val="1"/>
        <c:smooth val="0"/>
        <c:axId val="488605784"/>
        <c:axId val="488606960"/>
      </c:lineChart>
      <c:dateAx>
        <c:axId val="488605784"/>
        <c:scaling>
          <c:orientation val="minMax"/>
        </c:scaling>
        <c:delete val="1"/>
        <c:axPos val="b"/>
        <c:numFmt formatCode="&quot;H&quot;yy" sourceLinked="1"/>
        <c:majorTickMark val="none"/>
        <c:minorTickMark val="none"/>
        <c:tickLblPos val="none"/>
        <c:crossAx val="488606960"/>
        <c:crosses val="autoZero"/>
        <c:auto val="1"/>
        <c:lblOffset val="100"/>
        <c:baseTimeUnit val="years"/>
      </c:dateAx>
      <c:valAx>
        <c:axId val="488606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05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BFD3-492C-821C-AA770C9C5DFD}"/>
            </c:ext>
          </c:extLst>
        </c:ser>
        <c:dLbls>
          <c:showLegendKey val="0"/>
          <c:showVal val="0"/>
          <c:showCatName val="0"/>
          <c:showSerName val="0"/>
          <c:showPercent val="0"/>
          <c:showBubbleSize val="0"/>
        </c:dLbls>
        <c:gapWidth val="150"/>
        <c:axId val="488609704"/>
        <c:axId val="488608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783.8</c:v>
                </c:pt>
                <c:pt idx="4">
                  <c:v>778.81</c:v>
                </c:pt>
              </c:numCache>
            </c:numRef>
          </c:val>
          <c:smooth val="0"/>
          <c:extLst xmlns:c16r2="http://schemas.microsoft.com/office/drawing/2015/06/chart">
            <c:ext xmlns:c16="http://schemas.microsoft.com/office/drawing/2014/chart" uri="{C3380CC4-5D6E-409C-BE32-E72D297353CC}">
              <c16:uniqueId val="{00000001-BFD3-492C-821C-AA770C9C5DFD}"/>
            </c:ext>
          </c:extLst>
        </c:ser>
        <c:dLbls>
          <c:showLegendKey val="0"/>
          <c:showVal val="0"/>
          <c:showCatName val="0"/>
          <c:showSerName val="0"/>
          <c:showPercent val="0"/>
          <c:showBubbleSize val="0"/>
        </c:dLbls>
        <c:marker val="1"/>
        <c:smooth val="0"/>
        <c:axId val="488609704"/>
        <c:axId val="488608528"/>
      </c:lineChart>
      <c:dateAx>
        <c:axId val="488609704"/>
        <c:scaling>
          <c:orientation val="minMax"/>
        </c:scaling>
        <c:delete val="1"/>
        <c:axPos val="b"/>
        <c:numFmt formatCode="&quot;H&quot;yy" sourceLinked="1"/>
        <c:majorTickMark val="none"/>
        <c:minorTickMark val="none"/>
        <c:tickLblPos val="none"/>
        <c:crossAx val="488608528"/>
        <c:crosses val="autoZero"/>
        <c:auto val="1"/>
        <c:lblOffset val="100"/>
        <c:baseTimeUnit val="years"/>
      </c:dateAx>
      <c:valAx>
        <c:axId val="48860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09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64.33</c:v>
                </c:pt>
                <c:pt idx="4">
                  <c:v>66.31</c:v>
                </c:pt>
              </c:numCache>
            </c:numRef>
          </c:val>
          <c:extLst xmlns:c16r2="http://schemas.microsoft.com/office/drawing/2015/06/chart">
            <c:ext xmlns:c16="http://schemas.microsoft.com/office/drawing/2014/chart" uri="{C3380CC4-5D6E-409C-BE32-E72D297353CC}">
              <c16:uniqueId val="{00000000-EB72-4BFE-8147-D771FED123E9}"/>
            </c:ext>
          </c:extLst>
        </c:ser>
        <c:dLbls>
          <c:showLegendKey val="0"/>
          <c:showVal val="0"/>
          <c:showCatName val="0"/>
          <c:showSerName val="0"/>
          <c:showPercent val="0"/>
          <c:showBubbleSize val="0"/>
        </c:dLbls>
        <c:gapWidth val="150"/>
        <c:axId val="488605000"/>
        <c:axId val="488605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68.11</c:v>
                </c:pt>
                <c:pt idx="4">
                  <c:v>67.23</c:v>
                </c:pt>
              </c:numCache>
            </c:numRef>
          </c:val>
          <c:smooth val="0"/>
          <c:extLst xmlns:c16r2="http://schemas.microsoft.com/office/drawing/2015/06/chart">
            <c:ext xmlns:c16="http://schemas.microsoft.com/office/drawing/2014/chart" uri="{C3380CC4-5D6E-409C-BE32-E72D297353CC}">
              <c16:uniqueId val="{00000001-EB72-4BFE-8147-D771FED123E9}"/>
            </c:ext>
          </c:extLst>
        </c:ser>
        <c:dLbls>
          <c:showLegendKey val="0"/>
          <c:showVal val="0"/>
          <c:showCatName val="0"/>
          <c:showSerName val="0"/>
          <c:showPercent val="0"/>
          <c:showBubbleSize val="0"/>
        </c:dLbls>
        <c:marker val="1"/>
        <c:smooth val="0"/>
        <c:axId val="488605000"/>
        <c:axId val="488605392"/>
      </c:lineChart>
      <c:dateAx>
        <c:axId val="488605000"/>
        <c:scaling>
          <c:orientation val="minMax"/>
        </c:scaling>
        <c:delete val="1"/>
        <c:axPos val="b"/>
        <c:numFmt formatCode="&quot;H&quot;yy" sourceLinked="1"/>
        <c:majorTickMark val="none"/>
        <c:minorTickMark val="none"/>
        <c:tickLblPos val="none"/>
        <c:crossAx val="488605392"/>
        <c:crosses val="autoZero"/>
        <c:auto val="1"/>
        <c:lblOffset val="100"/>
        <c:baseTimeUnit val="years"/>
      </c:dateAx>
      <c:valAx>
        <c:axId val="48860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05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221.71</c:v>
                </c:pt>
                <c:pt idx="4">
                  <c:v>219.9</c:v>
                </c:pt>
              </c:numCache>
            </c:numRef>
          </c:val>
          <c:extLst xmlns:c16r2="http://schemas.microsoft.com/office/drawing/2015/06/chart">
            <c:ext xmlns:c16="http://schemas.microsoft.com/office/drawing/2014/chart" uri="{C3380CC4-5D6E-409C-BE32-E72D297353CC}">
              <c16:uniqueId val="{00000000-E378-4324-A2D8-177A63D009CC}"/>
            </c:ext>
          </c:extLst>
        </c:ser>
        <c:dLbls>
          <c:showLegendKey val="0"/>
          <c:showVal val="0"/>
          <c:showCatName val="0"/>
          <c:showSerName val="0"/>
          <c:showPercent val="0"/>
          <c:showBubbleSize val="0"/>
        </c:dLbls>
        <c:gapWidth val="150"/>
        <c:axId val="488609312"/>
        <c:axId val="48861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222.41</c:v>
                </c:pt>
                <c:pt idx="4">
                  <c:v>228.21</c:v>
                </c:pt>
              </c:numCache>
            </c:numRef>
          </c:val>
          <c:smooth val="0"/>
          <c:extLst xmlns:c16r2="http://schemas.microsoft.com/office/drawing/2015/06/chart">
            <c:ext xmlns:c16="http://schemas.microsoft.com/office/drawing/2014/chart" uri="{C3380CC4-5D6E-409C-BE32-E72D297353CC}">
              <c16:uniqueId val="{00000001-E378-4324-A2D8-177A63D009CC}"/>
            </c:ext>
          </c:extLst>
        </c:ser>
        <c:dLbls>
          <c:showLegendKey val="0"/>
          <c:showVal val="0"/>
          <c:showCatName val="0"/>
          <c:showSerName val="0"/>
          <c:showPercent val="0"/>
          <c:showBubbleSize val="0"/>
        </c:dLbls>
        <c:marker val="1"/>
        <c:smooth val="0"/>
        <c:axId val="488609312"/>
        <c:axId val="488610096"/>
      </c:lineChart>
      <c:dateAx>
        <c:axId val="488609312"/>
        <c:scaling>
          <c:orientation val="minMax"/>
        </c:scaling>
        <c:delete val="1"/>
        <c:axPos val="b"/>
        <c:numFmt formatCode="&quot;H&quot;yy" sourceLinked="1"/>
        <c:majorTickMark val="none"/>
        <c:minorTickMark val="none"/>
        <c:tickLblPos val="none"/>
        <c:crossAx val="488610096"/>
        <c:crosses val="autoZero"/>
        <c:auto val="1"/>
        <c:lblOffset val="100"/>
        <c:baseTimeUnit val="years"/>
      </c:dateAx>
      <c:valAx>
        <c:axId val="48861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860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K46"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2">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2">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9" t="str">
        <f>データ!H6</f>
        <v>広島県　三原市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0" t="s">
        <v>9</v>
      </c>
      <c r="BM7" s="71"/>
      <c r="BN7" s="71"/>
      <c r="BO7" s="71"/>
      <c r="BP7" s="71"/>
      <c r="BQ7" s="71"/>
      <c r="BR7" s="71"/>
      <c r="BS7" s="71"/>
      <c r="BT7" s="71"/>
      <c r="BU7" s="71"/>
      <c r="BV7" s="71"/>
      <c r="BW7" s="71"/>
      <c r="BX7" s="71"/>
      <c r="BY7" s="72"/>
    </row>
    <row r="8" spans="1:78" ht="18.75" customHeight="1" x14ac:dyDescent="0.2">
      <c r="A8" s="2"/>
      <c r="B8" s="66" t="str">
        <f>データ!I6</f>
        <v>法適用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F1</v>
      </c>
      <c r="X8" s="66"/>
      <c r="Y8" s="66"/>
      <c r="Z8" s="66"/>
      <c r="AA8" s="66"/>
      <c r="AB8" s="66"/>
      <c r="AC8" s="66"/>
      <c r="AD8" s="67" t="str">
        <f>データ!$M$6</f>
        <v>非設置</v>
      </c>
      <c r="AE8" s="67"/>
      <c r="AF8" s="67"/>
      <c r="AG8" s="67"/>
      <c r="AH8" s="67"/>
      <c r="AI8" s="67"/>
      <c r="AJ8" s="67"/>
      <c r="AK8" s="3"/>
      <c r="AL8" s="45">
        <f>データ!S6</f>
        <v>90320</v>
      </c>
      <c r="AM8" s="45"/>
      <c r="AN8" s="45"/>
      <c r="AO8" s="45"/>
      <c r="AP8" s="45"/>
      <c r="AQ8" s="45"/>
      <c r="AR8" s="45"/>
      <c r="AS8" s="45"/>
      <c r="AT8" s="46">
        <f>データ!T6</f>
        <v>471.51</v>
      </c>
      <c r="AU8" s="46"/>
      <c r="AV8" s="46"/>
      <c r="AW8" s="46"/>
      <c r="AX8" s="46"/>
      <c r="AY8" s="46"/>
      <c r="AZ8" s="46"/>
      <c r="BA8" s="46"/>
      <c r="BB8" s="46">
        <f>データ!U6</f>
        <v>191.55</v>
      </c>
      <c r="BC8" s="46"/>
      <c r="BD8" s="46"/>
      <c r="BE8" s="46"/>
      <c r="BF8" s="46"/>
      <c r="BG8" s="46"/>
      <c r="BH8" s="46"/>
      <c r="BI8" s="46"/>
      <c r="BJ8" s="3"/>
      <c r="BK8" s="3"/>
      <c r="BL8" s="62" t="s">
        <v>10</v>
      </c>
      <c r="BM8" s="63"/>
      <c r="BN8" s="64" t="s">
        <v>11</v>
      </c>
      <c r="BO8" s="64"/>
      <c r="BP8" s="64"/>
      <c r="BQ8" s="64"/>
      <c r="BR8" s="64"/>
      <c r="BS8" s="64"/>
      <c r="BT8" s="64"/>
      <c r="BU8" s="64"/>
      <c r="BV8" s="64"/>
      <c r="BW8" s="64"/>
      <c r="BX8" s="64"/>
      <c r="BY8" s="65"/>
    </row>
    <row r="9" spans="1:78" ht="18.75" customHeight="1" x14ac:dyDescent="0.2">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2">
      <c r="A10" s="2"/>
      <c r="B10" s="46" t="str">
        <f>データ!N6</f>
        <v>-</v>
      </c>
      <c r="C10" s="46"/>
      <c r="D10" s="46"/>
      <c r="E10" s="46"/>
      <c r="F10" s="46"/>
      <c r="G10" s="46"/>
      <c r="H10" s="46"/>
      <c r="I10" s="46">
        <f>データ!O6</f>
        <v>83.69</v>
      </c>
      <c r="J10" s="46"/>
      <c r="K10" s="46"/>
      <c r="L10" s="46"/>
      <c r="M10" s="46"/>
      <c r="N10" s="46"/>
      <c r="O10" s="46"/>
      <c r="P10" s="46">
        <f>データ!P6</f>
        <v>1.18</v>
      </c>
      <c r="Q10" s="46"/>
      <c r="R10" s="46"/>
      <c r="S10" s="46"/>
      <c r="T10" s="46"/>
      <c r="U10" s="46"/>
      <c r="V10" s="46"/>
      <c r="W10" s="46">
        <f>データ!Q6</f>
        <v>90</v>
      </c>
      <c r="X10" s="46"/>
      <c r="Y10" s="46"/>
      <c r="Z10" s="46"/>
      <c r="AA10" s="46"/>
      <c r="AB10" s="46"/>
      <c r="AC10" s="46"/>
      <c r="AD10" s="45">
        <f>データ!R6</f>
        <v>4290</v>
      </c>
      <c r="AE10" s="45"/>
      <c r="AF10" s="45"/>
      <c r="AG10" s="45"/>
      <c r="AH10" s="45"/>
      <c r="AI10" s="45"/>
      <c r="AJ10" s="45"/>
      <c r="AK10" s="2"/>
      <c r="AL10" s="45">
        <f>データ!V6</f>
        <v>1061</v>
      </c>
      <c r="AM10" s="45"/>
      <c r="AN10" s="45"/>
      <c r="AO10" s="45"/>
      <c r="AP10" s="45"/>
      <c r="AQ10" s="45"/>
      <c r="AR10" s="45"/>
      <c r="AS10" s="45"/>
      <c r="AT10" s="46">
        <f>データ!W6</f>
        <v>0.73</v>
      </c>
      <c r="AU10" s="46"/>
      <c r="AV10" s="46"/>
      <c r="AW10" s="46"/>
      <c r="AX10" s="46"/>
      <c r="AY10" s="46"/>
      <c r="AZ10" s="46"/>
      <c r="BA10" s="46"/>
      <c r="BB10" s="46">
        <f>データ!X6</f>
        <v>1453.42</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61"/>
      <c r="BN16" s="61"/>
      <c r="BO16" s="61"/>
      <c r="BP16" s="61"/>
      <c r="BQ16" s="61"/>
      <c r="BR16" s="61"/>
      <c r="BS16" s="61"/>
      <c r="BT16" s="61"/>
      <c r="BU16" s="61"/>
      <c r="BV16" s="61"/>
      <c r="BW16" s="61"/>
      <c r="BX16" s="61"/>
      <c r="BY16" s="61"/>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61"/>
      <c r="BN17" s="61"/>
      <c r="BO17" s="61"/>
      <c r="BP17" s="61"/>
      <c r="BQ17" s="61"/>
      <c r="BR17" s="61"/>
      <c r="BS17" s="61"/>
      <c r="BT17" s="61"/>
      <c r="BU17" s="61"/>
      <c r="BV17" s="61"/>
      <c r="BW17" s="61"/>
      <c r="BX17" s="61"/>
      <c r="BY17" s="61"/>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61"/>
      <c r="BN18" s="61"/>
      <c r="BO18" s="61"/>
      <c r="BP18" s="61"/>
      <c r="BQ18" s="61"/>
      <c r="BR18" s="61"/>
      <c r="BS18" s="61"/>
      <c r="BT18" s="61"/>
      <c r="BU18" s="61"/>
      <c r="BV18" s="61"/>
      <c r="BW18" s="61"/>
      <c r="BX18" s="61"/>
      <c r="BY18" s="61"/>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61"/>
      <c r="BN19" s="61"/>
      <c r="BO19" s="61"/>
      <c r="BP19" s="61"/>
      <c r="BQ19" s="61"/>
      <c r="BR19" s="61"/>
      <c r="BS19" s="61"/>
      <c r="BT19" s="61"/>
      <c r="BU19" s="61"/>
      <c r="BV19" s="61"/>
      <c r="BW19" s="61"/>
      <c r="BX19" s="61"/>
      <c r="BY19" s="61"/>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61"/>
      <c r="BN20" s="61"/>
      <c r="BO20" s="61"/>
      <c r="BP20" s="61"/>
      <c r="BQ20" s="61"/>
      <c r="BR20" s="61"/>
      <c r="BS20" s="61"/>
      <c r="BT20" s="61"/>
      <c r="BU20" s="61"/>
      <c r="BV20" s="61"/>
      <c r="BW20" s="61"/>
      <c r="BX20" s="61"/>
      <c r="BY20" s="61"/>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61"/>
      <c r="BN21" s="61"/>
      <c r="BO21" s="61"/>
      <c r="BP21" s="61"/>
      <c r="BQ21" s="61"/>
      <c r="BR21" s="61"/>
      <c r="BS21" s="61"/>
      <c r="BT21" s="61"/>
      <c r="BU21" s="61"/>
      <c r="BV21" s="61"/>
      <c r="BW21" s="61"/>
      <c r="BX21" s="61"/>
      <c r="BY21" s="61"/>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61"/>
      <c r="BN22" s="61"/>
      <c r="BO22" s="61"/>
      <c r="BP22" s="61"/>
      <c r="BQ22" s="61"/>
      <c r="BR22" s="61"/>
      <c r="BS22" s="61"/>
      <c r="BT22" s="61"/>
      <c r="BU22" s="61"/>
      <c r="BV22" s="61"/>
      <c r="BW22" s="61"/>
      <c r="BX22" s="61"/>
      <c r="BY22" s="61"/>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61"/>
      <c r="BN23" s="61"/>
      <c r="BO23" s="61"/>
      <c r="BP23" s="61"/>
      <c r="BQ23" s="61"/>
      <c r="BR23" s="61"/>
      <c r="BS23" s="61"/>
      <c r="BT23" s="61"/>
      <c r="BU23" s="61"/>
      <c r="BV23" s="61"/>
      <c r="BW23" s="61"/>
      <c r="BX23" s="61"/>
      <c r="BY23" s="61"/>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61"/>
      <c r="BN24" s="61"/>
      <c r="BO24" s="61"/>
      <c r="BP24" s="61"/>
      <c r="BQ24" s="61"/>
      <c r="BR24" s="61"/>
      <c r="BS24" s="61"/>
      <c r="BT24" s="61"/>
      <c r="BU24" s="61"/>
      <c r="BV24" s="61"/>
      <c r="BW24" s="61"/>
      <c r="BX24" s="61"/>
      <c r="BY24" s="61"/>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61"/>
      <c r="BN25" s="61"/>
      <c r="BO25" s="61"/>
      <c r="BP25" s="61"/>
      <c r="BQ25" s="61"/>
      <c r="BR25" s="61"/>
      <c r="BS25" s="61"/>
      <c r="BT25" s="61"/>
      <c r="BU25" s="61"/>
      <c r="BV25" s="61"/>
      <c r="BW25" s="61"/>
      <c r="BX25" s="61"/>
      <c r="BY25" s="61"/>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61"/>
      <c r="BN26" s="61"/>
      <c r="BO26" s="61"/>
      <c r="BP26" s="61"/>
      <c r="BQ26" s="61"/>
      <c r="BR26" s="61"/>
      <c r="BS26" s="61"/>
      <c r="BT26" s="61"/>
      <c r="BU26" s="61"/>
      <c r="BV26" s="61"/>
      <c r="BW26" s="61"/>
      <c r="BX26" s="61"/>
      <c r="BY26" s="61"/>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61"/>
      <c r="BN27" s="61"/>
      <c r="BO27" s="61"/>
      <c r="BP27" s="61"/>
      <c r="BQ27" s="61"/>
      <c r="BR27" s="61"/>
      <c r="BS27" s="61"/>
      <c r="BT27" s="61"/>
      <c r="BU27" s="61"/>
      <c r="BV27" s="61"/>
      <c r="BW27" s="61"/>
      <c r="BX27" s="61"/>
      <c r="BY27" s="61"/>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61"/>
      <c r="BN28" s="61"/>
      <c r="BO28" s="61"/>
      <c r="BP28" s="61"/>
      <c r="BQ28" s="61"/>
      <c r="BR28" s="61"/>
      <c r="BS28" s="61"/>
      <c r="BT28" s="61"/>
      <c r="BU28" s="61"/>
      <c r="BV28" s="61"/>
      <c r="BW28" s="61"/>
      <c r="BX28" s="61"/>
      <c r="BY28" s="61"/>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61"/>
      <c r="BN29" s="61"/>
      <c r="BO29" s="61"/>
      <c r="BP29" s="61"/>
      <c r="BQ29" s="61"/>
      <c r="BR29" s="61"/>
      <c r="BS29" s="61"/>
      <c r="BT29" s="61"/>
      <c r="BU29" s="61"/>
      <c r="BV29" s="61"/>
      <c r="BW29" s="61"/>
      <c r="BX29" s="61"/>
      <c r="BY29" s="61"/>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61"/>
      <c r="BN30" s="61"/>
      <c r="BO30" s="61"/>
      <c r="BP30" s="61"/>
      <c r="BQ30" s="61"/>
      <c r="BR30" s="61"/>
      <c r="BS30" s="61"/>
      <c r="BT30" s="61"/>
      <c r="BU30" s="61"/>
      <c r="BV30" s="61"/>
      <c r="BW30" s="61"/>
      <c r="BX30" s="61"/>
      <c r="BY30" s="61"/>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61"/>
      <c r="BN31" s="61"/>
      <c r="BO31" s="61"/>
      <c r="BP31" s="61"/>
      <c r="BQ31" s="61"/>
      <c r="BR31" s="61"/>
      <c r="BS31" s="61"/>
      <c r="BT31" s="61"/>
      <c r="BU31" s="61"/>
      <c r="BV31" s="61"/>
      <c r="BW31" s="61"/>
      <c r="BX31" s="61"/>
      <c r="BY31" s="61"/>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61"/>
      <c r="BN32" s="61"/>
      <c r="BO32" s="61"/>
      <c r="BP32" s="61"/>
      <c r="BQ32" s="61"/>
      <c r="BR32" s="61"/>
      <c r="BS32" s="61"/>
      <c r="BT32" s="61"/>
      <c r="BU32" s="61"/>
      <c r="BV32" s="61"/>
      <c r="BW32" s="61"/>
      <c r="BX32" s="61"/>
      <c r="BY32" s="61"/>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61"/>
      <c r="BN33" s="61"/>
      <c r="BO33" s="61"/>
      <c r="BP33" s="61"/>
      <c r="BQ33" s="61"/>
      <c r="BR33" s="61"/>
      <c r="BS33" s="61"/>
      <c r="BT33" s="61"/>
      <c r="BU33" s="61"/>
      <c r="BV33" s="61"/>
      <c r="BW33" s="61"/>
      <c r="BX33" s="61"/>
      <c r="BY33" s="61"/>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61"/>
      <c r="BN34" s="61"/>
      <c r="BO34" s="61"/>
      <c r="BP34" s="61"/>
      <c r="BQ34" s="61"/>
      <c r="BR34" s="61"/>
      <c r="BS34" s="61"/>
      <c r="BT34" s="61"/>
      <c r="BU34" s="61"/>
      <c r="BV34" s="61"/>
      <c r="BW34" s="61"/>
      <c r="BX34" s="61"/>
      <c r="BY34" s="61"/>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61"/>
      <c r="BN35" s="61"/>
      <c r="BO35" s="61"/>
      <c r="BP35" s="61"/>
      <c r="BQ35" s="61"/>
      <c r="BR35" s="61"/>
      <c r="BS35" s="61"/>
      <c r="BT35" s="61"/>
      <c r="BU35" s="61"/>
      <c r="BV35" s="61"/>
      <c r="BW35" s="61"/>
      <c r="BX35" s="61"/>
      <c r="BY35" s="61"/>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61"/>
      <c r="BN36" s="61"/>
      <c r="BO36" s="61"/>
      <c r="BP36" s="61"/>
      <c r="BQ36" s="61"/>
      <c r="BR36" s="61"/>
      <c r="BS36" s="61"/>
      <c r="BT36" s="61"/>
      <c r="BU36" s="61"/>
      <c r="BV36" s="61"/>
      <c r="BW36" s="61"/>
      <c r="BX36" s="61"/>
      <c r="BY36" s="61"/>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61"/>
      <c r="BN37" s="61"/>
      <c r="BO37" s="61"/>
      <c r="BP37" s="61"/>
      <c r="BQ37" s="61"/>
      <c r="BR37" s="61"/>
      <c r="BS37" s="61"/>
      <c r="BT37" s="61"/>
      <c r="BU37" s="61"/>
      <c r="BV37" s="61"/>
      <c r="BW37" s="61"/>
      <c r="BX37" s="61"/>
      <c r="BY37" s="61"/>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61"/>
      <c r="BN38" s="61"/>
      <c r="BO38" s="61"/>
      <c r="BP38" s="61"/>
      <c r="BQ38" s="61"/>
      <c r="BR38" s="61"/>
      <c r="BS38" s="61"/>
      <c r="BT38" s="61"/>
      <c r="BU38" s="61"/>
      <c r="BV38" s="61"/>
      <c r="BW38" s="61"/>
      <c r="BX38" s="61"/>
      <c r="BY38" s="61"/>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61"/>
      <c r="BN39" s="61"/>
      <c r="BO39" s="61"/>
      <c r="BP39" s="61"/>
      <c r="BQ39" s="61"/>
      <c r="BR39" s="61"/>
      <c r="BS39" s="61"/>
      <c r="BT39" s="61"/>
      <c r="BU39" s="61"/>
      <c r="BV39" s="61"/>
      <c r="BW39" s="61"/>
      <c r="BX39" s="61"/>
      <c r="BY39" s="61"/>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61"/>
      <c r="BN40" s="61"/>
      <c r="BO40" s="61"/>
      <c r="BP40" s="61"/>
      <c r="BQ40" s="61"/>
      <c r="BR40" s="61"/>
      <c r="BS40" s="61"/>
      <c r="BT40" s="61"/>
      <c r="BU40" s="61"/>
      <c r="BV40" s="61"/>
      <c r="BW40" s="61"/>
      <c r="BX40" s="61"/>
      <c r="BY40" s="61"/>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61"/>
      <c r="BN41" s="61"/>
      <c r="BO41" s="61"/>
      <c r="BP41" s="61"/>
      <c r="BQ41" s="61"/>
      <c r="BR41" s="61"/>
      <c r="BS41" s="61"/>
      <c r="BT41" s="61"/>
      <c r="BU41" s="61"/>
      <c r="BV41" s="61"/>
      <c r="BW41" s="61"/>
      <c r="BX41" s="61"/>
      <c r="BY41" s="61"/>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61"/>
      <c r="BN42" s="61"/>
      <c r="BO42" s="61"/>
      <c r="BP42" s="61"/>
      <c r="BQ42" s="61"/>
      <c r="BR42" s="61"/>
      <c r="BS42" s="61"/>
      <c r="BT42" s="61"/>
      <c r="BU42" s="61"/>
      <c r="BV42" s="61"/>
      <c r="BW42" s="61"/>
      <c r="BX42" s="61"/>
      <c r="BY42" s="61"/>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61"/>
      <c r="BN43" s="61"/>
      <c r="BO43" s="61"/>
      <c r="BP43" s="61"/>
      <c r="BQ43" s="61"/>
      <c r="BR43" s="61"/>
      <c r="BS43" s="61"/>
      <c r="BT43" s="61"/>
      <c r="BU43" s="61"/>
      <c r="BV43" s="61"/>
      <c r="BW43" s="61"/>
      <c r="BX43" s="61"/>
      <c r="BY43" s="61"/>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qCALy3/rsgOIk5UwVnddbWB3NFxV79QAutMo0a7syOzeODlB8Uj9JqRGwhophQbkmPcSVJe2U3gggm3BSWEtWQ==" saltValue="jzXYcxFDO1nCbZUtsGOSo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2">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342041</v>
      </c>
      <c r="D6" s="19">
        <f t="shared" si="3"/>
        <v>46</v>
      </c>
      <c r="E6" s="19">
        <f t="shared" si="3"/>
        <v>17</v>
      </c>
      <c r="F6" s="19">
        <f t="shared" si="3"/>
        <v>5</v>
      </c>
      <c r="G6" s="19">
        <f t="shared" si="3"/>
        <v>0</v>
      </c>
      <c r="H6" s="19" t="str">
        <f t="shared" si="3"/>
        <v>広島県　三原市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83.69</v>
      </c>
      <c r="P6" s="20">
        <f t="shared" si="3"/>
        <v>1.18</v>
      </c>
      <c r="Q6" s="20">
        <f t="shared" si="3"/>
        <v>90</v>
      </c>
      <c r="R6" s="20">
        <f t="shared" si="3"/>
        <v>4290</v>
      </c>
      <c r="S6" s="20">
        <f t="shared" si="3"/>
        <v>90320</v>
      </c>
      <c r="T6" s="20">
        <f t="shared" si="3"/>
        <v>471.51</v>
      </c>
      <c r="U6" s="20">
        <f t="shared" si="3"/>
        <v>191.55</v>
      </c>
      <c r="V6" s="20">
        <f t="shared" si="3"/>
        <v>1061</v>
      </c>
      <c r="W6" s="20">
        <f t="shared" si="3"/>
        <v>0.73</v>
      </c>
      <c r="X6" s="20">
        <f t="shared" si="3"/>
        <v>1453.42</v>
      </c>
      <c r="Y6" s="21" t="str">
        <f>IF(Y7="",NA(),Y7)</f>
        <v>-</v>
      </c>
      <c r="Z6" s="21" t="str">
        <f t="shared" ref="Z6:AH6" si="4">IF(Z7="",NA(),Z7)</f>
        <v>-</v>
      </c>
      <c r="AA6" s="21" t="str">
        <f t="shared" si="4"/>
        <v>-</v>
      </c>
      <c r="AB6" s="21">
        <f t="shared" si="4"/>
        <v>96.87</v>
      </c>
      <c r="AC6" s="21">
        <f t="shared" si="4"/>
        <v>105.62</v>
      </c>
      <c r="AD6" s="21" t="str">
        <f t="shared" si="4"/>
        <v>-</v>
      </c>
      <c r="AE6" s="21" t="str">
        <f t="shared" si="4"/>
        <v>-</v>
      </c>
      <c r="AF6" s="21" t="str">
        <f t="shared" si="4"/>
        <v>-</v>
      </c>
      <c r="AG6" s="21">
        <f t="shared" si="4"/>
        <v>103.09</v>
      </c>
      <c r="AH6" s="21">
        <f t="shared" si="4"/>
        <v>102.11</v>
      </c>
      <c r="AI6" s="20" t="str">
        <f>IF(AI7="","",IF(AI7="-","【-】","【"&amp;SUBSTITUTE(TEXT(AI7,"#,##0.00"),"-","△")&amp;"】"))</f>
        <v>【104.16】</v>
      </c>
      <c r="AJ6" s="21" t="str">
        <f>IF(AJ7="",NA(),AJ7)</f>
        <v>-</v>
      </c>
      <c r="AK6" s="21" t="str">
        <f t="shared" ref="AK6:AS6" si="5">IF(AK7="",NA(),AK7)</f>
        <v>-</v>
      </c>
      <c r="AL6" s="21" t="str">
        <f t="shared" si="5"/>
        <v>-</v>
      </c>
      <c r="AM6" s="21">
        <f t="shared" si="5"/>
        <v>23.49</v>
      </c>
      <c r="AN6" s="21">
        <f t="shared" si="5"/>
        <v>1.23</v>
      </c>
      <c r="AO6" s="21" t="str">
        <f t="shared" si="5"/>
        <v>-</v>
      </c>
      <c r="AP6" s="21" t="str">
        <f t="shared" si="5"/>
        <v>-</v>
      </c>
      <c r="AQ6" s="21" t="str">
        <f t="shared" si="5"/>
        <v>-</v>
      </c>
      <c r="AR6" s="21">
        <f t="shared" si="5"/>
        <v>101.24</v>
      </c>
      <c r="AS6" s="21">
        <f t="shared" si="5"/>
        <v>124.9</v>
      </c>
      <c r="AT6" s="20" t="str">
        <f>IF(AT7="","",IF(AT7="-","【-】","【"&amp;SUBSTITUTE(TEXT(AT7,"#,##0.00"),"-","△")&amp;"】"))</f>
        <v>【128.23】</v>
      </c>
      <c r="AU6" s="21" t="str">
        <f>IF(AU7="",NA(),AU7)</f>
        <v>-</v>
      </c>
      <c r="AV6" s="21" t="str">
        <f t="shared" ref="AV6:BD6" si="6">IF(AV7="",NA(),AV7)</f>
        <v>-</v>
      </c>
      <c r="AW6" s="21" t="str">
        <f t="shared" si="6"/>
        <v>-</v>
      </c>
      <c r="AX6" s="21">
        <f t="shared" si="6"/>
        <v>11.07</v>
      </c>
      <c r="AY6" s="21">
        <f t="shared" si="6"/>
        <v>11.53</v>
      </c>
      <c r="AZ6" s="21" t="str">
        <f t="shared" si="6"/>
        <v>-</v>
      </c>
      <c r="BA6" s="21" t="str">
        <f t="shared" si="6"/>
        <v>-</v>
      </c>
      <c r="BB6" s="21" t="str">
        <f t="shared" si="6"/>
        <v>-</v>
      </c>
      <c r="BC6" s="21">
        <f t="shared" si="6"/>
        <v>37.24</v>
      </c>
      <c r="BD6" s="21">
        <f t="shared" si="6"/>
        <v>33.58</v>
      </c>
      <c r="BE6" s="20" t="str">
        <f>IF(BE7="","",IF(BE7="-","【-】","【"&amp;SUBSTITUTE(TEXT(BE7,"#,##0.00"),"-","△")&amp;"】"))</f>
        <v>【34.77】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783.8</v>
      </c>
      <c r="BO6" s="21">
        <f t="shared" si="7"/>
        <v>778.81</v>
      </c>
      <c r="BP6" s="20" t="str">
        <f>IF(BP7="","",IF(BP7="-","【-】","【"&amp;SUBSTITUTE(TEXT(BP7,"#,##0.00"),"-","△")&amp;"】"))</f>
        <v>【786.37】</v>
      </c>
      <c r="BQ6" s="21" t="str">
        <f>IF(BQ7="",NA(),BQ7)</f>
        <v>-</v>
      </c>
      <c r="BR6" s="21" t="str">
        <f t="shared" ref="BR6:BZ6" si="8">IF(BR7="",NA(),BR7)</f>
        <v>-</v>
      </c>
      <c r="BS6" s="21" t="str">
        <f t="shared" si="8"/>
        <v>-</v>
      </c>
      <c r="BT6" s="21">
        <f t="shared" si="8"/>
        <v>64.33</v>
      </c>
      <c r="BU6" s="21">
        <f t="shared" si="8"/>
        <v>66.31</v>
      </c>
      <c r="BV6" s="21" t="str">
        <f t="shared" si="8"/>
        <v>-</v>
      </c>
      <c r="BW6" s="21" t="str">
        <f t="shared" si="8"/>
        <v>-</v>
      </c>
      <c r="BX6" s="21" t="str">
        <f t="shared" si="8"/>
        <v>-</v>
      </c>
      <c r="BY6" s="21">
        <f t="shared" si="8"/>
        <v>68.11</v>
      </c>
      <c r="BZ6" s="21">
        <f t="shared" si="8"/>
        <v>67.23</v>
      </c>
      <c r="CA6" s="20" t="str">
        <f>IF(CA7="","",IF(CA7="-","【-】","【"&amp;SUBSTITUTE(TEXT(CA7,"#,##0.00"),"-","△")&amp;"】"))</f>
        <v>【60.65】</v>
      </c>
      <c r="CB6" s="21" t="str">
        <f>IF(CB7="",NA(),CB7)</f>
        <v>-</v>
      </c>
      <c r="CC6" s="21" t="str">
        <f t="shared" ref="CC6:CK6" si="9">IF(CC7="",NA(),CC7)</f>
        <v>-</v>
      </c>
      <c r="CD6" s="21" t="str">
        <f t="shared" si="9"/>
        <v>-</v>
      </c>
      <c r="CE6" s="21">
        <f t="shared" si="9"/>
        <v>221.71</v>
      </c>
      <c r="CF6" s="21">
        <f t="shared" si="9"/>
        <v>219.9</v>
      </c>
      <c r="CG6" s="21" t="str">
        <f t="shared" si="9"/>
        <v>-</v>
      </c>
      <c r="CH6" s="21" t="str">
        <f t="shared" si="9"/>
        <v>-</v>
      </c>
      <c r="CI6" s="21" t="str">
        <f t="shared" si="9"/>
        <v>-</v>
      </c>
      <c r="CJ6" s="21">
        <f t="shared" si="9"/>
        <v>222.41</v>
      </c>
      <c r="CK6" s="21">
        <f t="shared" si="9"/>
        <v>228.21</v>
      </c>
      <c r="CL6" s="20" t="str">
        <f>IF(CL7="","",IF(CL7="-","【-】","【"&amp;SUBSTITUTE(TEXT(CL7,"#,##0.00"),"-","△")&amp;"】"))</f>
        <v>【256.97】</v>
      </c>
      <c r="CM6" s="21" t="str">
        <f>IF(CM7="",NA(),CM7)</f>
        <v>-</v>
      </c>
      <c r="CN6" s="21" t="str">
        <f t="shared" ref="CN6:CV6" si="10">IF(CN7="",NA(),CN7)</f>
        <v>-</v>
      </c>
      <c r="CO6" s="21" t="str">
        <f t="shared" si="10"/>
        <v>-</v>
      </c>
      <c r="CP6" s="21">
        <f t="shared" si="10"/>
        <v>44.14</v>
      </c>
      <c r="CQ6" s="21">
        <f t="shared" si="10"/>
        <v>42.94</v>
      </c>
      <c r="CR6" s="21" t="str">
        <f t="shared" si="10"/>
        <v>-</v>
      </c>
      <c r="CS6" s="21" t="str">
        <f t="shared" si="10"/>
        <v>-</v>
      </c>
      <c r="CT6" s="21" t="str">
        <f t="shared" si="10"/>
        <v>-</v>
      </c>
      <c r="CU6" s="21">
        <f t="shared" si="10"/>
        <v>55.26</v>
      </c>
      <c r="CV6" s="21">
        <f t="shared" si="10"/>
        <v>54.54</v>
      </c>
      <c r="CW6" s="20" t="str">
        <f>IF(CW7="","",IF(CW7="-","【-】","【"&amp;SUBSTITUTE(TEXT(CW7,"#,##0.00"),"-","△")&amp;"】"))</f>
        <v>【61.14】</v>
      </c>
      <c r="CX6" s="21" t="str">
        <f>IF(CX7="",NA(),CX7)</f>
        <v>-</v>
      </c>
      <c r="CY6" s="21" t="str">
        <f t="shared" ref="CY6:DG6" si="11">IF(CY7="",NA(),CY7)</f>
        <v>-</v>
      </c>
      <c r="CZ6" s="21" t="str">
        <f t="shared" si="11"/>
        <v>-</v>
      </c>
      <c r="DA6" s="21">
        <f t="shared" si="11"/>
        <v>93.12</v>
      </c>
      <c r="DB6" s="21">
        <f t="shared" si="11"/>
        <v>93.31</v>
      </c>
      <c r="DC6" s="21" t="str">
        <f t="shared" si="11"/>
        <v>-</v>
      </c>
      <c r="DD6" s="21" t="str">
        <f t="shared" si="11"/>
        <v>-</v>
      </c>
      <c r="DE6" s="21" t="str">
        <f t="shared" si="11"/>
        <v>-</v>
      </c>
      <c r="DF6" s="21">
        <f t="shared" si="11"/>
        <v>90.52</v>
      </c>
      <c r="DG6" s="21">
        <f t="shared" si="11"/>
        <v>90.3</v>
      </c>
      <c r="DH6" s="20" t="str">
        <f>IF(DH7="","",IF(DH7="-","【-】","【"&amp;SUBSTITUTE(TEXT(DH7,"#,##0.00"),"-","△")&amp;"】"))</f>
        <v>【86.91】</v>
      </c>
      <c r="DI6" s="21" t="str">
        <f>IF(DI7="",NA(),DI7)</f>
        <v>-</v>
      </c>
      <c r="DJ6" s="21" t="str">
        <f t="shared" ref="DJ6:DR6" si="12">IF(DJ7="",NA(),DJ7)</f>
        <v>-</v>
      </c>
      <c r="DK6" s="21" t="str">
        <f t="shared" si="12"/>
        <v>-</v>
      </c>
      <c r="DL6" s="21">
        <f t="shared" si="12"/>
        <v>54.51</v>
      </c>
      <c r="DM6" s="21">
        <f t="shared" si="12"/>
        <v>55.9</v>
      </c>
      <c r="DN6" s="21" t="str">
        <f t="shared" si="12"/>
        <v>-</v>
      </c>
      <c r="DO6" s="21" t="str">
        <f t="shared" si="12"/>
        <v>-</v>
      </c>
      <c r="DP6" s="21" t="str">
        <f t="shared" si="12"/>
        <v>-</v>
      </c>
      <c r="DQ6" s="21">
        <f t="shared" si="12"/>
        <v>24.8</v>
      </c>
      <c r="DR6" s="21">
        <f t="shared" si="12"/>
        <v>28.12</v>
      </c>
      <c r="DS6" s="20" t="str">
        <f>IF(DS7="","",IF(DS7="-","【-】","【"&amp;SUBSTITUTE(TEXT(DS7,"#,##0.00"),"-","△")&amp;"】"))</f>
        <v>【24.95】</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0.02</v>
      </c>
      <c r="EN6" s="21">
        <f t="shared" si="14"/>
        <v>0.01</v>
      </c>
      <c r="EO6" s="20" t="str">
        <f>IF(EO7="","",IF(EO7="-","【-】","【"&amp;SUBSTITUTE(TEXT(EO7,"#,##0.00"),"-","△")&amp;"】"))</f>
        <v>【0.03】</v>
      </c>
    </row>
    <row r="7" spans="1:148" s="22" customFormat="1" x14ac:dyDescent="0.2">
      <c r="A7" s="14"/>
      <c r="B7" s="23">
        <v>2021</v>
      </c>
      <c r="C7" s="23">
        <v>342041</v>
      </c>
      <c r="D7" s="23">
        <v>46</v>
      </c>
      <c r="E7" s="23">
        <v>17</v>
      </c>
      <c r="F7" s="23">
        <v>5</v>
      </c>
      <c r="G7" s="23">
        <v>0</v>
      </c>
      <c r="H7" s="23" t="s">
        <v>96</v>
      </c>
      <c r="I7" s="23" t="s">
        <v>97</v>
      </c>
      <c r="J7" s="23" t="s">
        <v>98</v>
      </c>
      <c r="K7" s="23" t="s">
        <v>99</v>
      </c>
      <c r="L7" s="23" t="s">
        <v>100</v>
      </c>
      <c r="M7" s="23" t="s">
        <v>101</v>
      </c>
      <c r="N7" s="24" t="s">
        <v>102</v>
      </c>
      <c r="O7" s="24">
        <v>83.69</v>
      </c>
      <c r="P7" s="24">
        <v>1.18</v>
      </c>
      <c r="Q7" s="24">
        <v>90</v>
      </c>
      <c r="R7" s="24">
        <v>4290</v>
      </c>
      <c r="S7" s="24">
        <v>90320</v>
      </c>
      <c r="T7" s="24">
        <v>471.51</v>
      </c>
      <c r="U7" s="24">
        <v>191.55</v>
      </c>
      <c r="V7" s="24">
        <v>1061</v>
      </c>
      <c r="W7" s="24">
        <v>0.73</v>
      </c>
      <c r="X7" s="24">
        <v>1453.42</v>
      </c>
      <c r="Y7" s="24" t="s">
        <v>102</v>
      </c>
      <c r="Z7" s="24" t="s">
        <v>102</v>
      </c>
      <c r="AA7" s="24" t="s">
        <v>102</v>
      </c>
      <c r="AB7" s="24">
        <v>96.87</v>
      </c>
      <c r="AC7" s="24">
        <v>105.62</v>
      </c>
      <c r="AD7" s="24" t="s">
        <v>102</v>
      </c>
      <c r="AE7" s="24" t="s">
        <v>102</v>
      </c>
      <c r="AF7" s="24" t="s">
        <v>102</v>
      </c>
      <c r="AG7" s="24">
        <v>103.09</v>
      </c>
      <c r="AH7" s="24">
        <v>102.11</v>
      </c>
      <c r="AI7" s="24">
        <v>104.16</v>
      </c>
      <c r="AJ7" s="24" t="s">
        <v>102</v>
      </c>
      <c r="AK7" s="24" t="s">
        <v>102</v>
      </c>
      <c r="AL7" s="24" t="s">
        <v>102</v>
      </c>
      <c r="AM7" s="24">
        <v>23.49</v>
      </c>
      <c r="AN7" s="24">
        <v>1.23</v>
      </c>
      <c r="AO7" s="24" t="s">
        <v>102</v>
      </c>
      <c r="AP7" s="24" t="s">
        <v>102</v>
      </c>
      <c r="AQ7" s="24" t="s">
        <v>102</v>
      </c>
      <c r="AR7" s="24">
        <v>101.24</v>
      </c>
      <c r="AS7" s="24">
        <v>124.9</v>
      </c>
      <c r="AT7" s="24">
        <v>128.22999999999999</v>
      </c>
      <c r="AU7" s="24" t="s">
        <v>102</v>
      </c>
      <c r="AV7" s="24" t="s">
        <v>102</v>
      </c>
      <c r="AW7" s="24" t="s">
        <v>102</v>
      </c>
      <c r="AX7" s="24">
        <v>11.07</v>
      </c>
      <c r="AY7" s="24">
        <v>11.53</v>
      </c>
      <c r="AZ7" s="24" t="s">
        <v>102</v>
      </c>
      <c r="BA7" s="24" t="s">
        <v>102</v>
      </c>
      <c r="BB7" s="24" t="s">
        <v>102</v>
      </c>
      <c r="BC7" s="24">
        <v>37.24</v>
      </c>
      <c r="BD7" s="24">
        <v>33.58</v>
      </c>
      <c r="BE7" s="24">
        <v>34.770000000000003</v>
      </c>
      <c r="BF7" s="24" t="s">
        <v>102</v>
      </c>
      <c r="BG7" s="24" t="s">
        <v>102</v>
      </c>
      <c r="BH7" s="24" t="s">
        <v>102</v>
      </c>
      <c r="BI7" s="24">
        <v>0</v>
      </c>
      <c r="BJ7" s="24">
        <v>0</v>
      </c>
      <c r="BK7" s="24" t="s">
        <v>102</v>
      </c>
      <c r="BL7" s="24" t="s">
        <v>102</v>
      </c>
      <c r="BM7" s="24" t="s">
        <v>102</v>
      </c>
      <c r="BN7" s="24">
        <v>783.8</v>
      </c>
      <c r="BO7" s="24">
        <v>778.81</v>
      </c>
      <c r="BP7" s="24">
        <v>786.37</v>
      </c>
      <c r="BQ7" s="24" t="s">
        <v>102</v>
      </c>
      <c r="BR7" s="24" t="s">
        <v>102</v>
      </c>
      <c r="BS7" s="24" t="s">
        <v>102</v>
      </c>
      <c r="BT7" s="24">
        <v>64.33</v>
      </c>
      <c r="BU7" s="24">
        <v>66.31</v>
      </c>
      <c r="BV7" s="24" t="s">
        <v>102</v>
      </c>
      <c r="BW7" s="24" t="s">
        <v>102</v>
      </c>
      <c r="BX7" s="24" t="s">
        <v>102</v>
      </c>
      <c r="BY7" s="24">
        <v>68.11</v>
      </c>
      <c r="BZ7" s="24">
        <v>67.23</v>
      </c>
      <c r="CA7" s="24">
        <v>60.65</v>
      </c>
      <c r="CB7" s="24" t="s">
        <v>102</v>
      </c>
      <c r="CC7" s="24" t="s">
        <v>102</v>
      </c>
      <c r="CD7" s="24" t="s">
        <v>102</v>
      </c>
      <c r="CE7" s="24">
        <v>221.71</v>
      </c>
      <c r="CF7" s="24">
        <v>219.9</v>
      </c>
      <c r="CG7" s="24" t="s">
        <v>102</v>
      </c>
      <c r="CH7" s="24" t="s">
        <v>102</v>
      </c>
      <c r="CI7" s="24" t="s">
        <v>102</v>
      </c>
      <c r="CJ7" s="24">
        <v>222.41</v>
      </c>
      <c r="CK7" s="24">
        <v>228.21</v>
      </c>
      <c r="CL7" s="24">
        <v>256.97000000000003</v>
      </c>
      <c r="CM7" s="24" t="s">
        <v>102</v>
      </c>
      <c r="CN7" s="24" t="s">
        <v>102</v>
      </c>
      <c r="CO7" s="24" t="s">
        <v>102</v>
      </c>
      <c r="CP7" s="24">
        <v>44.14</v>
      </c>
      <c r="CQ7" s="24">
        <v>42.94</v>
      </c>
      <c r="CR7" s="24" t="s">
        <v>102</v>
      </c>
      <c r="CS7" s="24" t="s">
        <v>102</v>
      </c>
      <c r="CT7" s="24" t="s">
        <v>102</v>
      </c>
      <c r="CU7" s="24">
        <v>55.26</v>
      </c>
      <c r="CV7" s="24">
        <v>54.54</v>
      </c>
      <c r="CW7" s="24">
        <v>61.14</v>
      </c>
      <c r="CX7" s="24" t="s">
        <v>102</v>
      </c>
      <c r="CY7" s="24" t="s">
        <v>102</v>
      </c>
      <c r="CZ7" s="24" t="s">
        <v>102</v>
      </c>
      <c r="DA7" s="24">
        <v>93.12</v>
      </c>
      <c r="DB7" s="24">
        <v>93.31</v>
      </c>
      <c r="DC7" s="24" t="s">
        <v>102</v>
      </c>
      <c r="DD7" s="24" t="s">
        <v>102</v>
      </c>
      <c r="DE7" s="24" t="s">
        <v>102</v>
      </c>
      <c r="DF7" s="24">
        <v>90.52</v>
      </c>
      <c r="DG7" s="24">
        <v>90.3</v>
      </c>
      <c r="DH7" s="24">
        <v>86.91</v>
      </c>
      <c r="DI7" s="24" t="s">
        <v>102</v>
      </c>
      <c r="DJ7" s="24" t="s">
        <v>102</v>
      </c>
      <c r="DK7" s="24" t="s">
        <v>102</v>
      </c>
      <c r="DL7" s="24">
        <v>54.51</v>
      </c>
      <c r="DM7" s="24">
        <v>55.9</v>
      </c>
      <c r="DN7" s="24" t="s">
        <v>102</v>
      </c>
      <c r="DO7" s="24" t="s">
        <v>102</v>
      </c>
      <c r="DP7" s="24" t="s">
        <v>102</v>
      </c>
      <c r="DQ7" s="24">
        <v>24.8</v>
      </c>
      <c r="DR7" s="24">
        <v>28.12</v>
      </c>
      <c r="DS7" s="24">
        <v>24.95</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0.02</v>
      </c>
      <c r="EN7" s="24">
        <v>0.01</v>
      </c>
      <c r="EO7" s="24">
        <v>0.03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熊野 庸一</cp:lastModifiedBy>
  <cp:lastPrinted>2023-02-03T01:53:44Z</cp:lastPrinted>
  <dcterms:created xsi:type="dcterms:W3CDTF">2022-12-01T01:36:56Z</dcterms:created>
  <dcterms:modified xsi:type="dcterms:W3CDTF">2023-02-03T01:53:46Z</dcterms:modified>
  <cp:category/>
</cp:coreProperties>
</file>