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R4県関係等照会回答\R050111　【0201〆】公営企業に係る経営比較分析表（R3年度決算）の分析等について（依頼）\03　市→県\"/>
    </mc:Choice>
  </mc:AlternateContent>
  <workbookProtection workbookAlgorithmName="SHA-512" workbookHashValue="WTEtavws8eu4lBPTlMEpzNDfVbnGJ+x1wSNTkGGAUDI0G9+yoElRu6/WJoM7OaBVOihRi2X1DWV1W+FudSEiiQ==" workbookSaltValue="pz1FVD6KGcspLtOwHbDo2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<sst xmlns="http://schemas.openxmlformats.org/spreadsheetml/2006/main" count="236" uniqueCount="120">
  <si>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</si>
  <si>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</si>
  <si>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</si>
  <si>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</si>
  <si>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</si>
  <si>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</si>
  <si>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</si>
  <si>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</si>
  <si>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</si>
  <si>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</si>
  <si>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</si>
  <si>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</si>
  <si>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</si>
  <si>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</si>
  <si>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</si>
  <si>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</si>
  <si>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</si>
  <si>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</si>
  <si>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</si>
  <si>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</si>
  <si>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</si>
  <si>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</si>
  <si>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</si>
  <si>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</si>
  <si>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</si>
  <si>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</si>
  <si>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</si>
  <si>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</si>
  <si>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</si>
  <si>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</si>
  <si>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</si>
  <si>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</si>
  <si>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</si>
  <si>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</si>
  <si>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</si>
  <si>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</si>
  <si>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</si>
  <si>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</si>
  <si>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</si>
  <si>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</si>
  <si>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</si>
  <si>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</si>
  <si>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</si>
  <si>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</si>
  <si>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</si>
  <si>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</si>
  <si>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</si>
  <si>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</si>
  <si>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</si>
  <si>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</si>
  <si>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</si>
  <si>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</si>
  <si>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</si>
  <si>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</si>
  <si>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</si>
  <si>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</si>
  <si>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</si>
  <si>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</si>
  <si>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</si>
  <si>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</si>
  <si>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</si>
  <si>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</si>
  <si>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</si>
  <si>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</si>
  <si>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</si>
  <si>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</si>
  <si>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</si>
  <si>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</si>
  <si>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</si>
  <si>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</si>
  <si>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</si>
  <si>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</si>
  <si>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</si>
  <si>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</si>
  <si>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</si>
  <si>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</si>
  <si>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</si>
  <si>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</si>
  <si>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</si>
  <si>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</si>
  <si>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</si>
  <si>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</si>
  <si>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</si>
  <si>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</si>
  <si>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</si>
  <si>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</si>
  <si>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</si>
  <si>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</si>
  <si>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</si>
  <si>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</si>
  <si>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</si>
  <si>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</si>
  <si>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</si>
  <si>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</si>
  <si>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</si>
  <si>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</si>
  <si>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</si>
  <si>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</si>
  <si>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</si>
  <si>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</si>
  <si>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</si>
  <si>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</si>
  <si>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</si>
  <si>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</si>
  <si>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</si>
  <si>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</si>
  <si>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</si>
  <si>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</si>
  <si>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</si>
  <si>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</si>
  <si>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</si>
  <si>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</si>
  <si>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</si>
  <si>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</si>
  <si>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</si>
  <si>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</si>
  <si>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</si>
  <si>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処理区域内の設備機器等については、状況に応じ修繕・改修を行ってきたが、供用開始から２６年が経過し、故障率の上昇に伴い、摩耗や老朽化による処理能力の低下が懸念されている。
このため、平成３０年度に作成した機能強化工事概要書を基に令和２年度から補助事業を実施し、施設等の機能強化に取り組んでいる。</t>
    <rPh sb="0" eb="5">
      <t>ショリクイキナイ</t>
    </rPh>
    <rPh sb="6" eb="8">
      <t>セツビ</t>
    </rPh>
    <rPh sb="8" eb="10">
      <t>キキ</t>
    </rPh>
    <rPh sb="10" eb="11">
      <t>トウ</t>
    </rPh>
    <rPh sb="17" eb="19">
      <t>ジョウキョウ</t>
    </rPh>
    <rPh sb="20" eb="21">
      <t>オウ</t>
    </rPh>
    <rPh sb="22" eb="24">
      <t>シュウゼン</t>
    </rPh>
    <rPh sb="25" eb="27">
      <t>カイシュウ</t>
    </rPh>
    <rPh sb="28" eb="29">
      <t>オコナ</t>
    </rPh>
    <rPh sb="35" eb="37">
      <t>キョウヨウ</t>
    </rPh>
    <rPh sb="37" eb="39">
      <t>カイシ</t>
    </rPh>
    <rPh sb="43" eb="44">
      <t>ネン</t>
    </rPh>
    <rPh sb="45" eb="47">
      <t>ケイカ</t>
    </rPh>
    <rPh sb="49" eb="52">
      <t>コショウリツ</t>
    </rPh>
    <rPh sb="53" eb="55">
      <t>ジョウショウ</t>
    </rPh>
    <rPh sb="56" eb="57">
      <t>トモナ</t>
    </rPh>
    <rPh sb="59" eb="61">
      <t>マモウ</t>
    </rPh>
    <rPh sb="62" eb="65">
      <t>ロウキュウカ</t>
    </rPh>
    <rPh sb="68" eb="70">
      <t>ショリ</t>
    </rPh>
    <rPh sb="70" eb="72">
      <t>ノウリョク</t>
    </rPh>
    <rPh sb="73" eb="75">
      <t>テイカ</t>
    </rPh>
    <rPh sb="76" eb="78">
      <t>ケネン</t>
    </rPh>
    <rPh sb="90" eb="92">
      <t>ヘイセイ</t>
    </rPh>
    <rPh sb="94" eb="96">
      <t>ネンド</t>
    </rPh>
    <rPh sb="97" eb="99">
      <t>サクセイ</t>
    </rPh>
    <rPh sb="101" eb="103">
      <t>キノウ</t>
    </rPh>
    <rPh sb="103" eb="105">
      <t>キョウカ</t>
    </rPh>
    <rPh sb="105" eb="107">
      <t>コウジ</t>
    </rPh>
    <rPh sb="107" eb="110">
      <t>ガイヨウショ</t>
    </rPh>
    <rPh sb="111" eb="112">
      <t>モト</t>
    </rPh>
    <rPh sb="113" eb="115">
      <t>レイワ</t>
    </rPh>
    <rPh sb="116" eb="118">
      <t>ネンド</t>
    </rPh>
    <rPh sb="120" eb="122">
      <t>ホジョ</t>
    </rPh>
    <rPh sb="122" eb="124">
      <t>ジギョウ</t>
    </rPh>
    <rPh sb="125" eb="127">
      <t>ジッシ</t>
    </rPh>
    <rPh sb="129" eb="131">
      <t>シセツ</t>
    </rPh>
    <rPh sb="131" eb="132">
      <t>トウ</t>
    </rPh>
    <rPh sb="133" eb="135">
      <t>キノウ</t>
    </rPh>
    <rPh sb="135" eb="137">
      <t>キョウカ</t>
    </rPh>
    <rPh sb="138" eb="139">
      <t>ト</t>
    </rPh>
    <rPh sb="140" eb="141">
      <t>ク</t>
    </rPh>
    <phoneticPr fontId="4"/>
  </si>
  <si>
    <t>①収益的収支比率は、令和３年度は補助金事業実施による補助金収入や新規接続による加入金収入等により100％以上となったが、施設管理費不足分及び償還金を一般会計からの繰入金に依存している状態が継続しているので、使用料収入増加に取り組む必要がある。
⑤経費回収率は、100％を下回った状態が継続しているため、利用者の拡大による使用料収入増加に取り組む必要がある。
⑥汚水処理原価は微減となり、⑦施設利用率は微増となったが、いずれも類似団体の平均値を下回っている。今後、地域内の人口減少が続くと予測されるため、居住誘導等による区域内人口の増加促進や施設維持管理費の抑制に努める必要がある。
⑧水洗化率は上昇しているが、令和３年度は新規接続があったものの、要因としては接続・未接続世帯の人口減少の割合によるものであり、未接続世帯加入推進に取り組む必要がある。</t>
    <rPh sb="1" eb="4">
      <t>シュウエキテキ</t>
    </rPh>
    <rPh sb="4" eb="6">
      <t>シュウシ</t>
    </rPh>
    <rPh sb="6" eb="8">
      <t>ヒリツ</t>
    </rPh>
    <rPh sb="10" eb="12">
      <t>レイワ</t>
    </rPh>
    <rPh sb="13" eb="14">
      <t>ネン</t>
    </rPh>
    <rPh sb="14" eb="15">
      <t>ド</t>
    </rPh>
    <rPh sb="16" eb="19">
      <t>ホジョキン</t>
    </rPh>
    <rPh sb="19" eb="21">
      <t>ジギョウ</t>
    </rPh>
    <rPh sb="21" eb="23">
      <t>ジッシ</t>
    </rPh>
    <rPh sb="26" eb="29">
      <t>ホジョキン</t>
    </rPh>
    <rPh sb="29" eb="31">
      <t>シュウニュウ</t>
    </rPh>
    <rPh sb="32" eb="34">
      <t>シンキ</t>
    </rPh>
    <rPh sb="34" eb="36">
      <t>セツゾク</t>
    </rPh>
    <rPh sb="39" eb="41">
      <t>カニュウ</t>
    </rPh>
    <rPh sb="41" eb="42">
      <t>キン</t>
    </rPh>
    <rPh sb="42" eb="44">
      <t>シュウニュウ</t>
    </rPh>
    <rPh sb="44" eb="45">
      <t>トウ</t>
    </rPh>
    <rPh sb="52" eb="54">
      <t>イジョウ</t>
    </rPh>
    <rPh sb="60" eb="62">
      <t>シセツ</t>
    </rPh>
    <rPh sb="62" eb="64">
      <t>カンリ</t>
    </rPh>
    <rPh sb="64" eb="65">
      <t>ヒ</t>
    </rPh>
    <rPh sb="65" eb="68">
      <t>フソクブン</t>
    </rPh>
    <rPh sb="68" eb="69">
      <t>オヨ</t>
    </rPh>
    <rPh sb="70" eb="72">
      <t>ショウカン</t>
    </rPh>
    <rPh sb="72" eb="73">
      <t>キン</t>
    </rPh>
    <rPh sb="74" eb="76">
      <t>イッパン</t>
    </rPh>
    <rPh sb="76" eb="78">
      <t>カイケイ</t>
    </rPh>
    <rPh sb="81" eb="83">
      <t>クリイレ</t>
    </rPh>
    <rPh sb="83" eb="84">
      <t>キン</t>
    </rPh>
    <rPh sb="85" eb="87">
      <t>イゾン</t>
    </rPh>
    <rPh sb="91" eb="93">
      <t>ジョウタイ</t>
    </rPh>
    <rPh sb="94" eb="96">
      <t>ケイゾク</t>
    </rPh>
    <rPh sb="103" eb="106">
      <t>シヨウリョウ</t>
    </rPh>
    <rPh sb="106" eb="108">
      <t>シュウニュウ</t>
    </rPh>
    <rPh sb="108" eb="110">
      <t>ゾウカ</t>
    </rPh>
    <rPh sb="111" eb="112">
      <t>ト</t>
    </rPh>
    <rPh sb="113" eb="114">
      <t>ク</t>
    </rPh>
    <rPh sb="115" eb="117">
      <t>ヒツヨウ</t>
    </rPh>
    <rPh sb="123" eb="125">
      <t>ケイヒ</t>
    </rPh>
    <rPh sb="125" eb="127">
      <t>カイシュウ</t>
    </rPh>
    <rPh sb="127" eb="128">
      <t>リツ</t>
    </rPh>
    <rPh sb="135" eb="137">
      <t>シタマワ</t>
    </rPh>
    <rPh sb="139" eb="141">
      <t>ジョウタイ</t>
    </rPh>
    <rPh sb="142" eb="144">
      <t>ケイゾク</t>
    </rPh>
    <rPh sb="151" eb="154">
      <t>リヨウシャ</t>
    </rPh>
    <rPh sb="155" eb="157">
      <t>カクダイ</t>
    </rPh>
    <rPh sb="160" eb="163">
      <t>シヨウリョウ</t>
    </rPh>
    <rPh sb="163" eb="165">
      <t>シュウニュウ</t>
    </rPh>
    <rPh sb="165" eb="167">
      <t>ゾウカ</t>
    </rPh>
    <rPh sb="168" eb="169">
      <t>ト</t>
    </rPh>
    <rPh sb="170" eb="171">
      <t>ク</t>
    </rPh>
    <rPh sb="172" eb="174">
      <t>ヒツヨウ</t>
    </rPh>
    <rPh sb="180" eb="182">
      <t>オスイ</t>
    </rPh>
    <rPh sb="182" eb="184">
      <t>ショリ</t>
    </rPh>
    <rPh sb="184" eb="186">
      <t>ゲンカ</t>
    </rPh>
    <rPh sb="187" eb="189">
      <t>ビゲン</t>
    </rPh>
    <rPh sb="194" eb="199">
      <t>シセツリヨウリツ</t>
    </rPh>
    <rPh sb="200" eb="202">
      <t>ビゾウ</t>
    </rPh>
    <rPh sb="212" eb="214">
      <t>ルイジ</t>
    </rPh>
    <rPh sb="214" eb="216">
      <t>ダンタイ</t>
    </rPh>
    <rPh sb="217" eb="220">
      <t>ヘイキンチ</t>
    </rPh>
    <rPh sb="221" eb="223">
      <t>シタマワ</t>
    </rPh>
    <rPh sb="228" eb="230">
      <t>コンゴ</t>
    </rPh>
    <rPh sb="235" eb="237">
      <t>ジンコウ</t>
    </rPh>
    <rPh sb="237" eb="239">
      <t>ゲンショウ</t>
    </rPh>
    <rPh sb="240" eb="241">
      <t>ツヅ</t>
    </rPh>
    <rPh sb="243" eb="245">
      <t>ヨソク</t>
    </rPh>
    <rPh sb="251" eb="253">
      <t>キョジュウ</t>
    </rPh>
    <rPh sb="253" eb="255">
      <t>ユウドウ</t>
    </rPh>
    <rPh sb="255" eb="256">
      <t>ナド</t>
    </rPh>
    <rPh sb="259" eb="261">
      <t>クイキ</t>
    </rPh>
    <rPh sb="261" eb="262">
      <t>ナイ</t>
    </rPh>
    <rPh sb="262" eb="264">
      <t>ジンコウ</t>
    </rPh>
    <rPh sb="265" eb="267">
      <t>ゾウカ</t>
    </rPh>
    <rPh sb="267" eb="269">
      <t>ソクシン</t>
    </rPh>
    <rPh sb="270" eb="272">
      <t>シセツ</t>
    </rPh>
    <rPh sb="272" eb="274">
      <t>イジ</t>
    </rPh>
    <rPh sb="274" eb="277">
      <t>カンリヒ</t>
    </rPh>
    <rPh sb="278" eb="280">
      <t>ヨクセイ</t>
    </rPh>
    <rPh sb="281" eb="282">
      <t>ツト</t>
    </rPh>
    <rPh sb="284" eb="286">
      <t>ヒツヨウ</t>
    </rPh>
    <rPh sb="292" eb="295">
      <t>スイセンカ</t>
    </rPh>
    <rPh sb="295" eb="296">
      <t>リツ</t>
    </rPh>
    <rPh sb="297" eb="299">
      <t>ジョウショウ</t>
    </rPh>
    <rPh sb="305" eb="307">
      <t>レイワ</t>
    </rPh>
    <rPh sb="308" eb="309">
      <t>ネン</t>
    </rPh>
    <rPh sb="309" eb="310">
      <t>ド</t>
    </rPh>
    <rPh sb="311" eb="313">
      <t>シンキ</t>
    </rPh>
    <rPh sb="313" eb="315">
      <t>セツゾク</t>
    </rPh>
    <rPh sb="323" eb="325">
      <t>ヨウイン</t>
    </rPh>
    <rPh sb="329" eb="331">
      <t>セツゾク</t>
    </rPh>
    <rPh sb="332" eb="335">
      <t>ミセツゾク</t>
    </rPh>
    <rPh sb="335" eb="337">
      <t>セタイ</t>
    </rPh>
    <rPh sb="338" eb="340">
      <t>ジンコウ</t>
    </rPh>
    <rPh sb="340" eb="342">
      <t>ゲンショウ</t>
    </rPh>
    <rPh sb="343" eb="345">
      <t>ワリアイ</t>
    </rPh>
    <rPh sb="354" eb="357">
      <t>ミセツゾク</t>
    </rPh>
    <rPh sb="357" eb="359">
      <t>セタイ</t>
    </rPh>
    <rPh sb="359" eb="361">
      <t>カニュウ</t>
    </rPh>
    <rPh sb="361" eb="363">
      <t>スイシン</t>
    </rPh>
    <rPh sb="364" eb="365">
      <t>ト</t>
    </rPh>
    <rPh sb="366" eb="367">
      <t>ク</t>
    </rPh>
    <rPh sb="368" eb="370">
      <t>ヒツヨウ</t>
    </rPh>
    <phoneticPr fontId="4"/>
  </si>
  <si>
    <t>現在の経営は、健全性と効率性はほぼ良好といえるが、今後の人口減少によって接続人口の減少が懸念される。今後もストックマネジメント計画及び経営戦略に基づき、経営の健全化・効率化の向上に努める。また、将来にわたって持続可能な経営を確保するために令和5年度からの公営企業会計の適用に向け取り組みを進めている。</t>
    <rPh sb="0" eb="2">
      <t>ゲンザイ</t>
    </rPh>
    <rPh sb="3" eb="5">
      <t>ケイエイ</t>
    </rPh>
    <rPh sb="7" eb="10">
      <t>ケンゼンセイ</t>
    </rPh>
    <rPh sb="11" eb="14">
      <t>コウリツセイ</t>
    </rPh>
    <rPh sb="17" eb="19">
      <t>リョウコウ</t>
    </rPh>
    <rPh sb="25" eb="27">
      <t>コンゴ</t>
    </rPh>
    <rPh sb="28" eb="30">
      <t>ジンコウ</t>
    </rPh>
    <rPh sb="30" eb="32">
      <t>ゲンショウ</t>
    </rPh>
    <rPh sb="36" eb="38">
      <t>セツゾク</t>
    </rPh>
    <rPh sb="38" eb="40">
      <t>ジンコウ</t>
    </rPh>
    <rPh sb="41" eb="43">
      <t>ゲンショウ</t>
    </rPh>
    <rPh sb="44" eb="46">
      <t>ケネン</t>
    </rPh>
    <rPh sb="50" eb="52">
      <t>コンゴ</t>
    </rPh>
    <rPh sb="63" eb="65">
      <t>ケイカク</t>
    </rPh>
    <rPh sb="65" eb="66">
      <t>オヨ</t>
    </rPh>
    <rPh sb="67" eb="71">
      <t>ケイエイセンリャク</t>
    </rPh>
    <rPh sb="72" eb="73">
      <t>モト</t>
    </rPh>
    <rPh sb="76" eb="78">
      <t>ケイエイ</t>
    </rPh>
    <rPh sb="79" eb="82">
      <t>ケンゼンカ</t>
    </rPh>
    <rPh sb="83" eb="86">
      <t>コウリツカ</t>
    </rPh>
    <rPh sb="87" eb="89">
      <t>コウジョウ</t>
    </rPh>
    <rPh sb="90" eb="91">
      <t>ツト</t>
    </rPh>
    <rPh sb="97" eb="99">
      <t>ショウライ</t>
    </rPh>
    <rPh sb="104" eb="106">
      <t>ジゾク</t>
    </rPh>
    <rPh sb="106" eb="108">
      <t>カノウ</t>
    </rPh>
    <rPh sb="109" eb="111">
      <t>ケイエイ</t>
    </rPh>
    <rPh sb="112" eb="114">
      <t>カクホ</t>
    </rPh>
    <rPh sb="119" eb="121">
      <t>レイワ</t>
    </rPh>
    <rPh sb="122" eb="123">
      <t>ネン</t>
    </rPh>
    <rPh sb="123" eb="124">
      <t>ド</t>
    </rPh>
    <rPh sb="127" eb="129">
      <t>コウエイ</t>
    </rPh>
    <rPh sb="129" eb="131">
      <t>キギョウ</t>
    </rPh>
    <rPh sb="131" eb="133">
      <t>カイケイ</t>
    </rPh>
    <rPh sb="134" eb="136">
      <t>テキヨウ</t>
    </rPh>
    <rPh sb="137" eb="138">
      <t>ム</t>
    </rPh>
    <rPh sb="139" eb="140">
      <t>ト</t>
    </rPh>
    <rPh sb="141" eb="142">
      <t>ク</t>
    </rPh>
    <rPh sb="144" eb="145">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</si>
</sst>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42B-4839-A6CD-2D87A3F726D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242B-4839-A6CD-2D87A3F726D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57.75</c:v>
                </c:pt>
                <c:pt idx="1">
                  <c:v>60.09</c:v>
                </c:pt>
                <c:pt idx="2">
                  <c:v>52.11</c:v>
                </c:pt>
                <c:pt idx="3">
                  <c:v>53.99</c:v>
                </c:pt>
                <c:pt idx="4">
                  <c:v>55.87</c:v>
                </c:pt>
              </c:numCache>
            </c:numRef>
          </c:val>
          <c:extLst>
            <c:ext xmlns:c16="http://schemas.microsoft.com/office/drawing/2014/chart" uri="{C3380CC4-5D6E-409C-BE32-E72D297353CC}">
              <c16:uniqueId val="{00000000-62B2-49BE-99E3-890BF7D9FDE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62B2-49BE-99E3-890BF7D9FDE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91.97</c:v>
                </c:pt>
                <c:pt idx="1">
                  <c:v>90.99</c:v>
                </c:pt>
                <c:pt idx="2">
                  <c:v>93.17</c:v>
                </c:pt>
                <c:pt idx="3">
                  <c:v>94.42</c:v>
                </c:pt>
                <c:pt idx="4">
                  <c:v>96.08</c:v>
                </c:pt>
              </c:numCache>
            </c:numRef>
          </c:val>
          <c:extLst>
            <c:ext xmlns:c16="http://schemas.microsoft.com/office/drawing/2014/chart" uri="{C3380CC4-5D6E-409C-BE32-E72D297353CC}">
              <c16:uniqueId val="{00000000-D668-45DF-BA31-B1777DC2903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D668-45DF-BA31-B1777DC2903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98.64</c:v>
                </c:pt>
                <c:pt idx="1">
                  <c:v>103.15</c:v>
                </c:pt>
                <c:pt idx="2">
                  <c:v>98.54</c:v>
                </c:pt>
                <c:pt idx="3">
                  <c:v>101.5</c:v>
                </c:pt>
                <c:pt idx="4">
                  <c:v>106.46</c:v>
                </c:pt>
              </c:numCache>
            </c:numRef>
          </c:val>
          <c:extLst>
            <c:ext xmlns:c16="http://schemas.microsoft.com/office/drawing/2014/chart" uri="{C3380CC4-5D6E-409C-BE32-E72D297353CC}">
              <c16:uniqueId val="{00000000-839A-4846-A9E1-00584BE5496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39A-4846-A9E1-00584BE5496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418-4A5A-89E1-3FACFEE35F2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418-4A5A-89E1-3FACFEE35F2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11D-4BEF-9B04-1ABBD65EA86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11D-4BEF-9B04-1ABBD65EA86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841-44C3-8A84-442AC7D47BC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841-44C3-8A84-442AC7D47BC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124-4C9D-8FF9-732FE351D02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124-4C9D-8FF9-732FE351D02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formatCode="#,##0.00;&quot;△&quot;#,##0.00;&quot;-&quot;">
                  <c:v>1067.32</c:v>
                </c:pt>
                <c:pt idx="3">
                  <c:v>0</c:v>
                </c:pt>
                <c:pt idx="4">
                  <c:v>0</c:v>
                </c:pt>
              </c:numCache>
            </c:numRef>
          </c:val>
          <c:extLst>
            <c:ext xmlns:c16="http://schemas.microsoft.com/office/drawing/2014/chart" uri="{C3380CC4-5D6E-409C-BE32-E72D297353CC}">
              <c16:uniqueId val="{00000000-7495-4F24-AFC1-A2206FCF3F2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7495-4F24-AFC1-A2206FCF3F2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98.05</c:v>
                </c:pt>
                <c:pt idx="1">
                  <c:v>89.12</c:v>
                </c:pt>
                <c:pt idx="2">
                  <c:v>89.8</c:v>
                </c:pt>
                <c:pt idx="3">
                  <c:v>87.75</c:v>
                </c:pt>
                <c:pt idx="4">
                  <c:v>87.93</c:v>
                </c:pt>
              </c:numCache>
            </c:numRef>
          </c:val>
          <c:extLst>
            <c:ext xmlns:c16="http://schemas.microsoft.com/office/drawing/2014/chart" uri="{C3380CC4-5D6E-409C-BE32-E72D297353CC}">
              <c16:uniqueId val="{00000000-6D39-4476-A49D-14301AC2C4E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6D39-4476-A49D-14301AC2C4E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199.12</c:v>
                </c:pt>
                <c:pt idx="1">
                  <c:v>209.37</c:v>
                </c:pt>
                <c:pt idx="2">
                  <c:v>236.24</c:v>
                </c:pt>
                <c:pt idx="3">
                  <c:v>232.22</c:v>
                </c:pt>
                <c:pt idx="4">
                  <c:v>221.54</c:v>
                </c:pt>
              </c:numCache>
            </c:numRef>
          </c:val>
          <c:extLst>
            <c:ext xmlns:c16="http://schemas.microsoft.com/office/drawing/2014/chart" uri="{C3380CC4-5D6E-409C-BE32-E72D297353CC}">
              <c16:uniqueId val="{00000000-B87A-4BAB-BFED-A6206C68016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B87A-4BAB-BFED-A6206C68016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尾道市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7" t="s">
        <v>1</v>
      </c>
      <c r="C7" s="57"/>
      <c r="D7" s="57"/>
      <c r="E7" s="57"/>
      <c r="F7" s="57"/>
      <c r="G7" s="57"/>
      <c r="H7" s="57"/>
      <c r="I7" s="57" t="s">
        <v>2</v>
      </c>
      <c r="J7" s="57"/>
      <c r="K7" s="57"/>
      <c r="L7" s="57"/>
      <c r="M7" s="57"/>
      <c r="N7" s="57"/>
      <c r="O7" s="57"/>
      <c r="P7" s="57" t="s">
        <v>3</v>
      </c>
      <c r="Q7" s="57"/>
      <c r="R7" s="57"/>
      <c r="S7" s="57"/>
      <c r="T7" s="57"/>
      <c r="U7" s="57"/>
      <c r="V7" s="57"/>
      <c r="W7" s="57" t="s">
        <v>4</v>
      </c>
      <c r="X7" s="57"/>
      <c r="Y7" s="57"/>
      <c r="Z7" s="57"/>
      <c r="AA7" s="57"/>
      <c r="AB7" s="57"/>
      <c r="AC7" s="57"/>
      <c r="AD7" s="57" t="s">
        <v>5</v>
      </c>
      <c r="AE7" s="57"/>
      <c r="AF7" s="57"/>
      <c r="AG7" s="57"/>
      <c r="AH7" s="57"/>
      <c r="AI7" s="57"/>
      <c r="AJ7" s="57"/>
      <c r="AK7" s="3"/>
      <c r="AL7" s="57" t="s">
        <v>6</v>
      </c>
      <c r="AM7" s="57"/>
      <c r="AN7" s="57"/>
      <c r="AO7" s="57"/>
      <c r="AP7" s="57"/>
      <c r="AQ7" s="57"/>
      <c r="AR7" s="57"/>
      <c r="AS7" s="57"/>
      <c r="AT7" s="57" t="s">
        <v>7</v>
      </c>
      <c r="AU7" s="57"/>
      <c r="AV7" s="57"/>
      <c r="AW7" s="57"/>
      <c r="AX7" s="57"/>
      <c r="AY7" s="57"/>
      <c r="AZ7" s="57"/>
      <c r="BA7" s="57"/>
      <c r="BB7" s="57" t="s">
        <v>8</v>
      </c>
      <c r="BC7" s="57"/>
      <c r="BD7" s="57"/>
      <c r="BE7" s="57"/>
      <c r="BF7" s="57"/>
      <c r="BG7" s="57"/>
      <c r="BH7" s="57"/>
      <c r="BI7" s="57"/>
      <c r="BJ7" s="3"/>
      <c r="BK7" s="3"/>
      <c r="BL7" s="75" t="s">
        <v>9</v>
      </c>
      <c r="BM7" s="76"/>
      <c r="BN7" s="76"/>
      <c r="BO7" s="76"/>
      <c r="BP7" s="76"/>
      <c r="BQ7" s="76"/>
      <c r="BR7" s="76"/>
      <c r="BS7" s="76"/>
      <c r="BT7" s="76"/>
      <c r="BU7" s="76"/>
      <c r="BV7" s="76"/>
      <c r="BW7" s="76"/>
      <c r="BX7" s="76"/>
      <c r="BY7" s="77"/>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51">
        <f>データ!S6</f>
        <v>131887</v>
      </c>
      <c r="AM8" s="51"/>
      <c r="AN8" s="51"/>
      <c r="AO8" s="51"/>
      <c r="AP8" s="51"/>
      <c r="AQ8" s="51"/>
      <c r="AR8" s="51"/>
      <c r="AS8" s="51"/>
      <c r="AT8" s="52">
        <f>データ!T6</f>
        <v>285.11</v>
      </c>
      <c r="AU8" s="52"/>
      <c r="AV8" s="52"/>
      <c r="AW8" s="52"/>
      <c r="AX8" s="52"/>
      <c r="AY8" s="52"/>
      <c r="AZ8" s="52"/>
      <c r="BA8" s="52"/>
      <c r="BB8" s="52">
        <f>データ!U6</f>
        <v>462.58</v>
      </c>
      <c r="BC8" s="52"/>
      <c r="BD8" s="52"/>
      <c r="BE8" s="52"/>
      <c r="BF8" s="52"/>
      <c r="BG8" s="52"/>
      <c r="BH8" s="52"/>
      <c r="BI8" s="52"/>
      <c r="BJ8" s="3"/>
      <c r="BK8" s="3"/>
      <c r="BL8" s="67" t="s">
        <v>10</v>
      </c>
      <c r="BM8" s="68"/>
      <c r="BN8" s="69" t="s">
        <v>11</v>
      </c>
      <c r="BO8" s="69"/>
      <c r="BP8" s="69"/>
      <c r="BQ8" s="69"/>
      <c r="BR8" s="69"/>
      <c r="BS8" s="69"/>
      <c r="BT8" s="69"/>
      <c r="BU8" s="69"/>
      <c r="BV8" s="69"/>
      <c r="BW8" s="69"/>
      <c r="BX8" s="69"/>
      <c r="BY8" s="70"/>
    </row>
    <row r="9" spans="1:78" ht="18.75" customHeight="1" x14ac:dyDescent="0.15">
      <c r="A9" s="2"/>
      <c r="B9" s="57" t="s">
        <v>12</v>
      </c>
      <c r="C9" s="57"/>
      <c r="D9" s="57"/>
      <c r="E9" s="57"/>
      <c r="F9" s="57"/>
      <c r="G9" s="57"/>
      <c r="H9" s="57"/>
      <c r="I9" s="57" t="s">
        <v>13</v>
      </c>
      <c r="J9" s="57"/>
      <c r="K9" s="57"/>
      <c r="L9" s="57"/>
      <c r="M9" s="57"/>
      <c r="N9" s="57"/>
      <c r="O9" s="57"/>
      <c r="P9" s="57" t="s">
        <v>14</v>
      </c>
      <c r="Q9" s="57"/>
      <c r="R9" s="57"/>
      <c r="S9" s="57"/>
      <c r="T9" s="57"/>
      <c r="U9" s="57"/>
      <c r="V9" s="57"/>
      <c r="W9" s="57" t="s">
        <v>15</v>
      </c>
      <c r="X9" s="57"/>
      <c r="Y9" s="57"/>
      <c r="Z9" s="57"/>
      <c r="AA9" s="57"/>
      <c r="AB9" s="57"/>
      <c r="AC9" s="57"/>
      <c r="AD9" s="57" t="s">
        <v>16</v>
      </c>
      <c r="AE9" s="57"/>
      <c r="AF9" s="57"/>
      <c r="AG9" s="57"/>
      <c r="AH9" s="57"/>
      <c r="AI9" s="57"/>
      <c r="AJ9" s="57"/>
      <c r="AK9" s="3"/>
      <c r="AL9" s="57" t="s">
        <v>17</v>
      </c>
      <c r="AM9" s="57"/>
      <c r="AN9" s="57"/>
      <c r="AO9" s="57"/>
      <c r="AP9" s="57"/>
      <c r="AQ9" s="57"/>
      <c r="AR9" s="57"/>
      <c r="AS9" s="57"/>
      <c r="AT9" s="57" t="s">
        <v>18</v>
      </c>
      <c r="AU9" s="57"/>
      <c r="AV9" s="57"/>
      <c r="AW9" s="57"/>
      <c r="AX9" s="57"/>
      <c r="AY9" s="57"/>
      <c r="AZ9" s="57"/>
      <c r="BA9" s="57"/>
      <c r="BB9" s="57" t="s">
        <v>19</v>
      </c>
      <c r="BC9" s="57"/>
      <c r="BD9" s="57"/>
      <c r="BE9" s="57"/>
      <c r="BF9" s="57"/>
      <c r="BG9" s="57"/>
      <c r="BH9" s="57"/>
      <c r="BI9" s="57"/>
      <c r="BJ9" s="3"/>
      <c r="BK9" s="3"/>
      <c r="BL9" s="58" t="s">
        <v>20</v>
      </c>
      <c r="BM9" s="59"/>
      <c r="BN9" s="60" t="s">
        <v>21</v>
      </c>
      <c r="BO9" s="60"/>
      <c r="BP9" s="60"/>
      <c r="BQ9" s="60"/>
      <c r="BR9" s="60"/>
      <c r="BS9" s="60"/>
      <c r="BT9" s="60"/>
      <c r="BU9" s="60"/>
      <c r="BV9" s="60"/>
      <c r="BW9" s="60"/>
      <c r="BX9" s="60"/>
      <c r="BY9" s="61"/>
    </row>
    <row r="10" spans="1:78" ht="18.75" customHeight="1" x14ac:dyDescent="0.15">
      <c r="A10" s="2"/>
      <c r="B10" s="52" t="str">
        <f>データ!N6</f>
        <v>-</v>
      </c>
      <c r="C10" s="52"/>
      <c r="D10" s="52"/>
      <c r="E10" s="52"/>
      <c r="F10" s="52"/>
      <c r="G10" s="52"/>
      <c r="H10" s="52"/>
      <c r="I10" s="52" t="str">
        <f>データ!O6</f>
        <v>該当数値なし</v>
      </c>
      <c r="J10" s="52"/>
      <c r="K10" s="52"/>
      <c r="L10" s="52"/>
      <c r="M10" s="52"/>
      <c r="N10" s="52"/>
      <c r="O10" s="52"/>
      <c r="P10" s="52">
        <f>データ!P6</f>
        <v>0.28999999999999998</v>
      </c>
      <c r="Q10" s="52"/>
      <c r="R10" s="52"/>
      <c r="S10" s="52"/>
      <c r="T10" s="52"/>
      <c r="U10" s="52"/>
      <c r="V10" s="52"/>
      <c r="W10" s="52">
        <f>データ!Q6</f>
        <v>100</v>
      </c>
      <c r="X10" s="52"/>
      <c r="Y10" s="52"/>
      <c r="Z10" s="52"/>
      <c r="AA10" s="52"/>
      <c r="AB10" s="52"/>
      <c r="AC10" s="52"/>
      <c r="AD10" s="51">
        <f>データ!R6</f>
        <v>4715</v>
      </c>
      <c r="AE10" s="51"/>
      <c r="AF10" s="51"/>
      <c r="AG10" s="51"/>
      <c r="AH10" s="51"/>
      <c r="AI10" s="51"/>
      <c r="AJ10" s="51"/>
      <c r="AK10" s="2"/>
      <c r="AL10" s="51">
        <f>データ!V6</f>
        <v>383</v>
      </c>
      <c r="AM10" s="51"/>
      <c r="AN10" s="51"/>
      <c r="AO10" s="51"/>
      <c r="AP10" s="51"/>
      <c r="AQ10" s="51"/>
      <c r="AR10" s="51"/>
      <c r="AS10" s="51"/>
      <c r="AT10" s="52">
        <f>データ!W6</f>
        <v>0.16</v>
      </c>
      <c r="AU10" s="52"/>
      <c r="AV10" s="52"/>
      <c r="AW10" s="52"/>
      <c r="AX10" s="52"/>
      <c r="AY10" s="52"/>
      <c r="AZ10" s="52"/>
      <c r="BA10" s="52"/>
      <c r="BB10" s="52">
        <f>データ!X6</f>
        <v>2393.75</v>
      </c>
      <c r="BC10" s="52"/>
      <c r="BD10" s="52"/>
      <c r="BE10" s="52"/>
      <c r="BF10" s="52"/>
      <c r="BG10" s="52"/>
      <c r="BH10" s="52"/>
      <c r="BI10" s="52"/>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24</v>
      </c>
      <c r="BM11" s="62"/>
      <c r="BN11" s="62"/>
      <c r="BO11" s="62"/>
      <c r="BP11" s="62"/>
      <c r="BQ11" s="62"/>
      <c r="BR11" s="62"/>
      <c r="BS11" s="62"/>
      <c r="BT11" s="62"/>
      <c r="BU11" s="62"/>
      <c r="BV11" s="62"/>
      <c r="BW11" s="62"/>
      <c r="BX11" s="62"/>
      <c r="BY11" s="62"/>
      <c r="BZ11" s="6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x14ac:dyDescent="0.15">
      <c r="A14" s="2"/>
      <c r="B14" s="64" t="s">
        <v>25</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44" t="s">
        <v>118</v>
      </c>
      <c r="BM16" s="45"/>
      <c r="BN16" s="45"/>
      <c r="BO16" s="45"/>
      <c r="BP16" s="45"/>
      <c r="BQ16" s="45"/>
      <c r="BR16" s="45"/>
      <c r="BS16" s="45"/>
      <c r="BT16" s="45"/>
      <c r="BU16" s="45"/>
      <c r="BV16" s="45"/>
      <c r="BW16" s="45"/>
      <c r="BX16" s="45"/>
      <c r="BY16" s="45"/>
      <c r="BZ16" s="4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44"/>
      <c r="BM17" s="45"/>
      <c r="BN17" s="45"/>
      <c r="BO17" s="45"/>
      <c r="BP17" s="45"/>
      <c r="BQ17" s="45"/>
      <c r="BR17" s="45"/>
      <c r="BS17" s="45"/>
      <c r="BT17" s="45"/>
      <c r="BU17" s="45"/>
      <c r="BV17" s="45"/>
      <c r="BW17" s="45"/>
      <c r="BX17" s="45"/>
      <c r="BY17" s="45"/>
      <c r="BZ17" s="4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44"/>
      <c r="BM18" s="45"/>
      <c r="BN18" s="45"/>
      <c r="BO18" s="45"/>
      <c r="BP18" s="45"/>
      <c r="BQ18" s="45"/>
      <c r="BR18" s="45"/>
      <c r="BS18" s="45"/>
      <c r="BT18" s="45"/>
      <c r="BU18" s="45"/>
      <c r="BV18" s="45"/>
      <c r="BW18" s="45"/>
      <c r="BX18" s="45"/>
      <c r="BY18" s="45"/>
      <c r="BZ18" s="4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44"/>
      <c r="BM19" s="45"/>
      <c r="BN19" s="45"/>
      <c r="BO19" s="45"/>
      <c r="BP19" s="45"/>
      <c r="BQ19" s="45"/>
      <c r="BR19" s="45"/>
      <c r="BS19" s="45"/>
      <c r="BT19" s="45"/>
      <c r="BU19" s="45"/>
      <c r="BV19" s="45"/>
      <c r="BW19" s="45"/>
      <c r="BX19" s="45"/>
      <c r="BY19" s="45"/>
      <c r="BZ19" s="4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44"/>
      <c r="BM20" s="45"/>
      <c r="BN20" s="45"/>
      <c r="BO20" s="45"/>
      <c r="BP20" s="45"/>
      <c r="BQ20" s="45"/>
      <c r="BR20" s="45"/>
      <c r="BS20" s="45"/>
      <c r="BT20" s="45"/>
      <c r="BU20" s="45"/>
      <c r="BV20" s="45"/>
      <c r="BW20" s="45"/>
      <c r="BX20" s="45"/>
      <c r="BY20" s="45"/>
      <c r="BZ20" s="4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44"/>
      <c r="BM21" s="45"/>
      <c r="BN21" s="45"/>
      <c r="BO21" s="45"/>
      <c r="BP21" s="45"/>
      <c r="BQ21" s="45"/>
      <c r="BR21" s="45"/>
      <c r="BS21" s="45"/>
      <c r="BT21" s="45"/>
      <c r="BU21" s="45"/>
      <c r="BV21" s="45"/>
      <c r="BW21" s="45"/>
      <c r="BX21" s="45"/>
      <c r="BY21" s="45"/>
      <c r="BZ21" s="4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44"/>
      <c r="BM22" s="45"/>
      <c r="BN22" s="45"/>
      <c r="BO22" s="45"/>
      <c r="BP22" s="45"/>
      <c r="BQ22" s="45"/>
      <c r="BR22" s="45"/>
      <c r="BS22" s="45"/>
      <c r="BT22" s="45"/>
      <c r="BU22" s="45"/>
      <c r="BV22" s="45"/>
      <c r="BW22" s="45"/>
      <c r="BX22" s="45"/>
      <c r="BY22" s="45"/>
      <c r="BZ22" s="4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44"/>
      <c r="BM23" s="45"/>
      <c r="BN23" s="45"/>
      <c r="BO23" s="45"/>
      <c r="BP23" s="45"/>
      <c r="BQ23" s="45"/>
      <c r="BR23" s="45"/>
      <c r="BS23" s="45"/>
      <c r="BT23" s="45"/>
      <c r="BU23" s="45"/>
      <c r="BV23" s="45"/>
      <c r="BW23" s="45"/>
      <c r="BX23" s="45"/>
      <c r="BY23" s="45"/>
      <c r="BZ23" s="4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44"/>
      <c r="BM24" s="45"/>
      <c r="BN24" s="45"/>
      <c r="BO24" s="45"/>
      <c r="BP24" s="45"/>
      <c r="BQ24" s="45"/>
      <c r="BR24" s="45"/>
      <c r="BS24" s="45"/>
      <c r="BT24" s="45"/>
      <c r="BU24" s="45"/>
      <c r="BV24" s="45"/>
      <c r="BW24" s="45"/>
      <c r="BX24" s="45"/>
      <c r="BY24" s="45"/>
      <c r="BZ24" s="4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44"/>
      <c r="BM25" s="45"/>
      <c r="BN25" s="45"/>
      <c r="BO25" s="45"/>
      <c r="BP25" s="45"/>
      <c r="BQ25" s="45"/>
      <c r="BR25" s="45"/>
      <c r="BS25" s="45"/>
      <c r="BT25" s="45"/>
      <c r="BU25" s="45"/>
      <c r="BV25" s="45"/>
      <c r="BW25" s="45"/>
      <c r="BX25" s="45"/>
      <c r="BY25" s="45"/>
      <c r="BZ25" s="4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44"/>
      <c r="BM26" s="45"/>
      <c r="BN26" s="45"/>
      <c r="BO26" s="45"/>
      <c r="BP26" s="45"/>
      <c r="BQ26" s="45"/>
      <c r="BR26" s="45"/>
      <c r="BS26" s="45"/>
      <c r="BT26" s="45"/>
      <c r="BU26" s="45"/>
      <c r="BV26" s="45"/>
      <c r="BW26" s="45"/>
      <c r="BX26" s="45"/>
      <c r="BY26" s="45"/>
      <c r="BZ26" s="4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44"/>
      <c r="BM27" s="45"/>
      <c r="BN27" s="45"/>
      <c r="BO27" s="45"/>
      <c r="BP27" s="45"/>
      <c r="BQ27" s="45"/>
      <c r="BR27" s="45"/>
      <c r="BS27" s="45"/>
      <c r="BT27" s="45"/>
      <c r="BU27" s="45"/>
      <c r="BV27" s="45"/>
      <c r="BW27" s="45"/>
      <c r="BX27" s="45"/>
      <c r="BY27" s="45"/>
      <c r="BZ27" s="4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44"/>
      <c r="BM28" s="45"/>
      <c r="BN28" s="45"/>
      <c r="BO28" s="45"/>
      <c r="BP28" s="45"/>
      <c r="BQ28" s="45"/>
      <c r="BR28" s="45"/>
      <c r="BS28" s="45"/>
      <c r="BT28" s="45"/>
      <c r="BU28" s="45"/>
      <c r="BV28" s="45"/>
      <c r="BW28" s="45"/>
      <c r="BX28" s="45"/>
      <c r="BY28" s="45"/>
      <c r="BZ28" s="4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44"/>
      <c r="BM29" s="45"/>
      <c r="BN29" s="45"/>
      <c r="BO29" s="45"/>
      <c r="BP29" s="45"/>
      <c r="BQ29" s="45"/>
      <c r="BR29" s="45"/>
      <c r="BS29" s="45"/>
      <c r="BT29" s="45"/>
      <c r="BU29" s="45"/>
      <c r="BV29" s="45"/>
      <c r="BW29" s="45"/>
      <c r="BX29" s="45"/>
      <c r="BY29" s="45"/>
      <c r="BZ29" s="4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44"/>
      <c r="BM30" s="45"/>
      <c r="BN30" s="45"/>
      <c r="BO30" s="45"/>
      <c r="BP30" s="45"/>
      <c r="BQ30" s="45"/>
      <c r="BR30" s="45"/>
      <c r="BS30" s="45"/>
      <c r="BT30" s="45"/>
      <c r="BU30" s="45"/>
      <c r="BV30" s="45"/>
      <c r="BW30" s="45"/>
      <c r="BX30" s="45"/>
      <c r="BY30" s="45"/>
      <c r="BZ30" s="4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44"/>
      <c r="BM31" s="45"/>
      <c r="BN31" s="45"/>
      <c r="BO31" s="45"/>
      <c r="BP31" s="45"/>
      <c r="BQ31" s="45"/>
      <c r="BR31" s="45"/>
      <c r="BS31" s="45"/>
      <c r="BT31" s="45"/>
      <c r="BU31" s="45"/>
      <c r="BV31" s="45"/>
      <c r="BW31" s="45"/>
      <c r="BX31" s="45"/>
      <c r="BY31" s="45"/>
      <c r="BZ31" s="4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44"/>
      <c r="BM32" s="45"/>
      <c r="BN32" s="45"/>
      <c r="BO32" s="45"/>
      <c r="BP32" s="45"/>
      <c r="BQ32" s="45"/>
      <c r="BR32" s="45"/>
      <c r="BS32" s="45"/>
      <c r="BT32" s="45"/>
      <c r="BU32" s="45"/>
      <c r="BV32" s="45"/>
      <c r="BW32" s="45"/>
      <c r="BX32" s="45"/>
      <c r="BY32" s="45"/>
      <c r="BZ32" s="4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44"/>
      <c r="BM33" s="45"/>
      <c r="BN33" s="45"/>
      <c r="BO33" s="45"/>
      <c r="BP33" s="45"/>
      <c r="BQ33" s="45"/>
      <c r="BR33" s="45"/>
      <c r="BS33" s="45"/>
      <c r="BT33" s="45"/>
      <c r="BU33" s="45"/>
      <c r="BV33" s="45"/>
      <c r="BW33" s="45"/>
      <c r="BX33" s="45"/>
      <c r="BY33" s="45"/>
      <c r="BZ33" s="4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44"/>
      <c r="BM34" s="45"/>
      <c r="BN34" s="45"/>
      <c r="BO34" s="45"/>
      <c r="BP34" s="45"/>
      <c r="BQ34" s="45"/>
      <c r="BR34" s="45"/>
      <c r="BS34" s="45"/>
      <c r="BT34" s="45"/>
      <c r="BU34" s="45"/>
      <c r="BV34" s="45"/>
      <c r="BW34" s="45"/>
      <c r="BX34" s="45"/>
      <c r="BY34" s="45"/>
      <c r="BZ34" s="4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44"/>
      <c r="BM35" s="45"/>
      <c r="BN35" s="45"/>
      <c r="BO35" s="45"/>
      <c r="BP35" s="45"/>
      <c r="BQ35" s="45"/>
      <c r="BR35" s="45"/>
      <c r="BS35" s="45"/>
      <c r="BT35" s="45"/>
      <c r="BU35" s="45"/>
      <c r="BV35" s="45"/>
      <c r="BW35" s="45"/>
      <c r="BX35" s="45"/>
      <c r="BY35" s="45"/>
      <c r="BZ35" s="4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44"/>
      <c r="BM36" s="45"/>
      <c r="BN36" s="45"/>
      <c r="BO36" s="45"/>
      <c r="BP36" s="45"/>
      <c r="BQ36" s="45"/>
      <c r="BR36" s="45"/>
      <c r="BS36" s="45"/>
      <c r="BT36" s="45"/>
      <c r="BU36" s="45"/>
      <c r="BV36" s="45"/>
      <c r="BW36" s="45"/>
      <c r="BX36" s="45"/>
      <c r="BY36" s="45"/>
      <c r="BZ36" s="4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44"/>
      <c r="BM37" s="45"/>
      <c r="BN37" s="45"/>
      <c r="BO37" s="45"/>
      <c r="BP37" s="45"/>
      <c r="BQ37" s="45"/>
      <c r="BR37" s="45"/>
      <c r="BS37" s="45"/>
      <c r="BT37" s="45"/>
      <c r="BU37" s="45"/>
      <c r="BV37" s="45"/>
      <c r="BW37" s="45"/>
      <c r="BX37" s="45"/>
      <c r="BY37" s="45"/>
      <c r="BZ37" s="4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44"/>
      <c r="BM38" s="45"/>
      <c r="BN38" s="45"/>
      <c r="BO38" s="45"/>
      <c r="BP38" s="45"/>
      <c r="BQ38" s="45"/>
      <c r="BR38" s="45"/>
      <c r="BS38" s="45"/>
      <c r="BT38" s="45"/>
      <c r="BU38" s="45"/>
      <c r="BV38" s="45"/>
      <c r="BW38" s="45"/>
      <c r="BX38" s="45"/>
      <c r="BY38" s="45"/>
      <c r="BZ38" s="4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44"/>
      <c r="BM39" s="45"/>
      <c r="BN39" s="45"/>
      <c r="BO39" s="45"/>
      <c r="BP39" s="45"/>
      <c r="BQ39" s="45"/>
      <c r="BR39" s="45"/>
      <c r="BS39" s="45"/>
      <c r="BT39" s="45"/>
      <c r="BU39" s="45"/>
      <c r="BV39" s="45"/>
      <c r="BW39" s="45"/>
      <c r="BX39" s="45"/>
      <c r="BY39" s="45"/>
      <c r="BZ39" s="4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44"/>
      <c r="BM40" s="45"/>
      <c r="BN40" s="45"/>
      <c r="BO40" s="45"/>
      <c r="BP40" s="45"/>
      <c r="BQ40" s="45"/>
      <c r="BR40" s="45"/>
      <c r="BS40" s="45"/>
      <c r="BT40" s="45"/>
      <c r="BU40" s="45"/>
      <c r="BV40" s="45"/>
      <c r="BW40" s="45"/>
      <c r="BX40" s="45"/>
      <c r="BY40" s="45"/>
      <c r="BZ40" s="4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44"/>
      <c r="BM41" s="45"/>
      <c r="BN41" s="45"/>
      <c r="BO41" s="45"/>
      <c r="BP41" s="45"/>
      <c r="BQ41" s="45"/>
      <c r="BR41" s="45"/>
      <c r="BS41" s="45"/>
      <c r="BT41" s="45"/>
      <c r="BU41" s="45"/>
      <c r="BV41" s="45"/>
      <c r="BW41" s="45"/>
      <c r="BX41" s="45"/>
      <c r="BY41" s="45"/>
      <c r="BZ41" s="4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44"/>
      <c r="BM42" s="45"/>
      <c r="BN42" s="45"/>
      <c r="BO42" s="45"/>
      <c r="BP42" s="45"/>
      <c r="BQ42" s="45"/>
      <c r="BR42" s="45"/>
      <c r="BS42" s="45"/>
      <c r="BT42" s="45"/>
      <c r="BU42" s="45"/>
      <c r="BV42" s="45"/>
      <c r="BW42" s="45"/>
      <c r="BX42" s="45"/>
      <c r="BY42" s="45"/>
      <c r="BZ42" s="4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44"/>
      <c r="BM43" s="45"/>
      <c r="BN43" s="45"/>
      <c r="BO43" s="45"/>
      <c r="BP43" s="45"/>
      <c r="BQ43" s="45"/>
      <c r="BR43" s="45"/>
      <c r="BS43" s="45"/>
      <c r="BT43" s="45"/>
      <c r="BU43" s="45"/>
      <c r="BV43" s="45"/>
      <c r="BW43" s="45"/>
      <c r="BX43" s="45"/>
      <c r="BY43" s="45"/>
      <c r="BZ43" s="4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47"/>
      <c r="BM44" s="48"/>
      <c r="BN44" s="48"/>
      <c r="BO44" s="48"/>
      <c r="BP44" s="48"/>
      <c r="BQ44" s="48"/>
      <c r="BR44" s="48"/>
      <c r="BS44" s="48"/>
      <c r="BT44" s="48"/>
      <c r="BU44" s="48"/>
      <c r="BV44" s="48"/>
      <c r="BW44" s="48"/>
      <c r="BX44" s="48"/>
      <c r="BY44" s="48"/>
      <c r="BZ44" s="4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4" t="s">
        <v>119</v>
      </c>
      <c r="BM66" s="45"/>
      <c r="BN66" s="45"/>
      <c r="BO66" s="45"/>
      <c r="BP66" s="45"/>
      <c r="BQ66" s="45"/>
      <c r="BR66" s="45"/>
      <c r="BS66" s="45"/>
      <c r="BT66" s="45"/>
      <c r="BU66" s="45"/>
      <c r="BV66" s="45"/>
      <c r="BW66" s="45"/>
      <c r="BX66" s="45"/>
      <c r="BY66" s="45"/>
      <c r="BZ66" s="4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4"/>
      <c r="BM67" s="45"/>
      <c r="BN67" s="45"/>
      <c r="BO67" s="45"/>
      <c r="BP67" s="45"/>
      <c r="BQ67" s="45"/>
      <c r="BR67" s="45"/>
      <c r="BS67" s="45"/>
      <c r="BT67" s="45"/>
      <c r="BU67" s="45"/>
      <c r="BV67" s="45"/>
      <c r="BW67" s="45"/>
      <c r="BX67" s="45"/>
      <c r="BY67" s="45"/>
      <c r="BZ67" s="4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4"/>
      <c r="BM68" s="45"/>
      <c r="BN68" s="45"/>
      <c r="BO68" s="45"/>
      <c r="BP68" s="45"/>
      <c r="BQ68" s="45"/>
      <c r="BR68" s="45"/>
      <c r="BS68" s="45"/>
      <c r="BT68" s="45"/>
      <c r="BU68" s="45"/>
      <c r="BV68" s="45"/>
      <c r="BW68" s="45"/>
      <c r="BX68" s="45"/>
      <c r="BY68" s="45"/>
      <c r="BZ68" s="4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4"/>
      <c r="BM69" s="45"/>
      <c r="BN69" s="45"/>
      <c r="BO69" s="45"/>
      <c r="BP69" s="45"/>
      <c r="BQ69" s="45"/>
      <c r="BR69" s="45"/>
      <c r="BS69" s="45"/>
      <c r="BT69" s="45"/>
      <c r="BU69" s="45"/>
      <c r="BV69" s="45"/>
      <c r="BW69" s="45"/>
      <c r="BX69" s="45"/>
      <c r="BY69" s="45"/>
      <c r="BZ69" s="4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4"/>
      <c r="BM70" s="45"/>
      <c r="BN70" s="45"/>
      <c r="BO70" s="45"/>
      <c r="BP70" s="45"/>
      <c r="BQ70" s="45"/>
      <c r="BR70" s="45"/>
      <c r="BS70" s="45"/>
      <c r="BT70" s="45"/>
      <c r="BU70" s="45"/>
      <c r="BV70" s="45"/>
      <c r="BW70" s="45"/>
      <c r="BX70" s="45"/>
      <c r="BY70" s="45"/>
      <c r="BZ70" s="4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4"/>
      <c r="BM71" s="45"/>
      <c r="BN71" s="45"/>
      <c r="BO71" s="45"/>
      <c r="BP71" s="45"/>
      <c r="BQ71" s="45"/>
      <c r="BR71" s="45"/>
      <c r="BS71" s="45"/>
      <c r="BT71" s="45"/>
      <c r="BU71" s="45"/>
      <c r="BV71" s="45"/>
      <c r="BW71" s="45"/>
      <c r="BX71" s="45"/>
      <c r="BY71" s="45"/>
      <c r="BZ71" s="4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4"/>
      <c r="BM72" s="45"/>
      <c r="BN72" s="45"/>
      <c r="BO72" s="45"/>
      <c r="BP72" s="45"/>
      <c r="BQ72" s="45"/>
      <c r="BR72" s="45"/>
      <c r="BS72" s="45"/>
      <c r="BT72" s="45"/>
      <c r="BU72" s="45"/>
      <c r="BV72" s="45"/>
      <c r="BW72" s="45"/>
      <c r="BX72" s="45"/>
      <c r="BY72" s="45"/>
      <c r="BZ72" s="4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4"/>
      <c r="BM73" s="45"/>
      <c r="BN73" s="45"/>
      <c r="BO73" s="45"/>
      <c r="BP73" s="45"/>
      <c r="BQ73" s="45"/>
      <c r="BR73" s="45"/>
      <c r="BS73" s="45"/>
      <c r="BT73" s="45"/>
      <c r="BU73" s="45"/>
      <c r="BV73" s="45"/>
      <c r="BW73" s="45"/>
      <c r="BX73" s="45"/>
      <c r="BY73" s="45"/>
      <c r="BZ73" s="4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4"/>
      <c r="BM74" s="45"/>
      <c r="BN74" s="45"/>
      <c r="BO74" s="45"/>
      <c r="BP74" s="45"/>
      <c r="BQ74" s="45"/>
      <c r="BR74" s="45"/>
      <c r="BS74" s="45"/>
      <c r="BT74" s="45"/>
      <c r="BU74" s="45"/>
      <c r="BV74" s="45"/>
      <c r="BW74" s="45"/>
      <c r="BX74" s="45"/>
      <c r="BY74" s="45"/>
      <c r="BZ74" s="4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4"/>
      <c r="BM75" s="45"/>
      <c r="BN75" s="45"/>
      <c r="BO75" s="45"/>
      <c r="BP75" s="45"/>
      <c r="BQ75" s="45"/>
      <c r="BR75" s="45"/>
      <c r="BS75" s="45"/>
      <c r="BT75" s="45"/>
      <c r="BU75" s="45"/>
      <c r="BV75" s="45"/>
      <c r="BW75" s="45"/>
      <c r="BX75" s="45"/>
      <c r="BY75" s="45"/>
      <c r="BZ75" s="4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4"/>
      <c r="BM76" s="45"/>
      <c r="BN76" s="45"/>
      <c r="BO76" s="45"/>
      <c r="BP76" s="45"/>
      <c r="BQ76" s="45"/>
      <c r="BR76" s="45"/>
      <c r="BS76" s="45"/>
      <c r="BT76" s="45"/>
      <c r="BU76" s="45"/>
      <c r="BV76" s="45"/>
      <c r="BW76" s="45"/>
      <c r="BX76" s="45"/>
      <c r="BY76" s="45"/>
      <c r="BZ76" s="4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4"/>
      <c r="BM77" s="45"/>
      <c r="BN77" s="45"/>
      <c r="BO77" s="45"/>
      <c r="BP77" s="45"/>
      <c r="BQ77" s="45"/>
      <c r="BR77" s="45"/>
      <c r="BS77" s="45"/>
      <c r="BT77" s="45"/>
      <c r="BU77" s="45"/>
      <c r="BV77" s="45"/>
      <c r="BW77" s="45"/>
      <c r="BX77" s="45"/>
      <c r="BY77" s="45"/>
      <c r="BZ77" s="4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4"/>
      <c r="BM78" s="45"/>
      <c r="BN78" s="45"/>
      <c r="BO78" s="45"/>
      <c r="BP78" s="45"/>
      <c r="BQ78" s="45"/>
      <c r="BR78" s="45"/>
      <c r="BS78" s="45"/>
      <c r="BT78" s="45"/>
      <c r="BU78" s="45"/>
      <c r="BV78" s="45"/>
      <c r="BW78" s="45"/>
      <c r="BX78" s="45"/>
      <c r="BY78" s="45"/>
      <c r="BZ78" s="4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4"/>
      <c r="BM79" s="45"/>
      <c r="BN79" s="45"/>
      <c r="BO79" s="45"/>
      <c r="BP79" s="45"/>
      <c r="BQ79" s="45"/>
      <c r="BR79" s="45"/>
      <c r="BS79" s="45"/>
      <c r="BT79" s="45"/>
      <c r="BU79" s="45"/>
      <c r="BV79" s="45"/>
      <c r="BW79" s="45"/>
      <c r="BX79" s="45"/>
      <c r="BY79" s="45"/>
      <c r="BZ79" s="4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4"/>
      <c r="BM80" s="45"/>
      <c r="BN80" s="45"/>
      <c r="BO80" s="45"/>
      <c r="BP80" s="45"/>
      <c r="BQ80" s="45"/>
      <c r="BR80" s="45"/>
      <c r="BS80" s="45"/>
      <c r="BT80" s="45"/>
      <c r="BU80" s="45"/>
      <c r="BV80" s="45"/>
      <c r="BW80" s="45"/>
      <c r="BX80" s="45"/>
      <c r="BY80" s="45"/>
      <c r="BZ80" s="4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4"/>
      <c r="BM81" s="45"/>
      <c r="BN81" s="45"/>
      <c r="BO81" s="45"/>
      <c r="BP81" s="45"/>
      <c r="BQ81" s="45"/>
      <c r="BR81" s="45"/>
      <c r="BS81" s="45"/>
      <c r="BT81" s="45"/>
      <c r="BU81" s="45"/>
      <c r="BV81" s="45"/>
      <c r="BW81" s="45"/>
      <c r="BX81" s="45"/>
      <c r="BY81" s="45"/>
      <c r="BZ81" s="4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7"/>
      <c r="BM82" s="48"/>
      <c r="BN82" s="48"/>
      <c r="BO82" s="48"/>
      <c r="BP82" s="48"/>
      <c r="BQ82" s="48"/>
      <c r="BR82" s="48"/>
      <c r="BS82" s="48"/>
      <c r="BT82" s="48"/>
      <c r="BU82" s="48"/>
      <c r="BV82" s="48"/>
      <c r="BW82" s="48"/>
      <c r="BX82" s="48"/>
      <c r="BY82" s="48"/>
      <c r="BZ82" s="49"/>
    </row>
    <row r="83" spans="1:78" x14ac:dyDescent="0.15">
      <c r="C83" s="50" t="s">
        <v>30</v>
      </c>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c r="AD83" s="50"/>
      <c r="AE83" s="50"/>
      <c r="AF83" s="50"/>
      <c r="AG83" s="50"/>
      <c r="AH83" s="50"/>
      <c r="AI83" s="50"/>
      <c r="AJ83" s="50"/>
      <c r="AK83" s="50"/>
      <c r="AL83" s="50"/>
      <c r="AM83" s="50"/>
      <c r="AN83" s="50"/>
      <c r="AO83" s="50"/>
      <c r="AP83" s="50"/>
      <c r="AQ83" s="50"/>
      <c r="AR83" s="50"/>
      <c r="AS83" s="50"/>
      <c r="AT83" s="50"/>
      <c r="AU83" s="50"/>
      <c r="AV83" s="50"/>
      <c r="AW83" s="50"/>
      <c r="AX83" s="50"/>
      <c r="AY83" s="50"/>
      <c r="AZ83" s="50"/>
      <c r="BA83" s="50"/>
      <c r="BB83" s="50"/>
      <c r="BC83" s="50"/>
      <c r="BD83" s="50"/>
      <c r="BE83" s="50"/>
      <c r="BF83" s="50"/>
      <c r="BG83" s="50"/>
      <c r="BH83" s="50"/>
      <c r="BI83" s="50"/>
      <c r="BJ83" s="5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【786.37】</v>
      </c>
      <c r="I86" s="12" t="str">
        <f>データ!CA6</f>
        <v>【60.65】</v>
      </c>
      <c r="J86" s="12" t="str">
        <f>データ!CL6</f>
        <v>【256.97】</v>
      </c>
      <c r="K86" s="12" t="str">
        <f>データ!CW6</f>
        <v>【61.14】</v>
      </c>
      <c r="L86" s="12" t="str">
        <f>データ!DH6</f>
        <v>【86.91】</v>
      </c>
      <c r="M86" s="12" t="s">
        <v>44</v>
      </c>
      <c r="N86" s="12" t="s">
        <v>44</v>
      </c>
      <c r="O86" s="12" t="str">
        <f>データ!EO6</f>
        <v>【0.03】</v>
      </c>
    </row>
  </sheetData>
  <sheetProtection algorithmName="SHA-512" hashValue="3TyLi+aqZHoyvf7OlPfPqf2fWP3eP9cKsFcxyQb6ims+HUqUANTjWe2gDJpfm1TMdlS+sx1sXLdU6l77l1uCmw==" saltValue="gL+wGoXgF+MrJxoM0nSx0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9" t="s">
        <v>54</v>
      </c>
      <c r="I3" s="80"/>
      <c r="J3" s="80"/>
      <c r="K3" s="80"/>
      <c r="L3" s="80"/>
      <c r="M3" s="80"/>
      <c r="N3" s="80"/>
      <c r="O3" s="80"/>
      <c r="P3" s="80"/>
      <c r="Q3" s="80"/>
      <c r="R3" s="80"/>
      <c r="S3" s="80"/>
      <c r="T3" s="80"/>
      <c r="U3" s="80"/>
      <c r="V3" s="80"/>
      <c r="W3" s="80"/>
      <c r="X3" s="81"/>
      <c r="Y3" s="85" t="s">
        <v>55</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28</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5" x14ac:dyDescent="0.15">
      <c r="A4" s="14" t="s">
        <v>56</v>
      </c>
      <c r="B4" s="16"/>
      <c r="C4" s="16"/>
      <c r="D4" s="16"/>
      <c r="E4" s="16"/>
      <c r="F4" s="16"/>
      <c r="G4" s="16"/>
      <c r="H4" s="82"/>
      <c r="I4" s="83"/>
      <c r="J4" s="83"/>
      <c r="K4" s="83"/>
      <c r="L4" s="83"/>
      <c r="M4" s="83"/>
      <c r="N4" s="83"/>
      <c r="O4" s="83"/>
      <c r="P4" s="83"/>
      <c r="Q4" s="83"/>
      <c r="R4" s="83"/>
      <c r="S4" s="83"/>
      <c r="T4" s="83"/>
      <c r="U4" s="83"/>
      <c r="V4" s="83"/>
      <c r="W4" s="83"/>
      <c r="X4" s="84"/>
      <c r="Y4" s="78" t="s">
        <v>57</v>
      </c>
      <c r="Z4" s="78"/>
      <c r="AA4" s="78"/>
      <c r="AB4" s="78"/>
      <c r="AC4" s="78"/>
      <c r="AD4" s="78"/>
      <c r="AE4" s="78"/>
      <c r="AF4" s="78"/>
      <c r="AG4" s="78"/>
      <c r="AH4" s="78"/>
      <c r="AI4" s="78"/>
      <c r="AJ4" s="78" t="s">
        <v>58</v>
      </c>
      <c r="AK4" s="78"/>
      <c r="AL4" s="78"/>
      <c r="AM4" s="78"/>
      <c r="AN4" s="78"/>
      <c r="AO4" s="78"/>
      <c r="AP4" s="78"/>
      <c r="AQ4" s="78"/>
      <c r="AR4" s="78"/>
      <c r="AS4" s="78"/>
      <c r="AT4" s="78"/>
      <c r="AU4" s="78" t="s">
        <v>59</v>
      </c>
      <c r="AV4" s="78"/>
      <c r="AW4" s="78"/>
      <c r="AX4" s="78"/>
      <c r="AY4" s="78"/>
      <c r="AZ4" s="78"/>
      <c r="BA4" s="78"/>
      <c r="BB4" s="78"/>
      <c r="BC4" s="78"/>
      <c r="BD4" s="78"/>
      <c r="BE4" s="78"/>
      <c r="BF4" s="78" t="s">
        <v>60</v>
      </c>
      <c r="BG4" s="78"/>
      <c r="BH4" s="78"/>
      <c r="BI4" s="78"/>
      <c r="BJ4" s="78"/>
      <c r="BK4" s="78"/>
      <c r="BL4" s="78"/>
      <c r="BM4" s="78"/>
      <c r="BN4" s="78"/>
      <c r="BO4" s="78"/>
      <c r="BP4" s="78"/>
      <c r="BQ4" s="78" t="s">
        <v>61</v>
      </c>
      <c r="BR4" s="78"/>
      <c r="BS4" s="78"/>
      <c r="BT4" s="78"/>
      <c r="BU4" s="78"/>
      <c r="BV4" s="78"/>
      <c r="BW4" s="78"/>
      <c r="BX4" s="78"/>
      <c r="BY4" s="78"/>
      <c r="BZ4" s="78"/>
      <c r="CA4" s="78"/>
      <c r="CB4" s="78" t="s">
        <v>62</v>
      </c>
      <c r="CC4" s="78"/>
      <c r="CD4" s="78"/>
      <c r="CE4" s="78"/>
      <c r="CF4" s="78"/>
      <c r="CG4" s="78"/>
      <c r="CH4" s="78"/>
      <c r="CI4" s="78"/>
      <c r="CJ4" s="78"/>
      <c r="CK4" s="78"/>
      <c r="CL4" s="78"/>
      <c r="CM4" s="78" t="s">
        <v>63</v>
      </c>
      <c r="CN4" s="78"/>
      <c r="CO4" s="78"/>
      <c r="CP4" s="78"/>
      <c r="CQ4" s="78"/>
      <c r="CR4" s="78"/>
      <c r="CS4" s="78"/>
      <c r="CT4" s="78"/>
      <c r="CU4" s="78"/>
      <c r="CV4" s="78"/>
      <c r="CW4" s="78"/>
      <c r="CX4" s="78" t="s">
        <v>64</v>
      </c>
      <c r="CY4" s="78"/>
      <c r="CZ4" s="78"/>
      <c r="DA4" s="78"/>
      <c r="DB4" s="78"/>
      <c r="DC4" s="78"/>
      <c r="DD4" s="78"/>
      <c r="DE4" s="78"/>
      <c r="DF4" s="78"/>
      <c r="DG4" s="78"/>
      <c r="DH4" s="78"/>
      <c r="DI4" s="78" t="s">
        <v>65</v>
      </c>
      <c r="DJ4" s="78"/>
      <c r="DK4" s="78"/>
      <c r="DL4" s="78"/>
      <c r="DM4" s="78"/>
      <c r="DN4" s="78"/>
      <c r="DO4" s="78"/>
      <c r="DP4" s="78"/>
      <c r="DQ4" s="78"/>
      <c r="DR4" s="78"/>
      <c r="DS4" s="78"/>
      <c r="DT4" s="78" t="s">
        <v>66</v>
      </c>
      <c r="DU4" s="78"/>
      <c r="DV4" s="78"/>
      <c r="DW4" s="78"/>
      <c r="DX4" s="78"/>
      <c r="DY4" s="78"/>
      <c r="DZ4" s="78"/>
      <c r="EA4" s="78"/>
      <c r="EB4" s="78"/>
      <c r="EC4" s="78"/>
      <c r="ED4" s="78"/>
      <c r="EE4" s="78" t="s">
        <v>67</v>
      </c>
      <c r="EF4" s="78"/>
      <c r="EG4" s="78"/>
      <c r="EH4" s="78"/>
      <c r="EI4" s="78"/>
      <c r="EJ4" s="78"/>
      <c r="EK4" s="78"/>
      <c r="EL4" s="78"/>
      <c r="EM4" s="78"/>
      <c r="EN4" s="78"/>
      <c r="EO4" s="78"/>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2021</v>
      </c>
      <c r="C6" s="19">
        <f t="shared" ref="C6:X6" si="3">C7</f>
        <v>342050</v>
      </c>
      <c r="D6" s="19">
        <f t="shared" si="3"/>
        <v>47</v>
      </c>
      <c r="E6" s="19">
        <f t="shared" si="3"/>
        <v>17</v>
      </c>
      <c r="F6" s="19">
        <f t="shared" si="3"/>
        <v>5</v>
      </c>
      <c r="G6" s="19">
        <f t="shared" si="3"/>
        <v>0</v>
      </c>
      <c r="H6" s="19" t="str">
        <f t="shared" si="3"/>
        <v>広島県　尾道市</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0.28999999999999998</v>
      </c>
      <c r="Q6" s="20">
        <f t="shared" si="3"/>
        <v>100</v>
      </c>
      <c r="R6" s="20">
        <f t="shared" si="3"/>
        <v>4715</v>
      </c>
      <c r="S6" s="20">
        <f t="shared" si="3"/>
        <v>131887</v>
      </c>
      <c r="T6" s="20">
        <f t="shared" si="3"/>
        <v>285.11</v>
      </c>
      <c r="U6" s="20">
        <f t="shared" si="3"/>
        <v>462.58</v>
      </c>
      <c r="V6" s="20">
        <f t="shared" si="3"/>
        <v>383</v>
      </c>
      <c r="W6" s="20">
        <f t="shared" si="3"/>
        <v>0.16</v>
      </c>
      <c r="X6" s="20">
        <f t="shared" si="3"/>
        <v>2393.75</v>
      </c>
      <c r="Y6" s="21">
        <f>IF(Y7="",NA(),Y7)</f>
        <v>98.64</v>
      </c>
      <c r="Z6" s="21">
        <f t="shared" ref="Z6:AH6" si="4">IF(Z7="",NA(),Z7)</f>
        <v>103.15</v>
      </c>
      <c r="AA6" s="21">
        <f t="shared" si="4"/>
        <v>98.54</v>
      </c>
      <c r="AB6" s="21">
        <f t="shared" si="4"/>
        <v>101.5</v>
      </c>
      <c r="AC6" s="21">
        <f t="shared" si="4"/>
        <v>106.46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1">
        <f t="shared" si="7"/>
        <v>1067.32</v>
      </c>
      <c r="BI6" s="20">
        <f t="shared" si="7"/>
        <v>0</v>
      </c>
      <c r="BJ6" s="20">
        <f t="shared" si="7"/>
        <v>0</v>
      </c>
      <c r="BK6" s="21">
        <f t="shared" si="7"/>
        <v>855.8</v>
      </c>
      <c r="BL6" s="21">
        <f t="shared" si="7"/>
        <v>789.46</v>
      </c>
      <c r="BM6" s="21">
        <f t="shared" si="7"/>
        <v>826.83</v>
      </c>
      <c r="BN6" s="21">
        <f t="shared" si="7"/>
        <v>867.83</v>
      </c>
      <c r="BO6" s="21">
        <f t="shared" si="7"/>
        <v>791.76</v>
      </c>
      <c r="BP6" s="20" t="str">
        <f>IF(BP7="","",IF(BP7="-","【-】","【"&amp;SUBSTITUTE(TEXT(BP7,"#,##0.00"),"-","△")&amp;"】"))</f>
        <v>【786.37】</v>
      </c>
      <c r="BQ6" s="21">
        <f>IF(BQ7="",NA(),BQ7)</f>
        <v>98.05</v>
      </c>
      <c r="BR6" s="21">
        <f t="shared" ref="BR6:BZ6" si="8">IF(BR7="",NA(),BR7)</f>
        <v>89.12</v>
      </c>
      <c r="BS6" s="21">
        <f t="shared" si="8"/>
        <v>89.8</v>
      </c>
      <c r="BT6" s="21">
        <f t="shared" si="8"/>
        <v>87.75</v>
      </c>
      <c r="BU6" s="21">
        <f t="shared" si="8"/>
        <v>87.93</v>
      </c>
      <c r="BV6" s="21">
        <f t="shared" si="8"/>
        <v>59.8</v>
      </c>
      <c r="BW6" s="21">
        <f t="shared" si="8"/>
        <v>57.77</v>
      </c>
      <c r="BX6" s="21">
        <f t="shared" si="8"/>
        <v>57.31</v>
      </c>
      <c r="BY6" s="21">
        <f t="shared" si="8"/>
        <v>57.08</v>
      </c>
      <c r="BZ6" s="21">
        <f t="shared" si="8"/>
        <v>56.26</v>
      </c>
      <c r="CA6" s="20" t="str">
        <f>IF(CA7="","",IF(CA7="-","【-】","【"&amp;SUBSTITUTE(TEXT(CA7,"#,##0.00"),"-","△")&amp;"】"))</f>
        <v>【60.65】</v>
      </c>
      <c r="CB6" s="21">
        <f>IF(CB7="",NA(),CB7)</f>
        <v>199.12</v>
      </c>
      <c r="CC6" s="21">
        <f t="shared" ref="CC6:CK6" si="9">IF(CC7="",NA(),CC7)</f>
        <v>209.37</v>
      </c>
      <c r="CD6" s="21">
        <f t="shared" si="9"/>
        <v>236.24</v>
      </c>
      <c r="CE6" s="21">
        <f t="shared" si="9"/>
        <v>232.22</v>
      </c>
      <c r="CF6" s="21">
        <f t="shared" si="9"/>
        <v>221.54</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57.75</v>
      </c>
      <c r="CN6" s="21">
        <f t="shared" ref="CN6:CV6" si="10">IF(CN7="",NA(),CN7)</f>
        <v>60.09</v>
      </c>
      <c r="CO6" s="21">
        <f t="shared" si="10"/>
        <v>52.11</v>
      </c>
      <c r="CP6" s="21">
        <f t="shared" si="10"/>
        <v>53.99</v>
      </c>
      <c r="CQ6" s="21">
        <f t="shared" si="10"/>
        <v>55.87</v>
      </c>
      <c r="CR6" s="21">
        <f t="shared" si="10"/>
        <v>51.75</v>
      </c>
      <c r="CS6" s="21">
        <f t="shared" si="10"/>
        <v>50.68</v>
      </c>
      <c r="CT6" s="21">
        <f t="shared" si="10"/>
        <v>50.14</v>
      </c>
      <c r="CU6" s="21">
        <f t="shared" si="10"/>
        <v>54.83</v>
      </c>
      <c r="CV6" s="21">
        <f t="shared" si="10"/>
        <v>66.53</v>
      </c>
      <c r="CW6" s="20" t="str">
        <f>IF(CW7="","",IF(CW7="-","【-】","【"&amp;SUBSTITUTE(TEXT(CW7,"#,##0.00"),"-","△")&amp;"】"))</f>
        <v>【61.14】</v>
      </c>
      <c r="CX6" s="21">
        <f>IF(CX7="",NA(),CX7)</f>
        <v>91.97</v>
      </c>
      <c r="CY6" s="21">
        <f t="shared" ref="CY6:DG6" si="11">IF(CY7="",NA(),CY7)</f>
        <v>90.99</v>
      </c>
      <c r="CZ6" s="21">
        <f t="shared" si="11"/>
        <v>93.17</v>
      </c>
      <c r="DA6" s="21">
        <f t="shared" si="11"/>
        <v>94.42</v>
      </c>
      <c r="DB6" s="21">
        <f t="shared" si="11"/>
        <v>96.08</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342050</v>
      </c>
      <c r="D7" s="23">
        <v>47</v>
      </c>
      <c r="E7" s="23">
        <v>17</v>
      </c>
      <c r="F7" s="23">
        <v>5</v>
      </c>
      <c r="G7" s="23">
        <v>0</v>
      </c>
      <c r="H7" s="23" t="s">
        <v>97</v>
      </c>
      <c r="I7" s="23" t="s">
        <v>98</v>
      </c>
      <c r="J7" s="23" t="s">
        <v>99</v>
      </c>
      <c r="K7" s="23" t="s">
        <v>100</v>
      </c>
      <c r="L7" s="23" t="s">
        <v>101</v>
      </c>
      <c r="M7" s="23" t="s">
        <v>102</v>
      </c>
      <c r="N7" s="24" t="s">
        <v>103</v>
      </c>
      <c r="O7" s="24" t="s">
        <v>104</v>
      </c>
      <c r="P7" s="24">
        <v>0.28999999999999998</v>
      </c>
      <c r="Q7" s="24">
        <v>100</v>
      </c>
      <c r="R7" s="24">
        <v>4715</v>
      </c>
      <c r="S7" s="24">
        <v>131887</v>
      </c>
      <c r="T7" s="24">
        <v>285.11</v>
      </c>
      <c r="U7" s="24">
        <v>462.58</v>
      </c>
      <c r="V7" s="24">
        <v>383</v>
      </c>
      <c r="W7" s="24">
        <v>0.16</v>
      </c>
      <c r="X7" s="24">
        <v>2393.75</v>
      </c>
      <c r="Y7" s="24">
        <v>98.64</v>
      </c>
      <c r="Z7" s="24">
        <v>103.15</v>
      </c>
      <c r="AA7" s="24">
        <v>98.54</v>
      </c>
      <c r="AB7" s="24">
        <v>101.5</v>
      </c>
      <c r="AC7" s="24">
        <v>106.46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1067.32</v>
      </c>
      <c r="BI7" s="24">
        <v>0</v>
      </c>
      <c r="BJ7" s="24">
        <v>0</v>
      </c>
      <c r="BK7" s="24">
        <v>855.8</v>
      </c>
      <c r="BL7" s="24">
        <v>789.46</v>
      </c>
      <c r="BM7" s="24">
        <v>826.83</v>
      </c>
      <c r="BN7" s="24">
        <v>867.83</v>
      </c>
      <c r="BO7" s="24">
        <v>791.76</v>
      </c>
      <c r="BP7" s="24">
        <v>786.37</v>
      </c>
      <c r="BQ7" s="24">
        <v>98.05</v>
      </c>
      <c r="BR7" s="24">
        <v>89.12</v>
      </c>
      <c r="BS7" s="24">
        <v>89.8</v>
      </c>
      <c r="BT7" s="24">
        <v>87.75</v>
      </c>
      <c r="BU7" s="24">
        <v>87.93</v>
      </c>
      <c r="BV7" s="24">
        <v>59.8</v>
      </c>
      <c r="BW7" s="24">
        <v>57.77</v>
      </c>
      <c r="BX7" s="24">
        <v>57.31</v>
      </c>
      <c r="BY7" s="24">
        <v>57.08</v>
      </c>
      <c r="BZ7" s="24">
        <v>56.26</v>
      </c>
      <c r="CA7" s="24">
        <v>60.65</v>
      </c>
      <c r="CB7" s="24">
        <v>199.12</v>
      </c>
      <c r="CC7" s="24">
        <v>209.37</v>
      </c>
      <c r="CD7" s="24">
        <v>236.24</v>
      </c>
      <c r="CE7" s="24">
        <v>232.22</v>
      </c>
      <c r="CF7" s="24">
        <v>221.54</v>
      </c>
      <c r="CG7" s="24">
        <v>263.76</v>
      </c>
      <c r="CH7" s="24">
        <v>274.35000000000002</v>
      </c>
      <c r="CI7" s="24">
        <v>273.52</v>
      </c>
      <c r="CJ7" s="24">
        <v>274.99</v>
      </c>
      <c r="CK7" s="24">
        <v>282.08999999999997</v>
      </c>
      <c r="CL7" s="24">
        <v>256.97000000000003</v>
      </c>
      <c r="CM7" s="24">
        <v>57.75</v>
      </c>
      <c r="CN7" s="24">
        <v>60.09</v>
      </c>
      <c r="CO7" s="24">
        <v>52.11</v>
      </c>
      <c r="CP7" s="24">
        <v>53.99</v>
      </c>
      <c r="CQ7" s="24">
        <v>55.87</v>
      </c>
      <c r="CR7" s="24">
        <v>51.75</v>
      </c>
      <c r="CS7" s="24">
        <v>50.68</v>
      </c>
      <c r="CT7" s="24">
        <v>50.14</v>
      </c>
      <c r="CU7" s="24">
        <v>54.83</v>
      </c>
      <c r="CV7" s="24">
        <v>66.53</v>
      </c>
      <c r="CW7" s="24">
        <v>61.14</v>
      </c>
      <c r="CX7" s="24">
        <v>91.97</v>
      </c>
      <c r="CY7" s="24">
        <v>90.99</v>
      </c>
      <c r="CZ7" s="24">
        <v>93.17</v>
      </c>
      <c r="DA7" s="24">
        <v>94.42</v>
      </c>
      <c r="DB7" s="24">
        <v>96.08</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110</v>
      </c>
    </row>
    <row r="12" spans="1:145" x14ac:dyDescent="0.15">
      <c r="B12">
        <v>1</v>
      </c>
      <c r="C12">
        <v>1</v>
      </c>
      <c r="D12">
        <v>1</v>
      </c>
      <c r="E12">
        <v>2</v>
      </c>
      <c r="F12">
        <v>3</v>
      </c>
      <c r="G12" t="s">
        <v>111</v>
      </c>
    </row>
    <row r="13" spans="1:145" x14ac:dyDescent="0.15">
      <c r="B13" t="s">
        <v>112</v>
      </c>
      <c r="C13" t="s">
        <v>113</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住田 政信</cp:lastModifiedBy>
  <cp:lastPrinted>2023-01-17T06:06:08Z</cp:lastPrinted>
  <dcterms:created xsi:type="dcterms:W3CDTF">2022-12-01T01:59:40Z</dcterms:created>
  <dcterms:modified xsi:type="dcterms:W3CDTF">2023-01-27T03:46:40Z</dcterms:modified>
  <cp:category/>
</cp:coreProperties>
</file>