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Z:\02財政係\66.経営比較分析\R4年回答（R3決算）\新しいフォルダー\"/>
    </mc:Choice>
  </mc:AlternateContent>
  <xr:revisionPtr revIDLastSave="0" documentId="13_ncr:1_{2BC7E5CE-0E55-47B9-BB52-62CE57C2191F}" xr6:coauthVersionLast="43" xr6:coauthVersionMax="43" xr10:uidLastSave="{00000000-0000-0000-0000-000000000000}"/>
  <workbookProtection workbookAlgorithmName="SHA-512" workbookHashValue="PJhbieOmNvbHFzcgDtS+KpOZ3f2A6bYGmNuqam3obC35m0vk8u0CUB7Dv+XKQSwHJG+1ZWcdg1yEnPvl0VTpVQ==" workbookSaltValue="gx527sCmcZEKKPxeXXI9M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W10" i="4"/>
  <c r="AL8" i="4"/>
  <c r="P8" i="4"/>
</calcChain>
</file>

<file path=xl/sharedStrings.xml><?xml version="1.0" encoding="utf-8"?>
<sst xmlns="http://schemas.openxmlformats.org/spreadsheetml/2006/main" count="236" uniqueCount="119">
  <si>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</si>
  <si>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</si>
  <si>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</si>
  <si>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</si>
  <si>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</si>
  <si>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</si>
  <si>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</si>
  <si>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</si>
  <si>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</si>
  <si>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</si>
  <si>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</si>
  <si>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</si>
  <si>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</si>
  <si>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</si>
  <si>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</si>
  <si>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</si>
  <si>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</si>
  <si>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</si>
  <si>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</si>
  <si>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</si>
  <si>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</si>
  <si>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</si>
  <si>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</si>
  <si>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</si>
  <si>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</si>
  <si>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</si>
  <si>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</si>
  <si>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</si>
  <si>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</si>
  <si>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</si>
  <si>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</si>
  <si>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</si>
  <si>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</si>
  <si>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</si>
  <si>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</si>
  <si>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</si>
  <si>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</si>
  <si>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</si>
  <si>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</si>
  <si>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</si>
  <si>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</si>
  <si>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</si>
  <si>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</si>
  <si>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</si>
  <si>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</si>
  <si>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</si>
  <si>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</si>
  <si>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</si>
  <si>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</si>
  <si>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</si>
  <si>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</si>
  <si>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</si>
  <si>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</si>
  <si>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</si>
  <si>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</si>
  <si>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</si>
  <si>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</si>
  <si>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</si>
  <si>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</si>
  <si>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</si>
  <si>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</si>
  <si>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</si>
  <si>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</si>
  <si>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</si>
  <si>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</si>
  <si>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</si>
  <si>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</si>
  <si>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</si>
  <si>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</si>
  <si>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</si>
  <si>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</si>
  <si>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</si>
  <si>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</si>
  <si>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</si>
  <si>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</si>
  <si>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</si>
  <si>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</si>
  <si>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</si>
  <si>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</si>
  <si>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</si>
  <si>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</si>
  <si>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</si>
  <si>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</si>
  <si>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</si>
  <si>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</si>
  <si>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</si>
  <si>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</si>
  <si>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</si>
  <si>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</si>
  <si>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</si>
  <si>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</si>
  <si>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</si>
  <si>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</si>
  <si>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</si>
  <si>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</si>
  <si>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</si>
  <si>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</si>
  <si>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大崎上島町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</si>
  <si>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</si>
  <si>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</si>
  <si>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</si>
  <si>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</si>
  <si>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</si>
  <si>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</si>
  <si>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</si>
  <si>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</si>
  <si>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</si>
  <si>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</si>
  <si>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</si>
  <si>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</si>
  <si>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</si>
  <si>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</si>
  <si>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</si>
  <si>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</si>
  <si>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</si>
  <si>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</si>
  <si>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事業の経営について、経営戦略を策定済みであり、中長期的な経営状況を把握し、経営健全化を図っていく。※令和４年４月１日に使用料を改定済み。
 下水道事業計画に基づき、処理区の統廃合を進めていき、効率的な事業運営を図る（令和６年度以降に特環公共下水道事業への統廃合を予定）
　平成28年度に長寿命化計画を策定済みであり、今後、計画に基づいて施設（主に設備）の更新等を行う予定である。</t>
    <rPh sb="71" eb="76">
      <t>ゲスイドウジギョウ</t>
    </rPh>
    <rPh sb="76" eb="78">
      <t>ケイカク</t>
    </rPh>
    <rPh sb="79" eb="80">
      <t>モト</t>
    </rPh>
    <rPh sb="83" eb="86">
      <t>ショリク</t>
    </rPh>
    <rPh sb="87" eb="90">
      <t>トウハイゴウ</t>
    </rPh>
    <rPh sb="91" eb="92">
      <t>スス</t>
    </rPh>
    <rPh sb="97" eb="100">
      <t>コウリツテキ</t>
    </rPh>
    <rPh sb="101" eb="105">
      <t>ジギョウウンエイ</t>
    </rPh>
    <rPh sb="106" eb="107">
      <t>ハカ</t>
    </rPh>
    <rPh sb="109" eb="111">
      <t>レイワ</t>
    </rPh>
    <rPh sb="112" eb="114">
      <t>ネンド</t>
    </rPh>
    <rPh sb="114" eb="116">
      <t>イコウ</t>
    </rPh>
    <rPh sb="117" eb="118">
      <t>トク</t>
    </rPh>
    <rPh sb="118" eb="119">
      <t>カン</t>
    </rPh>
    <rPh sb="119" eb="124">
      <t>コウキョウゲスイドウ</t>
    </rPh>
    <rPh sb="124" eb="126">
      <t>ジギョウ</t>
    </rPh>
    <rPh sb="128" eb="131">
      <t>トウハイゴウ</t>
    </rPh>
    <rPh sb="132" eb="134">
      <t>ヨテイ</t>
    </rPh>
    <phoneticPr fontId="4"/>
  </si>
  <si>
    <t>〇　管渠改善率については、過去５年０％となっている。これは、当該事業がH15年度に供用開始しており、管渠の耐用年数50年に対して18年程度しか経過していないことから、管渠の更新時期を迎えていないためである。しかし、重要な管渠については定期的に点検を行い、適切な更新時期を見定め計画的に実施する。
〇　施設設備については、現在耐用年数を迎えつつあり、運転稼働に注意が必要な状況となっているが、特定環境保全公共下水道との統廃合後に国庫補助金を活用する等、計画的かつ効率的に更新・改築を実施する予定。</t>
    <phoneticPr fontId="4"/>
  </si>
  <si>
    <t>①　収益的収支比率は近年上昇しており、R3年度は約102％となっている。
②及び③　累積欠損金比率及び流動比率については該当数値無しとなっている。
④　企業債残高対事業規模比率は類似団体に比べ低い数値となっている。要因として、施設整備等の事業に対し国庫補助金を活用し、企業債の発行額を抑えてきたためである。
⑤　経費回収率はH30年度は平均を大きく下回っていたが、令和元年度に中高一貫校の開校に関する人口増や接続率の増加により平均値に近い計数まで上昇した。人口増が継続しているためR2,R3年度も増加傾向にある。
⑥　汚水処理原価についても⑤と同様の理由でR1年度に大幅に減少しているが、R3年度時点でも平均値を上回っているため今後とも維持管理費の抑制に努める。
⑦　施設利用率は⑤、⑥と同様に人口増及び接続率のの増加により近年上昇している。しかし、全国平均をやや下回ってるため引き続き接続率の向上に努め、有収水量の増加に取り組む。
⑧　水洗化率は、上昇傾向にあるが平均値を下回っているため、⑦と同様に町民へ水洗化の推進に取り組む。</t>
    <rPh sb="389" eb="390">
      <t>ヒ</t>
    </rPh>
    <rPh sb="391" eb="392">
      <t>ツヅ</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</si>
</sst>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0"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5C4-4F71-88E4-5CC9BF4AA598}"/>
            </c:ext>
          </c:extLst>
        </c:ser>
        <c:dLbls>
          <c:showLegendKey val="0"/>
          <c:showVal val="0"/>
          <c:showCatName val="0"/>
          <c:showSerName val="0"/>
          <c:showPercent val="0"/>
          <c:showBubbleSize val="0"/>
        </c:dLbls>
        <c:gapWidth val="150"/>
        <c:axId val="711871464"/>
        <c:axId val="711871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c:v>0.02</c:v>
                </c:pt>
                <c:pt idx="3">
                  <c:v>0.25</c:v>
                </c:pt>
                <c:pt idx="4">
                  <c:v>0.05</c:v>
                </c:pt>
              </c:numCache>
            </c:numRef>
          </c:val>
          <c:smooth val="0"/>
          <c:extLst>
            <c:ext xmlns:c16="http://schemas.microsoft.com/office/drawing/2014/chart" uri="{C3380CC4-5D6E-409C-BE32-E72D297353CC}">
              <c16:uniqueId val="{00000001-05C4-4F71-88E4-5CC9BF4AA598}"/>
            </c:ext>
          </c:extLst>
        </c:ser>
        <c:dLbls>
          <c:showLegendKey val="0"/>
          <c:showVal val="0"/>
          <c:showCatName val="0"/>
          <c:showSerName val="0"/>
          <c:showPercent val="0"/>
          <c:showBubbleSize val="0"/>
        </c:dLbls>
        <c:marker val="1"/>
        <c:smooth val="0"/>
        <c:axId val="711871464"/>
        <c:axId val="711871856"/>
      </c:lineChart>
      <c:dateAx>
        <c:axId val="711871464"/>
        <c:scaling>
          <c:orientation val="minMax"/>
        </c:scaling>
        <c:delete val="1"/>
        <c:axPos val="b"/>
        <c:numFmt formatCode="&quot;H&quot;yy" sourceLinked="1"/>
        <c:majorTickMark val="none"/>
        <c:minorTickMark val="none"/>
        <c:tickLblPos val="none"/>
        <c:crossAx val="711871856"/>
        <c:crosses val="autoZero"/>
        <c:auto val="1"/>
        <c:lblOffset val="100"/>
        <c:baseTimeUnit val="years"/>
      </c:dateAx>
      <c:valAx>
        <c:axId val="711871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1871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43.59</c:v>
                </c:pt>
                <c:pt idx="1">
                  <c:v>43.59</c:v>
                </c:pt>
                <c:pt idx="2">
                  <c:v>51.65</c:v>
                </c:pt>
                <c:pt idx="3">
                  <c:v>58.24</c:v>
                </c:pt>
                <c:pt idx="4">
                  <c:v>65.569999999999993</c:v>
                </c:pt>
              </c:numCache>
            </c:numRef>
          </c:val>
          <c:extLst>
            <c:ext xmlns:c16="http://schemas.microsoft.com/office/drawing/2014/chart" uri="{C3380CC4-5D6E-409C-BE32-E72D297353CC}">
              <c16:uniqueId val="{00000000-A006-465C-86FB-F26A029DB7CF}"/>
            </c:ext>
          </c:extLst>
        </c:ser>
        <c:dLbls>
          <c:showLegendKey val="0"/>
          <c:showVal val="0"/>
          <c:showCatName val="0"/>
          <c:showSerName val="0"/>
          <c:showPercent val="0"/>
          <c:showBubbleSize val="0"/>
        </c:dLbls>
        <c:gapWidth val="150"/>
        <c:axId val="665259696"/>
        <c:axId val="665260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40.93</c:v>
                </c:pt>
                <c:pt idx="1">
                  <c:v>50.68</c:v>
                </c:pt>
                <c:pt idx="2">
                  <c:v>50.14</c:v>
                </c:pt>
                <c:pt idx="3">
                  <c:v>54.83</c:v>
                </c:pt>
                <c:pt idx="4">
                  <c:v>66.53</c:v>
                </c:pt>
              </c:numCache>
            </c:numRef>
          </c:val>
          <c:smooth val="0"/>
          <c:extLst>
            <c:ext xmlns:c16="http://schemas.microsoft.com/office/drawing/2014/chart" uri="{C3380CC4-5D6E-409C-BE32-E72D297353CC}">
              <c16:uniqueId val="{00000001-A006-465C-86FB-F26A029DB7CF}"/>
            </c:ext>
          </c:extLst>
        </c:ser>
        <c:dLbls>
          <c:showLegendKey val="0"/>
          <c:showVal val="0"/>
          <c:showCatName val="0"/>
          <c:showSerName val="0"/>
          <c:showPercent val="0"/>
          <c:showBubbleSize val="0"/>
        </c:dLbls>
        <c:marker val="1"/>
        <c:smooth val="0"/>
        <c:axId val="665259696"/>
        <c:axId val="665260088"/>
      </c:lineChart>
      <c:dateAx>
        <c:axId val="665259696"/>
        <c:scaling>
          <c:orientation val="minMax"/>
        </c:scaling>
        <c:delete val="1"/>
        <c:axPos val="b"/>
        <c:numFmt formatCode="&quot;H&quot;yy" sourceLinked="1"/>
        <c:majorTickMark val="none"/>
        <c:minorTickMark val="none"/>
        <c:tickLblPos val="none"/>
        <c:crossAx val="665260088"/>
        <c:crosses val="autoZero"/>
        <c:auto val="1"/>
        <c:lblOffset val="100"/>
        <c:baseTimeUnit val="years"/>
      </c:dateAx>
      <c:valAx>
        <c:axId val="665260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6525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77.84</c:v>
                </c:pt>
                <c:pt idx="1">
                  <c:v>79.61</c:v>
                </c:pt>
                <c:pt idx="2">
                  <c:v>81.23</c:v>
                </c:pt>
                <c:pt idx="3">
                  <c:v>82.91</c:v>
                </c:pt>
                <c:pt idx="4">
                  <c:v>84.48</c:v>
                </c:pt>
              </c:numCache>
            </c:numRef>
          </c:val>
          <c:extLst>
            <c:ext xmlns:c16="http://schemas.microsoft.com/office/drawing/2014/chart" uri="{C3380CC4-5D6E-409C-BE32-E72D297353CC}">
              <c16:uniqueId val="{00000000-1892-4D8D-84B1-18786BD3D1E2}"/>
            </c:ext>
          </c:extLst>
        </c:ser>
        <c:dLbls>
          <c:showLegendKey val="0"/>
          <c:showVal val="0"/>
          <c:showCatName val="0"/>
          <c:showSerName val="0"/>
          <c:showPercent val="0"/>
          <c:showBubbleSize val="0"/>
        </c:dLbls>
        <c:gapWidth val="150"/>
        <c:axId val="718633368"/>
        <c:axId val="71863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62.73</c:v>
                </c:pt>
                <c:pt idx="1">
                  <c:v>84.86</c:v>
                </c:pt>
                <c:pt idx="2">
                  <c:v>84.98</c:v>
                </c:pt>
                <c:pt idx="3">
                  <c:v>84.7</c:v>
                </c:pt>
                <c:pt idx="4">
                  <c:v>84.67</c:v>
                </c:pt>
              </c:numCache>
            </c:numRef>
          </c:val>
          <c:smooth val="0"/>
          <c:extLst>
            <c:ext xmlns:c16="http://schemas.microsoft.com/office/drawing/2014/chart" uri="{C3380CC4-5D6E-409C-BE32-E72D297353CC}">
              <c16:uniqueId val="{00000001-1892-4D8D-84B1-18786BD3D1E2}"/>
            </c:ext>
          </c:extLst>
        </c:ser>
        <c:dLbls>
          <c:showLegendKey val="0"/>
          <c:showVal val="0"/>
          <c:showCatName val="0"/>
          <c:showSerName val="0"/>
          <c:showPercent val="0"/>
          <c:showBubbleSize val="0"/>
        </c:dLbls>
        <c:marker val="1"/>
        <c:smooth val="0"/>
        <c:axId val="718633368"/>
        <c:axId val="718633760"/>
      </c:lineChart>
      <c:dateAx>
        <c:axId val="718633368"/>
        <c:scaling>
          <c:orientation val="minMax"/>
        </c:scaling>
        <c:delete val="1"/>
        <c:axPos val="b"/>
        <c:numFmt formatCode="&quot;H&quot;yy" sourceLinked="1"/>
        <c:majorTickMark val="none"/>
        <c:minorTickMark val="none"/>
        <c:tickLblPos val="none"/>
        <c:crossAx val="718633760"/>
        <c:crosses val="autoZero"/>
        <c:auto val="1"/>
        <c:lblOffset val="100"/>
        <c:baseTimeUnit val="years"/>
      </c:dateAx>
      <c:valAx>
        <c:axId val="71863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8633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85.06</c:v>
                </c:pt>
                <c:pt idx="1">
                  <c:v>93.57</c:v>
                </c:pt>
                <c:pt idx="2">
                  <c:v>97.86</c:v>
                </c:pt>
                <c:pt idx="3">
                  <c:v>100.22</c:v>
                </c:pt>
                <c:pt idx="4">
                  <c:v>101.97</c:v>
                </c:pt>
              </c:numCache>
            </c:numRef>
          </c:val>
          <c:extLst>
            <c:ext xmlns:c16="http://schemas.microsoft.com/office/drawing/2014/chart" uri="{C3380CC4-5D6E-409C-BE32-E72D297353CC}">
              <c16:uniqueId val="{00000000-FCBD-461C-8F04-AED15B9EC3AC}"/>
            </c:ext>
          </c:extLst>
        </c:ser>
        <c:dLbls>
          <c:showLegendKey val="0"/>
          <c:showVal val="0"/>
          <c:showCatName val="0"/>
          <c:showSerName val="0"/>
          <c:showPercent val="0"/>
          <c:showBubbleSize val="0"/>
        </c:dLbls>
        <c:gapWidth val="150"/>
        <c:axId val="711873032"/>
        <c:axId val="711939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BD-461C-8F04-AED15B9EC3AC}"/>
            </c:ext>
          </c:extLst>
        </c:ser>
        <c:dLbls>
          <c:showLegendKey val="0"/>
          <c:showVal val="0"/>
          <c:showCatName val="0"/>
          <c:showSerName val="0"/>
          <c:showPercent val="0"/>
          <c:showBubbleSize val="0"/>
        </c:dLbls>
        <c:marker val="1"/>
        <c:smooth val="0"/>
        <c:axId val="711873032"/>
        <c:axId val="711939224"/>
      </c:lineChart>
      <c:dateAx>
        <c:axId val="711873032"/>
        <c:scaling>
          <c:orientation val="minMax"/>
        </c:scaling>
        <c:delete val="1"/>
        <c:axPos val="b"/>
        <c:numFmt formatCode="&quot;H&quot;yy" sourceLinked="1"/>
        <c:majorTickMark val="none"/>
        <c:minorTickMark val="none"/>
        <c:tickLblPos val="none"/>
        <c:crossAx val="711939224"/>
        <c:crosses val="autoZero"/>
        <c:auto val="1"/>
        <c:lblOffset val="100"/>
        <c:baseTimeUnit val="years"/>
      </c:dateAx>
      <c:valAx>
        <c:axId val="711939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1873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84-424B-B70F-59C1F0B9B700}"/>
            </c:ext>
          </c:extLst>
        </c:ser>
        <c:dLbls>
          <c:showLegendKey val="0"/>
          <c:showVal val="0"/>
          <c:showCatName val="0"/>
          <c:showSerName val="0"/>
          <c:showPercent val="0"/>
          <c:showBubbleSize val="0"/>
        </c:dLbls>
        <c:gapWidth val="150"/>
        <c:axId val="711940400"/>
        <c:axId val="711940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84-424B-B70F-59C1F0B9B700}"/>
            </c:ext>
          </c:extLst>
        </c:ser>
        <c:dLbls>
          <c:showLegendKey val="0"/>
          <c:showVal val="0"/>
          <c:showCatName val="0"/>
          <c:showSerName val="0"/>
          <c:showPercent val="0"/>
          <c:showBubbleSize val="0"/>
        </c:dLbls>
        <c:marker val="1"/>
        <c:smooth val="0"/>
        <c:axId val="711940400"/>
        <c:axId val="711940792"/>
      </c:lineChart>
      <c:dateAx>
        <c:axId val="711940400"/>
        <c:scaling>
          <c:orientation val="minMax"/>
        </c:scaling>
        <c:delete val="1"/>
        <c:axPos val="b"/>
        <c:numFmt formatCode="&quot;H&quot;yy" sourceLinked="1"/>
        <c:majorTickMark val="none"/>
        <c:minorTickMark val="none"/>
        <c:tickLblPos val="none"/>
        <c:crossAx val="711940792"/>
        <c:crosses val="autoZero"/>
        <c:auto val="1"/>
        <c:lblOffset val="100"/>
        <c:baseTimeUnit val="years"/>
      </c:dateAx>
      <c:valAx>
        <c:axId val="711940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194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17B-43DE-A232-286CE477B99A}"/>
            </c:ext>
          </c:extLst>
        </c:ser>
        <c:dLbls>
          <c:showLegendKey val="0"/>
          <c:showVal val="0"/>
          <c:showCatName val="0"/>
          <c:showSerName val="0"/>
          <c:showPercent val="0"/>
          <c:showBubbleSize val="0"/>
        </c:dLbls>
        <c:gapWidth val="150"/>
        <c:axId val="676350512"/>
        <c:axId val="676350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7B-43DE-A232-286CE477B99A}"/>
            </c:ext>
          </c:extLst>
        </c:ser>
        <c:dLbls>
          <c:showLegendKey val="0"/>
          <c:showVal val="0"/>
          <c:showCatName val="0"/>
          <c:showSerName val="0"/>
          <c:showPercent val="0"/>
          <c:showBubbleSize val="0"/>
        </c:dLbls>
        <c:marker val="1"/>
        <c:smooth val="0"/>
        <c:axId val="676350512"/>
        <c:axId val="676350904"/>
      </c:lineChart>
      <c:dateAx>
        <c:axId val="676350512"/>
        <c:scaling>
          <c:orientation val="minMax"/>
        </c:scaling>
        <c:delete val="1"/>
        <c:axPos val="b"/>
        <c:numFmt formatCode="&quot;H&quot;yy" sourceLinked="1"/>
        <c:majorTickMark val="none"/>
        <c:minorTickMark val="none"/>
        <c:tickLblPos val="none"/>
        <c:crossAx val="676350904"/>
        <c:crosses val="autoZero"/>
        <c:auto val="1"/>
        <c:lblOffset val="100"/>
        <c:baseTimeUnit val="years"/>
      </c:dateAx>
      <c:valAx>
        <c:axId val="676350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635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4D-4B90-89D4-02AF3CB09564}"/>
            </c:ext>
          </c:extLst>
        </c:ser>
        <c:dLbls>
          <c:showLegendKey val="0"/>
          <c:showVal val="0"/>
          <c:showCatName val="0"/>
          <c:showSerName val="0"/>
          <c:showPercent val="0"/>
          <c:showBubbleSize val="0"/>
        </c:dLbls>
        <c:gapWidth val="150"/>
        <c:axId val="671211712"/>
        <c:axId val="671212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4D-4B90-89D4-02AF3CB09564}"/>
            </c:ext>
          </c:extLst>
        </c:ser>
        <c:dLbls>
          <c:showLegendKey val="0"/>
          <c:showVal val="0"/>
          <c:showCatName val="0"/>
          <c:showSerName val="0"/>
          <c:showPercent val="0"/>
          <c:showBubbleSize val="0"/>
        </c:dLbls>
        <c:marker val="1"/>
        <c:smooth val="0"/>
        <c:axId val="671211712"/>
        <c:axId val="671212104"/>
      </c:lineChart>
      <c:dateAx>
        <c:axId val="671211712"/>
        <c:scaling>
          <c:orientation val="minMax"/>
        </c:scaling>
        <c:delete val="1"/>
        <c:axPos val="b"/>
        <c:numFmt formatCode="&quot;H&quot;yy" sourceLinked="1"/>
        <c:majorTickMark val="none"/>
        <c:minorTickMark val="none"/>
        <c:tickLblPos val="none"/>
        <c:crossAx val="671212104"/>
        <c:crosses val="autoZero"/>
        <c:auto val="1"/>
        <c:lblOffset val="100"/>
        <c:baseTimeUnit val="years"/>
      </c:dateAx>
      <c:valAx>
        <c:axId val="671212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7121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B19-4D6F-98AD-61832B5B2768}"/>
            </c:ext>
          </c:extLst>
        </c:ser>
        <c:dLbls>
          <c:showLegendKey val="0"/>
          <c:showVal val="0"/>
          <c:showCatName val="0"/>
          <c:showSerName val="0"/>
          <c:showPercent val="0"/>
          <c:showBubbleSize val="0"/>
        </c:dLbls>
        <c:gapWidth val="150"/>
        <c:axId val="800784088"/>
        <c:axId val="800784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19-4D6F-98AD-61832B5B2768}"/>
            </c:ext>
          </c:extLst>
        </c:ser>
        <c:dLbls>
          <c:showLegendKey val="0"/>
          <c:showVal val="0"/>
          <c:showCatName val="0"/>
          <c:showSerName val="0"/>
          <c:showPercent val="0"/>
          <c:showBubbleSize val="0"/>
        </c:dLbls>
        <c:marker val="1"/>
        <c:smooth val="0"/>
        <c:axId val="800784088"/>
        <c:axId val="800784480"/>
      </c:lineChart>
      <c:dateAx>
        <c:axId val="800784088"/>
        <c:scaling>
          <c:orientation val="minMax"/>
        </c:scaling>
        <c:delete val="1"/>
        <c:axPos val="b"/>
        <c:numFmt formatCode="&quot;H&quot;yy" sourceLinked="1"/>
        <c:majorTickMark val="none"/>
        <c:minorTickMark val="none"/>
        <c:tickLblPos val="none"/>
        <c:crossAx val="800784480"/>
        <c:crosses val="autoZero"/>
        <c:auto val="1"/>
        <c:lblOffset val="100"/>
        <c:baseTimeUnit val="years"/>
      </c:dateAx>
      <c:valAx>
        <c:axId val="800784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0784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formatCode="#,##0.00;&quot;△&quot;#,##0.00;&quot;-&quot;">
                  <c:v>668.42</c:v>
                </c:pt>
                <c:pt idx="1">
                  <c:v>0</c:v>
                </c:pt>
                <c:pt idx="2">
                  <c:v>0</c:v>
                </c:pt>
                <c:pt idx="3">
                  <c:v>0</c:v>
                </c:pt>
                <c:pt idx="4">
                  <c:v>0</c:v>
                </c:pt>
              </c:numCache>
            </c:numRef>
          </c:val>
          <c:extLst>
            <c:ext xmlns:c16="http://schemas.microsoft.com/office/drawing/2014/chart" uri="{C3380CC4-5D6E-409C-BE32-E72D297353CC}">
              <c16:uniqueId val="{00000000-888B-4A61-A140-D7DD7E646A9C}"/>
            </c:ext>
          </c:extLst>
        </c:ser>
        <c:dLbls>
          <c:showLegendKey val="0"/>
          <c:showVal val="0"/>
          <c:showCatName val="0"/>
          <c:showSerName val="0"/>
          <c:showPercent val="0"/>
          <c:showBubbleSize val="0"/>
        </c:dLbls>
        <c:gapWidth val="150"/>
        <c:axId val="800785656"/>
        <c:axId val="19515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982.29</c:v>
                </c:pt>
                <c:pt idx="1">
                  <c:v>789.46</c:v>
                </c:pt>
                <c:pt idx="2">
                  <c:v>826.83</c:v>
                </c:pt>
                <c:pt idx="3">
                  <c:v>867.83</c:v>
                </c:pt>
                <c:pt idx="4">
                  <c:v>791.76</c:v>
                </c:pt>
              </c:numCache>
            </c:numRef>
          </c:val>
          <c:smooth val="0"/>
          <c:extLst>
            <c:ext xmlns:c16="http://schemas.microsoft.com/office/drawing/2014/chart" uri="{C3380CC4-5D6E-409C-BE32-E72D297353CC}">
              <c16:uniqueId val="{00000001-888B-4A61-A140-D7DD7E646A9C}"/>
            </c:ext>
          </c:extLst>
        </c:ser>
        <c:dLbls>
          <c:showLegendKey val="0"/>
          <c:showVal val="0"/>
          <c:showCatName val="0"/>
          <c:showSerName val="0"/>
          <c:showPercent val="0"/>
          <c:showBubbleSize val="0"/>
        </c:dLbls>
        <c:marker val="1"/>
        <c:smooth val="0"/>
        <c:axId val="800785656"/>
        <c:axId val="195158976"/>
      </c:lineChart>
      <c:dateAx>
        <c:axId val="800785656"/>
        <c:scaling>
          <c:orientation val="minMax"/>
        </c:scaling>
        <c:delete val="1"/>
        <c:axPos val="b"/>
        <c:numFmt formatCode="&quot;H&quot;yy" sourceLinked="1"/>
        <c:majorTickMark val="none"/>
        <c:minorTickMark val="none"/>
        <c:tickLblPos val="none"/>
        <c:crossAx val="195158976"/>
        <c:crosses val="autoZero"/>
        <c:auto val="1"/>
        <c:lblOffset val="100"/>
        <c:baseTimeUnit val="years"/>
      </c:dateAx>
      <c:valAx>
        <c:axId val="195158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0785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31.24</c:v>
                </c:pt>
                <c:pt idx="1">
                  <c:v>31.12</c:v>
                </c:pt>
                <c:pt idx="2">
                  <c:v>54.4</c:v>
                </c:pt>
                <c:pt idx="3">
                  <c:v>61.06</c:v>
                </c:pt>
                <c:pt idx="4">
                  <c:v>62.99</c:v>
                </c:pt>
              </c:numCache>
            </c:numRef>
          </c:val>
          <c:extLst>
            <c:ext xmlns:c16="http://schemas.microsoft.com/office/drawing/2014/chart" uri="{C3380CC4-5D6E-409C-BE32-E72D297353CC}">
              <c16:uniqueId val="{00000000-0D66-4E2B-B2FF-EDA92D1F99A9}"/>
            </c:ext>
          </c:extLst>
        </c:ser>
        <c:dLbls>
          <c:showLegendKey val="0"/>
          <c:showVal val="0"/>
          <c:showCatName val="0"/>
          <c:showSerName val="0"/>
          <c:showPercent val="0"/>
          <c:showBubbleSize val="0"/>
        </c:dLbls>
        <c:gapWidth val="150"/>
        <c:axId val="195160152"/>
        <c:axId val="19516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41.25</c:v>
                </c:pt>
                <c:pt idx="1">
                  <c:v>57.77</c:v>
                </c:pt>
                <c:pt idx="2">
                  <c:v>57.31</c:v>
                </c:pt>
                <c:pt idx="3">
                  <c:v>57.08</c:v>
                </c:pt>
                <c:pt idx="4">
                  <c:v>56.26</c:v>
                </c:pt>
              </c:numCache>
            </c:numRef>
          </c:val>
          <c:smooth val="0"/>
          <c:extLst>
            <c:ext xmlns:c16="http://schemas.microsoft.com/office/drawing/2014/chart" uri="{C3380CC4-5D6E-409C-BE32-E72D297353CC}">
              <c16:uniqueId val="{00000001-0D66-4E2B-B2FF-EDA92D1F99A9}"/>
            </c:ext>
          </c:extLst>
        </c:ser>
        <c:dLbls>
          <c:showLegendKey val="0"/>
          <c:showVal val="0"/>
          <c:showCatName val="0"/>
          <c:showSerName val="0"/>
          <c:showPercent val="0"/>
          <c:showBubbleSize val="0"/>
        </c:dLbls>
        <c:marker val="1"/>
        <c:smooth val="0"/>
        <c:axId val="195160152"/>
        <c:axId val="195160544"/>
      </c:lineChart>
      <c:dateAx>
        <c:axId val="195160152"/>
        <c:scaling>
          <c:orientation val="minMax"/>
        </c:scaling>
        <c:delete val="1"/>
        <c:axPos val="b"/>
        <c:numFmt formatCode="&quot;H&quot;yy" sourceLinked="1"/>
        <c:majorTickMark val="none"/>
        <c:minorTickMark val="none"/>
        <c:tickLblPos val="none"/>
        <c:crossAx val="195160544"/>
        <c:crosses val="autoZero"/>
        <c:auto val="1"/>
        <c:lblOffset val="100"/>
        <c:baseTimeUnit val="years"/>
      </c:dateAx>
      <c:valAx>
        <c:axId val="19516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160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642.25</c:v>
                </c:pt>
                <c:pt idx="1">
                  <c:v>642.20000000000005</c:v>
                </c:pt>
                <c:pt idx="2">
                  <c:v>396.14</c:v>
                </c:pt>
                <c:pt idx="3">
                  <c:v>343.65</c:v>
                </c:pt>
                <c:pt idx="4">
                  <c:v>311.27</c:v>
                </c:pt>
              </c:numCache>
            </c:numRef>
          </c:val>
          <c:extLst>
            <c:ext xmlns:c16="http://schemas.microsoft.com/office/drawing/2014/chart" uri="{C3380CC4-5D6E-409C-BE32-E72D297353CC}">
              <c16:uniqueId val="{00000000-C42E-4D11-8CA6-ABB61E751623}"/>
            </c:ext>
          </c:extLst>
        </c:ser>
        <c:dLbls>
          <c:showLegendKey val="0"/>
          <c:showVal val="0"/>
          <c:showCatName val="0"/>
          <c:showSerName val="0"/>
          <c:showPercent val="0"/>
          <c:showBubbleSize val="0"/>
        </c:dLbls>
        <c:gapWidth val="150"/>
        <c:axId val="800119552"/>
        <c:axId val="800119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334.48</c:v>
                </c:pt>
                <c:pt idx="1">
                  <c:v>274.35000000000002</c:v>
                </c:pt>
                <c:pt idx="2">
                  <c:v>273.52</c:v>
                </c:pt>
                <c:pt idx="3">
                  <c:v>274.99</c:v>
                </c:pt>
                <c:pt idx="4">
                  <c:v>282.08999999999997</c:v>
                </c:pt>
              </c:numCache>
            </c:numRef>
          </c:val>
          <c:smooth val="0"/>
          <c:extLst>
            <c:ext xmlns:c16="http://schemas.microsoft.com/office/drawing/2014/chart" uri="{C3380CC4-5D6E-409C-BE32-E72D297353CC}">
              <c16:uniqueId val="{00000001-C42E-4D11-8CA6-ABB61E751623}"/>
            </c:ext>
          </c:extLst>
        </c:ser>
        <c:dLbls>
          <c:showLegendKey val="0"/>
          <c:showVal val="0"/>
          <c:showCatName val="0"/>
          <c:showSerName val="0"/>
          <c:showPercent val="0"/>
          <c:showBubbleSize val="0"/>
        </c:dLbls>
        <c:marker val="1"/>
        <c:smooth val="0"/>
        <c:axId val="800119552"/>
        <c:axId val="800119944"/>
      </c:lineChart>
      <c:dateAx>
        <c:axId val="800119552"/>
        <c:scaling>
          <c:orientation val="minMax"/>
        </c:scaling>
        <c:delete val="1"/>
        <c:axPos val="b"/>
        <c:numFmt formatCode="&quot;H&quot;yy" sourceLinked="1"/>
        <c:majorTickMark val="none"/>
        <c:minorTickMark val="none"/>
        <c:tickLblPos val="none"/>
        <c:crossAx val="800119944"/>
        <c:crosses val="autoZero"/>
        <c:auto val="1"/>
        <c:lblOffset val="100"/>
        <c:baseTimeUnit val="years"/>
      </c:dateAx>
      <c:valAx>
        <c:axId val="800119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0119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【786.37】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【61.14】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【256.97】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広島県　大崎上島町</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0" t="s">
        <v>9</v>
      </c>
      <c r="BM7" s="71"/>
      <c r="BN7" s="71"/>
      <c r="BO7" s="71"/>
      <c r="BP7" s="71"/>
      <c r="BQ7" s="71"/>
      <c r="BR7" s="71"/>
      <c r="BS7" s="71"/>
      <c r="BT7" s="71"/>
      <c r="BU7" s="71"/>
      <c r="BV7" s="71"/>
      <c r="BW7" s="71"/>
      <c r="BX7" s="71"/>
      <c r="BY7" s="72"/>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45">
        <f>データ!S6</f>
        <v>7153</v>
      </c>
      <c r="AM8" s="45"/>
      <c r="AN8" s="45"/>
      <c r="AO8" s="45"/>
      <c r="AP8" s="45"/>
      <c r="AQ8" s="45"/>
      <c r="AR8" s="45"/>
      <c r="AS8" s="45"/>
      <c r="AT8" s="46">
        <f>データ!T6</f>
        <v>43.11</v>
      </c>
      <c r="AU8" s="46"/>
      <c r="AV8" s="46"/>
      <c r="AW8" s="46"/>
      <c r="AX8" s="46"/>
      <c r="AY8" s="46"/>
      <c r="AZ8" s="46"/>
      <c r="BA8" s="46"/>
      <c r="BB8" s="46">
        <f>データ!U6</f>
        <v>165.92</v>
      </c>
      <c r="BC8" s="46"/>
      <c r="BD8" s="46"/>
      <c r="BE8" s="46"/>
      <c r="BF8" s="46"/>
      <c r="BG8" s="46"/>
      <c r="BH8" s="46"/>
      <c r="BI8" s="46"/>
      <c r="BJ8" s="3"/>
      <c r="BK8" s="3"/>
      <c r="BL8" s="62" t="s">
        <v>10</v>
      </c>
      <c r="BM8" s="63"/>
      <c r="BN8" s="64" t="s">
        <v>11</v>
      </c>
      <c r="BO8" s="64"/>
      <c r="BP8" s="64"/>
      <c r="BQ8" s="64"/>
      <c r="BR8" s="64"/>
      <c r="BS8" s="64"/>
      <c r="BT8" s="64"/>
      <c r="BU8" s="64"/>
      <c r="BV8" s="64"/>
      <c r="BW8" s="64"/>
      <c r="BX8" s="64"/>
      <c r="BY8" s="65"/>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8.77</v>
      </c>
      <c r="Q10" s="46"/>
      <c r="R10" s="46"/>
      <c r="S10" s="46"/>
      <c r="T10" s="46"/>
      <c r="U10" s="46"/>
      <c r="V10" s="46"/>
      <c r="W10" s="46">
        <f>データ!Q6</f>
        <v>100</v>
      </c>
      <c r="X10" s="46"/>
      <c r="Y10" s="46"/>
      <c r="Z10" s="46"/>
      <c r="AA10" s="46"/>
      <c r="AB10" s="46"/>
      <c r="AC10" s="46"/>
      <c r="AD10" s="45">
        <f>データ!R6</f>
        <v>3630</v>
      </c>
      <c r="AE10" s="45"/>
      <c r="AF10" s="45"/>
      <c r="AG10" s="45"/>
      <c r="AH10" s="45"/>
      <c r="AI10" s="45"/>
      <c r="AJ10" s="45"/>
      <c r="AK10" s="2"/>
      <c r="AL10" s="45">
        <f>データ!V6</f>
        <v>612</v>
      </c>
      <c r="AM10" s="45"/>
      <c r="AN10" s="45"/>
      <c r="AO10" s="45"/>
      <c r="AP10" s="45"/>
      <c r="AQ10" s="45"/>
      <c r="AR10" s="45"/>
      <c r="AS10" s="45"/>
      <c r="AT10" s="46">
        <f>データ!W6</f>
        <v>0.2</v>
      </c>
      <c r="AU10" s="46"/>
      <c r="AV10" s="46"/>
      <c r="AW10" s="46"/>
      <c r="AX10" s="46"/>
      <c r="AY10" s="46"/>
      <c r="AZ10" s="46"/>
      <c r="BA10" s="46"/>
      <c r="BB10" s="46">
        <f>データ!X6</f>
        <v>3060</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118</v>
      </c>
      <c r="BM16" s="61"/>
      <c r="BN16" s="61"/>
      <c r="BO16" s="61"/>
      <c r="BP16" s="61"/>
      <c r="BQ16" s="61"/>
      <c r="BR16" s="61"/>
      <c r="BS16" s="61"/>
      <c r="BT16" s="61"/>
      <c r="BU16" s="61"/>
      <c r="BV16" s="61"/>
      <c r="BW16" s="61"/>
      <c r="BX16" s="61"/>
      <c r="BY16" s="61"/>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61"/>
      <c r="BN17" s="61"/>
      <c r="BO17" s="61"/>
      <c r="BP17" s="61"/>
      <c r="BQ17" s="61"/>
      <c r="BR17" s="61"/>
      <c r="BS17" s="61"/>
      <c r="BT17" s="61"/>
      <c r="BU17" s="61"/>
      <c r="BV17" s="61"/>
      <c r="BW17" s="61"/>
      <c r="BX17" s="61"/>
      <c r="BY17" s="61"/>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61"/>
      <c r="BN18" s="61"/>
      <c r="BO18" s="61"/>
      <c r="BP18" s="61"/>
      <c r="BQ18" s="61"/>
      <c r="BR18" s="61"/>
      <c r="BS18" s="61"/>
      <c r="BT18" s="61"/>
      <c r="BU18" s="61"/>
      <c r="BV18" s="61"/>
      <c r="BW18" s="61"/>
      <c r="BX18" s="61"/>
      <c r="BY18" s="61"/>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61"/>
      <c r="BN19" s="61"/>
      <c r="BO19" s="61"/>
      <c r="BP19" s="61"/>
      <c r="BQ19" s="61"/>
      <c r="BR19" s="61"/>
      <c r="BS19" s="61"/>
      <c r="BT19" s="61"/>
      <c r="BU19" s="61"/>
      <c r="BV19" s="61"/>
      <c r="BW19" s="61"/>
      <c r="BX19" s="61"/>
      <c r="BY19" s="61"/>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61"/>
      <c r="BN20" s="61"/>
      <c r="BO20" s="61"/>
      <c r="BP20" s="61"/>
      <c r="BQ20" s="61"/>
      <c r="BR20" s="61"/>
      <c r="BS20" s="61"/>
      <c r="BT20" s="61"/>
      <c r="BU20" s="61"/>
      <c r="BV20" s="61"/>
      <c r="BW20" s="61"/>
      <c r="BX20" s="61"/>
      <c r="BY20" s="61"/>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61"/>
      <c r="BN21" s="61"/>
      <c r="BO21" s="61"/>
      <c r="BP21" s="61"/>
      <c r="BQ21" s="61"/>
      <c r="BR21" s="61"/>
      <c r="BS21" s="61"/>
      <c r="BT21" s="61"/>
      <c r="BU21" s="61"/>
      <c r="BV21" s="61"/>
      <c r="BW21" s="61"/>
      <c r="BX21" s="61"/>
      <c r="BY21" s="61"/>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61"/>
      <c r="BN22" s="61"/>
      <c r="BO22" s="61"/>
      <c r="BP22" s="61"/>
      <c r="BQ22" s="61"/>
      <c r="BR22" s="61"/>
      <c r="BS22" s="61"/>
      <c r="BT22" s="61"/>
      <c r="BU22" s="61"/>
      <c r="BV22" s="61"/>
      <c r="BW22" s="61"/>
      <c r="BX22" s="61"/>
      <c r="BY22" s="61"/>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61"/>
      <c r="BN23" s="61"/>
      <c r="BO23" s="61"/>
      <c r="BP23" s="61"/>
      <c r="BQ23" s="61"/>
      <c r="BR23" s="61"/>
      <c r="BS23" s="61"/>
      <c r="BT23" s="61"/>
      <c r="BU23" s="61"/>
      <c r="BV23" s="61"/>
      <c r="BW23" s="61"/>
      <c r="BX23" s="61"/>
      <c r="BY23" s="61"/>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61"/>
      <c r="BN24" s="61"/>
      <c r="BO24" s="61"/>
      <c r="BP24" s="61"/>
      <c r="BQ24" s="61"/>
      <c r="BR24" s="61"/>
      <c r="BS24" s="61"/>
      <c r="BT24" s="61"/>
      <c r="BU24" s="61"/>
      <c r="BV24" s="61"/>
      <c r="BW24" s="61"/>
      <c r="BX24" s="61"/>
      <c r="BY24" s="61"/>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61"/>
      <c r="BN25" s="61"/>
      <c r="BO25" s="61"/>
      <c r="BP25" s="61"/>
      <c r="BQ25" s="61"/>
      <c r="BR25" s="61"/>
      <c r="BS25" s="61"/>
      <c r="BT25" s="61"/>
      <c r="BU25" s="61"/>
      <c r="BV25" s="61"/>
      <c r="BW25" s="61"/>
      <c r="BX25" s="61"/>
      <c r="BY25" s="61"/>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61"/>
      <c r="BN26" s="61"/>
      <c r="BO26" s="61"/>
      <c r="BP26" s="61"/>
      <c r="BQ26" s="61"/>
      <c r="BR26" s="61"/>
      <c r="BS26" s="61"/>
      <c r="BT26" s="61"/>
      <c r="BU26" s="61"/>
      <c r="BV26" s="61"/>
      <c r="BW26" s="61"/>
      <c r="BX26" s="61"/>
      <c r="BY26" s="61"/>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61"/>
      <c r="BN27" s="61"/>
      <c r="BO27" s="61"/>
      <c r="BP27" s="61"/>
      <c r="BQ27" s="61"/>
      <c r="BR27" s="61"/>
      <c r="BS27" s="61"/>
      <c r="BT27" s="61"/>
      <c r="BU27" s="61"/>
      <c r="BV27" s="61"/>
      <c r="BW27" s="61"/>
      <c r="BX27" s="61"/>
      <c r="BY27" s="61"/>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61"/>
      <c r="BN28" s="61"/>
      <c r="BO28" s="61"/>
      <c r="BP28" s="61"/>
      <c r="BQ28" s="61"/>
      <c r="BR28" s="61"/>
      <c r="BS28" s="61"/>
      <c r="BT28" s="61"/>
      <c r="BU28" s="61"/>
      <c r="BV28" s="61"/>
      <c r="BW28" s="61"/>
      <c r="BX28" s="61"/>
      <c r="BY28" s="61"/>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61"/>
      <c r="BN29" s="61"/>
      <c r="BO29" s="61"/>
      <c r="BP29" s="61"/>
      <c r="BQ29" s="61"/>
      <c r="BR29" s="61"/>
      <c r="BS29" s="61"/>
      <c r="BT29" s="61"/>
      <c r="BU29" s="61"/>
      <c r="BV29" s="61"/>
      <c r="BW29" s="61"/>
      <c r="BX29" s="61"/>
      <c r="BY29" s="61"/>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61"/>
      <c r="BN30" s="61"/>
      <c r="BO30" s="61"/>
      <c r="BP30" s="61"/>
      <c r="BQ30" s="61"/>
      <c r="BR30" s="61"/>
      <c r="BS30" s="61"/>
      <c r="BT30" s="61"/>
      <c r="BU30" s="61"/>
      <c r="BV30" s="61"/>
      <c r="BW30" s="61"/>
      <c r="BX30" s="61"/>
      <c r="BY30" s="61"/>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61"/>
      <c r="BN31" s="61"/>
      <c r="BO31" s="61"/>
      <c r="BP31" s="61"/>
      <c r="BQ31" s="61"/>
      <c r="BR31" s="61"/>
      <c r="BS31" s="61"/>
      <c r="BT31" s="61"/>
      <c r="BU31" s="61"/>
      <c r="BV31" s="61"/>
      <c r="BW31" s="61"/>
      <c r="BX31" s="61"/>
      <c r="BY31" s="61"/>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61"/>
      <c r="BN32" s="61"/>
      <c r="BO32" s="61"/>
      <c r="BP32" s="61"/>
      <c r="BQ32" s="61"/>
      <c r="BR32" s="61"/>
      <c r="BS32" s="61"/>
      <c r="BT32" s="61"/>
      <c r="BU32" s="61"/>
      <c r="BV32" s="61"/>
      <c r="BW32" s="61"/>
      <c r="BX32" s="61"/>
      <c r="BY32" s="61"/>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61"/>
      <c r="BN33" s="61"/>
      <c r="BO33" s="61"/>
      <c r="BP33" s="61"/>
      <c r="BQ33" s="61"/>
      <c r="BR33" s="61"/>
      <c r="BS33" s="61"/>
      <c r="BT33" s="61"/>
      <c r="BU33" s="61"/>
      <c r="BV33" s="61"/>
      <c r="BW33" s="61"/>
      <c r="BX33" s="61"/>
      <c r="BY33" s="61"/>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61"/>
      <c r="BN34" s="61"/>
      <c r="BO34" s="61"/>
      <c r="BP34" s="61"/>
      <c r="BQ34" s="61"/>
      <c r="BR34" s="61"/>
      <c r="BS34" s="61"/>
      <c r="BT34" s="61"/>
      <c r="BU34" s="61"/>
      <c r="BV34" s="61"/>
      <c r="BW34" s="61"/>
      <c r="BX34" s="61"/>
      <c r="BY34" s="61"/>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61"/>
      <c r="BN35" s="61"/>
      <c r="BO35" s="61"/>
      <c r="BP35" s="61"/>
      <c r="BQ35" s="61"/>
      <c r="BR35" s="61"/>
      <c r="BS35" s="61"/>
      <c r="BT35" s="61"/>
      <c r="BU35" s="61"/>
      <c r="BV35" s="61"/>
      <c r="BW35" s="61"/>
      <c r="BX35" s="61"/>
      <c r="BY35" s="61"/>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61"/>
      <c r="BN36" s="61"/>
      <c r="BO36" s="61"/>
      <c r="BP36" s="61"/>
      <c r="BQ36" s="61"/>
      <c r="BR36" s="61"/>
      <c r="BS36" s="61"/>
      <c r="BT36" s="61"/>
      <c r="BU36" s="61"/>
      <c r="BV36" s="61"/>
      <c r="BW36" s="61"/>
      <c r="BX36" s="61"/>
      <c r="BY36" s="61"/>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61"/>
      <c r="BN37" s="61"/>
      <c r="BO37" s="61"/>
      <c r="BP37" s="61"/>
      <c r="BQ37" s="61"/>
      <c r="BR37" s="61"/>
      <c r="BS37" s="61"/>
      <c r="BT37" s="61"/>
      <c r="BU37" s="61"/>
      <c r="BV37" s="61"/>
      <c r="BW37" s="61"/>
      <c r="BX37" s="61"/>
      <c r="BY37" s="61"/>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61"/>
      <c r="BN38" s="61"/>
      <c r="BO38" s="61"/>
      <c r="BP38" s="61"/>
      <c r="BQ38" s="61"/>
      <c r="BR38" s="61"/>
      <c r="BS38" s="61"/>
      <c r="BT38" s="61"/>
      <c r="BU38" s="61"/>
      <c r="BV38" s="61"/>
      <c r="BW38" s="61"/>
      <c r="BX38" s="61"/>
      <c r="BY38" s="61"/>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61"/>
      <c r="BN39" s="61"/>
      <c r="BO39" s="61"/>
      <c r="BP39" s="61"/>
      <c r="BQ39" s="61"/>
      <c r="BR39" s="61"/>
      <c r="BS39" s="61"/>
      <c r="BT39" s="61"/>
      <c r="BU39" s="61"/>
      <c r="BV39" s="61"/>
      <c r="BW39" s="61"/>
      <c r="BX39" s="61"/>
      <c r="BY39" s="61"/>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61"/>
      <c r="BN40" s="61"/>
      <c r="BO40" s="61"/>
      <c r="BP40" s="61"/>
      <c r="BQ40" s="61"/>
      <c r="BR40" s="61"/>
      <c r="BS40" s="61"/>
      <c r="BT40" s="61"/>
      <c r="BU40" s="61"/>
      <c r="BV40" s="61"/>
      <c r="BW40" s="61"/>
      <c r="BX40" s="61"/>
      <c r="BY40" s="61"/>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61"/>
      <c r="BN41" s="61"/>
      <c r="BO41" s="61"/>
      <c r="BP41" s="61"/>
      <c r="BQ41" s="61"/>
      <c r="BR41" s="61"/>
      <c r="BS41" s="61"/>
      <c r="BT41" s="61"/>
      <c r="BU41" s="61"/>
      <c r="BV41" s="61"/>
      <c r="BW41" s="61"/>
      <c r="BX41" s="61"/>
      <c r="BY41" s="61"/>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61"/>
      <c r="BN42" s="61"/>
      <c r="BO42" s="61"/>
      <c r="BP42" s="61"/>
      <c r="BQ42" s="61"/>
      <c r="BR42" s="61"/>
      <c r="BS42" s="61"/>
      <c r="BT42" s="61"/>
      <c r="BU42" s="61"/>
      <c r="BV42" s="61"/>
      <c r="BW42" s="61"/>
      <c r="BX42" s="61"/>
      <c r="BY42" s="61"/>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61"/>
      <c r="BN43" s="61"/>
      <c r="BO43" s="61"/>
      <c r="BP43" s="61"/>
      <c r="BQ43" s="61"/>
      <c r="BR43" s="61"/>
      <c r="BS43" s="61"/>
      <c r="BT43" s="61"/>
      <c r="BU43" s="61"/>
      <c r="BV43" s="61"/>
      <c r="BW43" s="61"/>
      <c r="BX43" s="61"/>
      <c r="BY43" s="61"/>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【786.37】</v>
      </c>
      <c r="I86" s="12" t="str">
        <f>データ!CA6</f>
        <v>【60.65】</v>
      </c>
      <c r="J86" s="12" t="str">
        <f>データ!CL6</f>
        <v>【256.97】</v>
      </c>
      <c r="K86" s="12" t="str">
        <f>データ!CW6</f>
        <v>【61.14】</v>
      </c>
      <c r="L86" s="12" t="str">
        <f>データ!DH6</f>
        <v>【86.91】</v>
      </c>
      <c r="M86" s="12" t="s">
        <v>43</v>
      </c>
      <c r="N86" s="12" t="s">
        <v>43</v>
      </c>
      <c r="O86" s="12" t="str">
        <f>データ!EO6</f>
        <v>【0.03】</v>
      </c>
    </row>
  </sheetData>
  <sheetProtection algorithmName="SHA-512" hashValue="Xvd5uyS98sMUfACovgkTHVP1gr55KQ9O/iyNXwhaALnryXfxWmhEq0A1PD8P55znWqGlbQnScOizmp9QWJW63Q==" saltValue="GCqVnXQceoyds9Tq9xZpk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4" t="s">
        <v>53</v>
      </c>
      <c r="I3" s="75"/>
      <c r="J3" s="75"/>
      <c r="K3" s="75"/>
      <c r="L3" s="75"/>
      <c r="M3" s="75"/>
      <c r="N3" s="75"/>
      <c r="O3" s="75"/>
      <c r="P3" s="75"/>
      <c r="Q3" s="75"/>
      <c r="R3" s="75"/>
      <c r="S3" s="75"/>
      <c r="T3" s="75"/>
      <c r="U3" s="75"/>
      <c r="V3" s="75"/>
      <c r="W3" s="75"/>
      <c r="X3" s="76"/>
      <c r="Y3" s="80" t="s">
        <v>54</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55</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56</v>
      </c>
      <c r="B4" s="16"/>
      <c r="C4" s="16"/>
      <c r="D4" s="16"/>
      <c r="E4" s="16"/>
      <c r="F4" s="16"/>
      <c r="G4" s="16"/>
      <c r="H4" s="77"/>
      <c r="I4" s="78"/>
      <c r="J4" s="78"/>
      <c r="K4" s="78"/>
      <c r="L4" s="78"/>
      <c r="M4" s="78"/>
      <c r="N4" s="78"/>
      <c r="O4" s="78"/>
      <c r="P4" s="78"/>
      <c r="Q4" s="78"/>
      <c r="R4" s="78"/>
      <c r="S4" s="78"/>
      <c r="T4" s="78"/>
      <c r="U4" s="78"/>
      <c r="V4" s="78"/>
      <c r="W4" s="78"/>
      <c r="X4" s="79"/>
      <c r="Y4" s="73" t="s">
        <v>57</v>
      </c>
      <c r="Z4" s="73"/>
      <c r="AA4" s="73"/>
      <c r="AB4" s="73"/>
      <c r="AC4" s="73"/>
      <c r="AD4" s="73"/>
      <c r="AE4" s="73"/>
      <c r="AF4" s="73"/>
      <c r="AG4" s="73"/>
      <c r="AH4" s="73"/>
      <c r="AI4" s="73"/>
      <c r="AJ4" s="73" t="s">
        <v>58</v>
      </c>
      <c r="AK4" s="73"/>
      <c r="AL4" s="73"/>
      <c r="AM4" s="73"/>
      <c r="AN4" s="73"/>
      <c r="AO4" s="73"/>
      <c r="AP4" s="73"/>
      <c r="AQ4" s="73"/>
      <c r="AR4" s="73"/>
      <c r="AS4" s="73"/>
      <c r="AT4" s="73"/>
      <c r="AU4" s="73" t="s">
        <v>59</v>
      </c>
      <c r="AV4" s="73"/>
      <c r="AW4" s="73"/>
      <c r="AX4" s="73"/>
      <c r="AY4" s="73"/>
      <c r="AZ4" s="73"/>
      <c r="BA4" s="73"/>
      <c r="BB4" s="73"/>
      <c r="BC4" s="73"/>
      <c r="BD4" s="73"/>
      <c r="BE4" s="73"/>
      <c r="BF4" s="73" t="s">
        <v>60</v>
      </c>
      <c r="BG4" s="73"/>
      <c r="BH4" s="73"/>
      <c r="BI4" s="73"/>
      <c r="BJ4" s="73"/>
      <c r="BK4" s="73"/>
      <c r="BL4" s="73"/>
      <c r="BM4" s="73"/>
      <c r="BN4" s="73"/>
      <c r="BO4" s="73"/>
      <c r="BP4" s="73"/>
      <c r="BQ4" s="73" t="s">
        <v>61</v>
      </c>
      <c r="BR4" s="73"/>
      <c r="BS4" s="73"/>
      <c r="BT4" s="73"/>
      <c r="BU4" s="73"/>
      <c r="BV4" s="73"/>
      <c r="BW4" s="73"/>
      <c r="BX4" s="73"/>
      <c r="BY4" s="73"/>
      <c r="BZ4" s="73"/>
      <c r="CA4" s="73"/>
      <c r="CB4" s="73" t="s">
        <v>62</v>
      </c>
      <c r="CC4" s="73"/>
      <c r="CD4" s="73"/>
      <c r="CE4" s="73"/>
      <c r="CF4" s="73"/>
      <c r="CG4" s="73"/>
      <c r="CH4" s="73"/>
      <c r="CI4" s="73"/>
      <c r="CJ4" s="73"/>
      <c r="CK4" s="73"/>
      <c r="CL4" s="73"/>
      <c r="CM4" s="73" t="s">
        <v>63</v>
      </c>
      <c r="CN4" s="73"/>
      <c r="CO4" s="73"/>
      <c r="CP4" s="73"/>
      <c r="CQ4" s="73"/>
      <c r="CR4" s="73"/>
      <c r="CS4" s="73"/>
      <c r="CT4" s="73"/>
      <c r="CU4" s="73"/>
      <c r="CV4" s="73"/>
      <c r="CW4" s="73"/>
      <c r="CX4" s="73" t="s">
        <v>64</v>
      </c>
      <c r="CY4" s="73"/>
      <c r="CZ4" s="73"/>
      <c r="DA4" s="73"/>
      <c r="DB4" s="73"/>
      <c r="DC4" s="73"/>
      <c r="DD4" s="73"/>
      <c r="DE4" s="73"/>
      <c r="DF4" s="73"/>
      <c r="DG4" s="73"/>
      <c r="DH4" s="73"/>
      <c r="DI4" s="73" t="s">
        <v>65</v>
      </c>
      <c r="DJ4" s="73"/>
      <c r="DK4" s="73"/>
      <c r="DL4" s="73"/>
      <c r="DM4" s="73"/>
      <c r="DN4" s="73"/>
      <c r="DO4" s="73"/>
      <c r="DP4" s="73"/>
      <c r="DQ4" s="73"/>
      <c r="DR4" s="73"/>
      <c r="DS4" s="73"/>
      <c r="DT4" s="73" t="s">
        <v>66</v>
      </c>
      <c r="DU4" s="73"/>
      <c r="DV4" s="73"/>
      <c r="DW4" s="73"/>
      <c r="DX4" s="73"/>
      <c r="DY4" s="73"/>
      <c r="DZ4" s="73"/>
      <c r="EA4" s="73"/>
      <c r="EB4" s="73"/>
      <c r="EC4" s="73"/>
      <c r="ED4" s="73"/>
      <c r="EE4" s="73" t="s">
        <v>67</v>
      </c>
      <c r="EF4" s="73"/>
      <c r="EG4" s="73"/>
      <c r="EH4" s="73"/>
      <c r="EI4" s="73"/>
      <c r="EJ4" s="73"/>
      <c r="EK4" s="73"/>
      <c r="EL4" s="73"/>
      <c r="EM4" s="73"/>
      <c r="EN4" s="73"/>
      <c r="EO4" s="73"/>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2021</v>
      </c>
      <c r="C6" s="19">
        <f t="shared" ref="C6:X6" si="3">C7</f>
        <v>344311</v>
      </c>
      <c r="D6" s="19">
        <f t="shared" si="3"/>
        <v>47</v>
      </c>
      <c r="E6" s="19">
        <f t="shared" si="3"/>
        <v>17</v>
      </c>
      <c r="F6" s="19">
        <f t="shared" si="3"/>
        <v>5</v>
      </c>
      <c r="G6" s="19">
        <f t="shared" si="3"/>
        <v>0</v>
      </c>
      <c r="H6" s="19" t="str">
        <f t="shared" si="3"/>
        <v>広島県　大崎上島町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8.77</v>
      </c>
      <c r="Q6" s="20">
        <f t="shared" si="3"/>
        <v>100</v>
      </c>
      <c r="R6" s="20">
        <f t="shared" si="3"/>
        <v>3630</v>
      </c>
      <c r="S6" s="20">
        <f t="shared" si="3"/>
        <v>7153</v>
      </c>
      <c r="T6" s="20">
        <f t="shared" si="3"/>
        <v>43.11</v>
      </c>
      <c r="U6" s="20">
        <f t="shared" si="3"/>
        <v>165.92</v>
      </c>
      <c r="V6" s="20">
        <f t="shared" si="3"/>
        <v>612</v>
      </c>
      <c r="W6" s="20">
        <f t="shared" si="3"/>
        <v>0.2</v>
      </c>
      <c r="X6" s="20">
        <f t="shared" si="3"/>
        <v>3060</v>
      </c>
      <c r="Y6" s="21">
        <f>IF(Y7="",NA(),Y7)</f>
        <v>85.06</v>
      </c>
      <c r="Z6" s="21">
        <f t="shared" ref="Z6:AH6" si="4">IF(Z7="",NA(),Z7)</f>
        <v>93.57</v>
      </c>
      <c r="AA6" s="21">
        <f t="shared" si="4"/>
        <v>97.86</v>
      </c>
      <c r="AB6" s="21">
        <f t="shared" si="4"/>
        <v>100.22</v>
      </c>
      <c r="AC6" s="21">
        <f t="shared" si="4"/>
        <v>101.97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668.42</v>
      </c>
      <c r="BG6" s="20">
        <f t="shared" ref="BG6:BO6" si="7">IF(BG7="",NA(),BG7)</f>
        <v>0</v>
      </c>
      <c r="BH6" s="20">
        <f t="shared" si="7"/>
        <v>0</v>
      </c>
      <c r="BI6" s="20">
        <f t="shared" si="7"/>
        <v>0</v>
      </c>
      <c r="BJ6" s="20">
        <f t="shared" si="7"/>
        <v>0</v>
      </c>
      <c r="BK6" s="21">
        <f t="shared" si="7"/>
        <v>982.29</v>
      </c>
      <c r="BL6" s="21">
        <f t="shared" si="7"/>
        <v>789.46</v>
      </c>
      <c r="BM6" s="21">
        <f t="shared" si="7"/>
        <v>826.83</v>
      </c>
      <c r="BN6" s="21">
        <f t="shared" si="7"/>
        <v>867.83</v>
      </c>
      <c r="BO6" s="21">
        <f t="shared" si="7"/>
        <v>791.76</v>
      </c>
      <c r="BP6" s="20" t="str">
        <f>IF(BP7="","",IF(BP7="-","【-】","【"&amp;SUBSTITUTE(TEXT(BP7,"#,##0.00"),"-","△")&amp;"】"))</f>
        <v>【786.37】</v>
      </c>
      <c r="BQ6" s="21">
        <f>IF(BQ7="",NA(),BQ7)</f>
        <v>31.24</v>
      </c>
      <c r="BR6" s="21">
        <f t="shared" ref="BR6:BZ6" si="8">IF(BR7="",NA(),BR7)</f>
        <v>31.12</v>
      </c>
      <c r="BS6" s="21">
        <f t="shared" si="8"/>
        <v>54.4</v>
      </c>
      <c r="BT6" s="21">
        <f t="shared" si="8"/>
        <v>61.06</v>
      </c>
      <c r="BU6" s="21">
        <f t="shared" si="8"/>
        <v>62.99</v>
      </c>
      <c r="BV6" s="21">
        <f t="shared" si="8"/>
        <v>41.25</v>
      </c>
      <c r="BW6" s="21">
        <f t="shared" si="8"/>
        <v>57.77</v>
      </c>
      <c r="BX6" s="21">
        <f t="shared" si="8"/>
        <v>57.31</v>
      </c>
      <c r="BY6" s="21">
        <f t="shared" si="8"/>
        <v>57.08</v>
      </c>
      <c r="BZ6" s="21">
        <f t="shared" si="8"/>
        <v>56.26</v>
      </c>
      <c r="CA6" s="20" t="str">
        <f>IF(CA7="","",IF(CA7="-","【-】","【"&amp;SUBSTITUTE(TEXT(CA7,"#,##0.00"),"-","△")&amp;"】"))</f>
        <v>【60.65】</v>
      </c>
      <c r="CB6" s="21">
        <f>IF(CB7="",NA(),CB7)</f>
        <v>642.25</v>
      </c>
      <c r="CC6" s="21">
        <f t="shared" ref="CC6:CK6" si="9">IF(CC7="",NA(),CC7)</f>
        <v>642.20000000000005</v>
      </c>
      <c r="CD6" s="21">
        <f t="shared" si="9"/>
        <v>396.14</v>
      </c>
      <c r="CE6" s="21">
        <f t="shared" si="9"/>
        <v>343.65</v>
      </c>
      <c r="CF6" s="21">
        <f t="shared" si="9"/>
        <v>311.27</v>
      </c>
      <c r="CG6" s="21">
        <f t="shared" si="9"/>
        <v>334.48</v>
      </c>
      <c r="CH6" s="21">
        <f t="shared" si="9"/>
        <v>274.35000000000002</v>
      </c>
      <c r="CI6" s="21">
        <f t="shared" si="9"/>
        <v>273.52</v>
      </c>
      <c r="CJ6" s="21">
        <f t="shared" si="9"/>
        <v>274.99</v>
      </c>
      <c r="CK6" s="21">
        <f t="shared" si="9"/>
        <v>282.08999999999997</v>
      </c>
      <c r="CL6" s="20" t="str">
        <f>IF(CL7="","",IF(CL7="-","【-】","【"&amp;SUBSTITUTE(TEXT(CL7,"#,##0.00"),"-","△")&amp;"】"))</f>
        <v>【256.97】</v>
      </c>
      <c r="CM6" s="21">
        <f>IF(CM7="",NA(),CM7)</f>
        <v>43.59</v>
      </c>
      <c r="CN6" s="21">
        <f t="shared" ref="CN6:CV6" si="10">IF(CN7="",NA(),CN7)</f>
        <v>43.59</v>
      </c>
      <c r="CO6" s="21">
        <f t="shared" si="10"/>
        <v>51.65</v>
      </c>
      <c r="CP6" s="21">
        <f t="shared" si="10"/>
        <v>58.24</v>
      </c>
      <c r="CQ6" s="21">
        <f t="shared" si="10"/>
        <v>65.569999999999993</v>
      </c>
      <c r="CR6" s="21">
        <f t="shared" si="10"/>
        <v>40.93</v>
      </c>
      <c r="CS6" s="21">
        <f t="shared" si="10"/>
        <v>50.68</v>
      </c>
      <c r="CT6" s="21">
        <f t="shared" si="10"/>
        <v>50.14</v>
      </c>
      <c r="CU6" s="21">
        <f t="shared" si="10"/>
        <v>54.83</v>
      </c>
      <c r="CV6" s="21">
        <f t="shared" si="10"/>
        <v>66.53</v>
      </c>
      <c r="CW6" s="20" t="str">
        <f>IF(CW7="","",IF(CW7="-","【-】","【"&amp;SUBSTITUTE(TEXT(CW7,"#,##0.00"),"-","△")&amp;"】"))</f>
        <v>【61.14】</v>
      </c>
      <c r="CX6" s="21">
        <f>IF(CX7="",NA(),CX7)</f>
        <v>77.84</v>
      </c>
      <c r="CY6" s="21">
        <f t="shared" ref="CY6:DG6" si="11">IF(CY7="",NA(),CY7)</f>
        <v>79.61</v>
      </c>
      <c r="CZ6" s="21">
        <f t="shared" si="11"/>
        <v>81.23</v>
      </c>
      <c r="DA6" s="21">
        <f t="shared" si="11"/>
        <v>82.91</v>
      </c>
      <c r="DB6" s="21">
        <f t="shared" si="11"/>
        <v>84.48</v>
      </c>
      <c r="DC6" s="21">
        <f t="shared" si="11"/>
        <v>62.73</v>
      </c>
      <c r="DD6" s="21">
        <f t="shared" si="11"/>
        <v>84.86</v>
      </c>
      <c r="DE6" s="21">
        <f t="shared" si="11"/>
        <v>84.98</v>
      </c>
      <c r="DF6" s="21">
        <f t="shared" si="11"/>
        <v>84.7</v>
      </c>
      <c r="DG6" s="21">
        <f t="shared" si="11"/>
        <v>84.67</v>
      </c>
      <c r="DH6" s="20" t="str">
        <f>IF(DH7="","",IF(DH7="-","【-】","【"&amp;SUBSTITUTE(TEXT(DH7,"#,##0.00"),"-","△")&amp;"】"))</f>
        <v>【86.91】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0">
        <f t="shared" si="14"/>
        <v>0</v>
      </c>
      <c r="EK6" s="21">
        <f t="shared" si="14"/>
        <v>0.01</v>
      </c>
      <c r="EL6" s="21">
        <f t="shared" si="14"/>
        <v>0.02</v>
      </c>
      <c r="EM6" s="21">
        <f t="shared" si="14"/>
        <v>0.25</v>
      </c>
      <c r="EN6" s="21">
        <f t="shared" si="14"/>
        <v>0.05</v>
      </c>
      <c r="EO6" s="20" t="str">
        <f>IF(EO7="","",IF(EO7="-","【-】","【"&amp;SUBSTITUTE(TEXT(EO7,"#,##0.00"),"-","△")&amp;"】"))</f>
        <v>【0.03】</v>
      </c>
    </row>
    <row r="7" spans="1:145" s="22" customFormat="1" x14ac:dyDescent="0.15">
      <c r="A7" s="14"/>
      <c r="B7" s="23">
        <v>2021</v>
      </c>
      <c r="C7" s="23">
        <v>344311</v>
      </c>
      <c r="D7" s="23">
        <v>47</v>
      </c>
      <c r="E7" s="23">
        <v>17</v>
      </c>
      <c r="F7" s="23">
        <v>5</v>
      </c>
      <c r="G7" s="23">
        <v>0</v>
      </c>
      <c r="H7" s="23" t="s">
        <v>97</v>
      </c>
      <c r="I7" s="23" t="s">
        <v>98</v>
      </c>
      <c r="J7" s="23" t="s">
        <v>99</v>
      </c>
      <c r="K7" s="23" t="s">
        <v>100</v>
      </c>
      <c r="L7" s="23" t="s">
        <v>101</v>
      </c>
      <c r="M7" s="23" t="s">
        <v>102</v>
      </c>
      <c r="N7" s="24" t="s">
        <v>103</v>
      </c>
      <c r="O7" s="24" t="s">
        <v>104</v>
      </c>
      <c r="P7" s="24">
        <v>8.77</v>
      </c>
      <c r="Q7" s="24">
        <v>100</v>
      </c>
      <c r="R7" s="24">
        <v>3630</v>
      </c>
      <c r="S7" s="24">
        <v>7153</v>
      </c>
      <c r="T7" s="24">
        <v>43.11</v>
      </c>
      <c r="U7" s="24">
        <v>165.92</v>
      </c>
      <c r="V7" s="24">
        <v>612</v>
      </c>
      <c r="W7" s="24">
        <v>0.2</v>
      </c>
      <c r="X7" s="24">
        <v>3060</v>
      </c>
      <c r="Y7" s="24">
        <v>85.06</v>
      </c>
      <c r="Z7" s="24">
        <v>93.57</v>
      </c>
      <c r="AA7" s="24">
        <v>97.86</v>
      </c>
      <c r="AB7" s="24">
        <v>100.22</v>
      </c>
      <c r="AC7" s="24">
        <v>101.97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668.42</v>
      </c>
      <c r="BG7" s="24">
        <v>0</v>
      </c>
      <c r="BH7" s="24">
        <v>0</v>
      </c>
      <c r="BI7" s="24">
        <v>0</v>
      </c>
      <c r="BJ7" s="24">
        <v>0</v>
      </c>
      <c r="BK7" s="24">
        <v>982.29</v>
      </c>
      <c r="BL7" s="24">
        <v>789.46</v>
      </c>
      <c r="BM7" s="24">
        <v>826.83</v>
      </c>
      <c r="BN7" s="24">
        <v>867.83</v>
      </c>
      <c r="BO7" s="24">
        <v>791.76</v>
      </c>
      <c r="BP7" s="24">
        <v>786.37</v>
      </c>
      <c r="BQ7" s="24">
        <v>31.24</v>
      </c>
      <c r="BR7" s="24">
        <v>31.12</v>
      </c>
      <c r="BS7" s="24">
        <v>54.4</v>
      </c>
      <c r="BT7" s="24">
        <v>61.06</v>
      </c>
      <c r="BU7" s="24">
        <v>62.99</v>
      </c>
      <c r="BV7" s="24">
        <v>41.25</v>
      </c>
      <c r="BW7" s="24">
        <v>57.77</v>
      </c>
      <c r="BX7" s="24">
        <v>57.31</v>
      </c>
      <c r="BY7" s="24">
        <v>57.08</v>
      </c>
      <c r="BZ7" s="24">
        <v>56.26</v>
      </c>
      <c r="CA7" s="24">
        <v>60.65</v>
      </c>
      <c r="CB7" s="24">
        <v>642.25</v>
      </c>
      <c r="CC7" s="24">
        <v>642.20000000000005</v>
      </c>
      <c r="CD7" s="24">
        <v>396.14</v>
      </c>
      <c r="CE7" s="24">
        <v>343.65</v>
      </c>
      <c r="CF7" s="24">
        <v>311.27</v>
      </c>
      <c r="CG7" s="24">
        <v>334.48</v>
      </c>
      <c r="CH7" s="24">
        <v>274.35000000000002</v>
      </c>
      <c r="CI7" s="24">
        <v>273.52</v>
      </c>
      <c r="CJ7" s="24">
        <v>274.99</v>
      </c>
      <c r="CK7" s="24">
        <v>282.08999999999997</v>
      </c>
      <c r="CL7" s="24">
        <v>256.97000000000003</v>
      </c>
      <c r="CM7" s="24">
        <v>43.59</v>
      </c>
      <c r="CN7" s="24">
        <v>43.59</v>
      </c>
      <c r="CO7" s="24">
        <v>51.65</v>
      </c>
      <c r="CP7" s="24">
        <v>58.24</v>
      </c>
      <c r="CQ7" s="24">
        <v>65.569999999999993</v>
      </c>
      <c r="CR7" s="24">
        <v>40.93</v>
      </c>
      <c r="CS7" s="24">
        <v>50.68</v>
      </c>
      <c r="CT7" s="24">
        <v>50.14</v>
      </c>
      <c r="CU7" s="24">
        <v>54.83</v>
      </c>
      <c r="CV7" s="24">
        <v>66.53</v>
      </c>
      <c r="CW7" s="24">
        <v>61.14</v>
      </c>
      <c r="CX7" s="24">
        <v>77.84</v>
      </c>
      <c r="CY7" s="24">
        <v>79.61</v>
      </c>
      <c r="CZ7" s="24">
        <v>81.23</v>
      </c>
      <c r="DA7" s="24">
        <v>82.91</v>
      </c>
      <c r="DB7" s="24">
        <v>84.48</v>
      </c>
      <c r="DC7" s="24">
        <v>62.73</v>
      </c>
      <c r="DD7" s="24">
        <v>84.86</v>
      </c>
      <c r="DE7" s="24">
        <v>84.98</v>
      </c>
      <c r="DF7" s="24">
        <v>84.7</v>
      </c>
      <c r="DG7" s="24">
        <v>84.67</v>
      </c>
      <c r="DH7" s="24">
        <v>86.91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v>
      </c>
      <c r="EK7" s="24">
        <v>0.01</v>
      </c>
      <c r="EL7" s="24">
        <v>0.02</v>
      </c>
      <c r="EM7" s="24">
        <v>0.25</v>
      </c>
      <c r="EN7" s="24">
        <v>0.05</v>
      </c>
      <c r="EO7" s="24">
        <v>0.03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15">
      <c r="B11">
        <v>4</v>
      </c>
      <c r="C11">
        <v>3</v>
      </c>
      <c r="D11">
        <v>2</v>
      </c>
      <c r="E11">
        <v>1</v>
      </c>
      <c r="F11">
        <v>0</v>
      </c>
      <c r="G11" t="s">
        <v>110</v>
      </c>
    </row>
    <row r="12" spans="1:145" x14ac:dyDescent="0.15">
      <c r="B12">
        <v>1</v>
      </c>
      <c r="C12">
        <v>1</v>
      </c>
      <c r="D12">
        <v>1</v>
      </c>
      <c r="E12">
        <v>2</v>
      </c>
      <c r="F12">
        <v>3</v>
      </c>
      <c r="G12" t="s">
        <v>111</v>
      </c>
    </row>
    <row r="13" spans="1:145" x14ac:dyDescent="0.15">
      <c r="B13" t="s">
        <v>112</v>
      </c>
      <c r="C13" t="s">
        <v>112</v>
      </c>
      <c r="D13" t="s">
        <v>113</v>
      </c>
      <c r="E13" t="s">
        <v>114</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住野 大輔</cp:lastModifiedBy>
  <cp:lastPrinted>2023-02-07T08:09:05Z</cp:lastPrinted>
  <dcterms:created xsi:type="dcterms:W3CDTF">2022-12-01T01:59:48Z</dcterms:created>
  <dcterms:modified xsi:type="dcterms:W3CDTF">2023-02-14T05:21:40Z</dcterms:modified>
  <cp:category/>
</cp:coreProperties>
</file>