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5年度\F002 植物防疫【農技】\Ｆ令和５年\03発生予察\08  R5 HP掲載トラップ調査等データ\HP掲載用\"/>
    </mc:Choice>
  </mc:AlternateContent>
  <bookViews>
    <workbookView xWindow="0" yWindow="0" windowWidth="28800" windowHeight="119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ハスモンヨトウ生態等!$A$1:$J$55</definedName>
    <definedName name="_xlnm.Print_Area" localSheetId="1">中西部・北部!$A$1:$N$89</definedName>
    <definedName name="_xlnm.Print_Area" localSheetId="2">南部・中東部!$A$1:$O$103</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52511"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M103" i="9" l="1"/>
  <c r="M102" i="9"/>
  <c r="J103" i="9"/>
  <c r="J102" i="9"/>
  <c r="G100" i="9"/>
  <c r="G99" i="9"/>
  <c r="D103" i="9"/>
  <c r="D102" i="9"/>
  <c r="D101" i="9"/>
  <c r="J89" i="10"/>
  <c r="G89" i="10"/>
  <c r="G88" i="10"/>
  <c r="D89" i="10"/>
  <c r="D88" i="10"/>
  <c r="D87" i="10"/>
  <c r="M101" i="9" l="1"/>
  <c r="J101" i="9"/>
  <c r="D100" i="9"/>
  <c r="D99" i="9"/>
  <c r="J88" i="10"/>
  <c r="J87" i="10"/>
  <c r="G87" i="10"/>
  <c r="G86" i="10"/>
  <c r="G94" i="10" l="1"/>
  <c r="G94" i="9"/>
  <c r="D77" i="9" l="1"/>
  <c r="D77" i="10"/>
  <c r="G77" i="9"/>
  <c r="G77" i="10"/>
  <c r="J76" i="9"/>
  <c r="J76" i="10"/>
  <c r="G76" i="9"/>
  <c r="G76" i="10"/>
  <c r="G75" i="9"/>
  <c r="G75" i="10"/>
  <c r="D76" i="9"/>
  <c r="D76" i="10"/>
  <c r="J75" i="9" l="1"/>
  <c r="J75" i="10"/>
  <c r="D75" i="9"/>
  <c r="D75" i="10"/>
  <c r="D74" i="9"/>
  <c r="D74" i="10"/>
  <c r="D73" i="9"/>
  <c r="D73" i="10"/>
  <c r="G74" i="9" l="1"/>
  <c r="G78" i="9"/>
  <c r="G79" i="9"/>
  <c r="G80" i="9"/>
  <c r="G81" i="9"/>
  <c r="G82" i="9"/>
  <c r="G83" i="9"/>
  <c r="G84" i="9"/>
  <c r="G85" i="9"/>
  <c r="G86" i="9"/>
  <c r="G87" i="9"/>
  <c r="G88" i="9"/>
  <c r="G89" i="9"/>
  <c r="G90" i="9"/>
  <c r="G91" i="9"/>
  <c r="G92" i="9"/>
  <c r="G93" i="9"/>
  <c r="G95" i="9"/>
  <c r="G96" i="9"/>
  <c r="G97" i="9"/>
  <c r="G98" i="9"/>
  <c r="G101" i="9"/>
  <c r="G102" i="9"/>
  <c r="G103" i="9"/>
  <c r="M72" i="9" l="1"/>
  <c r="M71" i="9"/>
  <c r="J72" i="9"/>
  <c r="J71" i="9"/>
  <c r="D72" i="9"/>
  <c r="D71" i="9"/>
  <c r="J58" i="10"/>
  <c r="J57" i="10"/>
  <c r="G58" i="10"/>
  <c r="G57" i="10"/>
  <c r="D58" i="10"/>
  <c r="D57" i="10"/>
  <c r="M70" i="9" l="1"/>
  <c r="J70" i="9"/>
  <c r="J69" i="9"/>
  <c r="D70" i="9"/>
  <c r="D69" i="9"/>
  <c r="J56" i="10"/>
  <c r="J55" i="10"/>
  <c r="G56" i="10"/>
  <c r="G55" i="10"/>
  <c r="D56" i="10"/>
  <c r="D55" i="10"/>
  <c r="J54" i="10" l="1"/>
  <c r="J59" i="10"/>
  <c r="J60" i="10"/>
  <c r="J61" i="10"/>
  <c r="J62" i="10"/>
  <c r="J63" i="10"/>
  <c r="J64" i="10"/>
  <c r="J65" i="10"/>
  <c r="J66" i="10"/>
  <c r="J67" i="10"/>
  <c r="J68" i="10"/>
  <c r="J69" i="10"/>
  <c r="J70" i="10"/>
  <c r="J71" i="10"/>
  <c r="J72" i="10"/>
  <c r="J73" i="10"/>
  <c r="J74" i="10"/>
  <c r="J77" i="10"/>
  <c r="J78" i="10"/>
  <c r="J79" i="10"/>
  <c r="J80" i="10"/>
  <c r="J81" i="10"/>
  <c r="J82" i="10"/>
  <c r="J83" i="10"/>
  <c r="J84" i="10"/>
  <c r="J85" i="10"/>
  <c r="J86" i="10"/>
  <c r="G54" i="10"/>
  <c r="G59" i="10"/>
  <c r="G60" i="10"/>
  <c r="G61" i="10"/>
  <c r="G62" i="10"/>
  <c r="G63" i="10"/>
  <c r="G64" i="10"/>
  <c r="G65" i="10"/>
  <c r="G66" i="10"/>
  <c r="G67" i="10"/>
  <c r="G68" i="10"/>
  <c r="G69" i="10"/>
  <c r="G70" i="10"/>
  <c r="G71" i="10"/>
  <c r="G72" i="10"/>
  <c r="G73" i="10"/>
  <c r="G74" i="10"/>
  <c r="G78" i="10"/>
  <c r="G79" i="10"/>
  <c r="G80" i="10"/>
  <c r="G81" i="10"/>
  <c r="G82" i="10"/>
  <c r="G83" i="10"/>
  <c r="G84" i="10"/>
  <c r="G85" i="10"/>
  <c r="M68" i="9"/>
  <c r="M69"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J68" i="9"/>
  <c r="J73" i="9"/>
  <c r="J74" i="9"/>
  <c r="J77" i="9"/>
  <c r="J78" i="9"/>
  <c r="J79" i="9"/>
  <c r="J80" i="9"/>
  <c r="J81" i="9"/>
  <c r="J82" i="9"/>
  <c r="J83" i="9"/>
  <c r="J84" i="9"/>
  <c r="J85" i="9"/>
  <c r="J86" i="9"/>
  <c r="J87" i="9"/>
  <c r="J88" i="9"/>
  <c r="J89" i="9"/>
  <c r="J90" i="9"/>
  <c r="J91" i="9"/>
  <c r="J92" i="9"/>
  <c r="J93" i="9"/>
  <c r="J94" i="9"/>
  <c r="J95" i="9"/>
  <c r="J96" i="9"/>
  <c r="J97" i="9"/>
  <c r="J98" i="9"/>
  <c r="J99" i="9"/>
  <c r="J100" i="9"/>
  <c r="D68" i="9"/>
  <c r="D78" i="9"/>
  <c r="D79" i="9"/>
  <c r="D80" i="9"/>
  <c r="D81" i="9"/>
  <c r="D82" i="9"/>
  <c r="D83" i="9"/>
  <c r="D84" i="9"/>
  <c r="D85" i="9"/>
  <c r="D86" i="9"/>
  <c r="D87" i="9"/>
  <c r="D88" i="9"/>
  <c r="D89" i="9"/>
  <c r="D90" i="9"/>
  <c r="D91" i="9"/>
  <c r="D92" i="9"/>
  <c r="D93" i="9"/>
  <c r="D94" i="9"/>
  <c r="D95" i="9"/>
  <c r="D96" i="9"/>
  <c r="D97" i="9"/>
  <c r="D98" i="9"/>
  <c r="D54" i="10"/>
  <c r="D59" i="10"/>
  <c r="D60" i="10"/>
  <c r="D61" i="10"/>
  <c r="D62" i="10"/>
  <c r="D63" i="10"/>
  <c r="D64" i="10"/>
  <c r="D65" i="10"/>
  <c r="D66" i="10"/>
  <c r="D67" i="10"/>
  <c r="D68" i="10"/>
  <c r="D69" i="10"/>
  <c r="D70" i="10"/>
  <c r="D71" i="10"/>
  <c r="D72" i="10"/>
  <c r="D78" i="10"/>
  <c r="D79" i="10"/>
  <c r="D80" i="10"/>
  <c r="D81" i="10"/>
  <c r="D82" i="10"/>
  <c r="D83" i="10"/>
  <c r="D84" i="10"/>
  <c r="D85" i="10"/>
  <c r="D86" i="10"/>
  <c r="G68" i="9"/>
  <c r="G69" i="9"/>
  <c r="G70" i="9"/>
  <c r="G71" i="9"/>
  <c r="G72" i="9"/>
  <c r="G73" i="9"/>
  <c r="J54" i="9" l="1"/>
  <c r="G54" i="9"/>
  <c r="D54" i="9"/>
  <c r="D90" i="10" l="1"/>
  <c r="D104" i="9" l="1"/>
  <c r="J90" i="10" l="1"/>
  <c r="G90" i="10"/>
  <c r="M104" i="9"/>
  <c r="J104" i="9"/>
  <c r="G104" i="9"/>
</calcChain>
</file>

<file path=xl/sharedStrings.xml><?xml version="1.0" encoding="utf-8"?>
<sst xmlns="http://schemas.openxmlformats.org/spreadsheetml/2006/main" count="160" uniqueCount="57">
  <si>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</si>
  <si>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</si>
  <si>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</si>
  <si>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</si>
  <si>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</si>
  <si>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</si>
  <si>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</si>
  <si>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　・中老齢幼虫には農薬が効きにくいため，若齢幼虫（1齢，2齢）期に防除する。</t>
  </si>
  <si>
    <t>福山市新市町</t>
  </si>
  <si>
    <t>　※調査データはグラフの下にあります。</t>
  </si>
  <si>
    <t>ハスモンヨトウの生態等</t>
    <phoneticPr fontId="2"/>
  </si>
  <si>
    <t>　・卵⇒幼虫（5～6齢）⇒蛹⇒成虫</t>
    <phoneticPr fontId="2"/>
  </si>
  <si>
    <t>　・各生育ステージの期間</t>
    <phoneticPr fontId="2"/>
  </si>
  <si>
    <t>　　　卵期間：夏2～3日，秋4～6日</t>
    <rPh sb="7" eb="8">
      <t>ナツ</t>
    </rPh>
    <rPh sb="11" eb="12">
      <t>ニチ</t>
    </rPh>
    <rPh sb="13" eb="14">
      <t>アキ</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</si>
  <si>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</si>
  <si>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</si>
  <si>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</si>
  <si>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　　　夏5～6日，秋12～15日</t>
    <rPh sb="3" eb="4">
      <t>ナツ</t>
    </rPh>
    <rPh sb="7" eb="8">
      <t>ニチ</t>
    </rPh>
    <rPh sb="9" eb="10">
      <t>アキ</t>
    </rPh>
    <rPh sb="15" eb="16">
      <t>ニチ</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</si>
  <si>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</si>
  <si>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</si>
  <si>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</si>
  <si>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</si>
  <si>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 xml:space="preserve">  ・飛来性の害虫のため，トラップによる発生状況確認が防除を行う際の参考となる。　</t>
    <rPh sb="30" eb="31">
      <t>オコナ</t>
    </rPh>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</si>
  <si>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</si>
  <si>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キャベツ</t>
    <phoneticPr fontId="2"/>
  </si>
  <si>
    <t>トマト</t>
    <phoneticPr fontId="2"/>
  </si>
  <si>
    <t>三次市和知町</t>
    <rPh sb="3" eb="5">
      <t>ワチ</t>
    </rPh>
    <phoneticPr fontId="3"/>
  </si>
  <si>
    <t>キャベツ</t>
  </si>
  <si>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</si>
  <si>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</si>
  <si>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</si>
  <si>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</si>
  <si>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</si>
  <si>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</si>
  <si>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</si>
  <si>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</si>
  <si>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9"/>
  </si>
  <si>
    <t>５月</t>
  </si>
  <si>
    <t>東広島市八本松町・農業技術Ｃ</t>
    <rPh sb="0" eb="4">
      <t>ヒガシヒロシマシ</t>
    </rPh>
    <rPh sb="4" eb="8">
      <t>ハチホンマツチョウ</t>
    </rPh>
    <phoneticPr fontId="2"/>
  </si>
  <si>
    <t>-</t>
  </si>
  <si>
    <t>北広島町南門原</t>
    <rPh sb="0" eb="3">
      <t>キタヒロシマ</t>
    </rPh>
    <rPh sb="3" eb="4">
      <t>マチ</t>
    </rPh>
    <rPh sb="4" eb="5">
      <t>ミナミ</t>
    </rPh>
    <rPh sb="5" eb="6">
      <t>モン</t>
    </rPh>
    <rPh sb="6" eb="7">
      <t>バラ</t>
    </rPh>
    <phoneticPr fontId="2"/>
  </si>
  <si>
    <t>平年</t>
  </si>
  <si>
    <t>本年</t>
  </si>
  <si>
    <t>前年</t>
  </si>
  <si>
    <t>フェロモントラップ等調査結果</t>
    <phoneticPr fontId="4"/>
  </si>
  <si>
    <t>　・広島県では，だいず，キャベツ，トマト，アスパラガス，ねぎ，いちご，なす，ピーマン等で被害が見られる。</t>
    <phoneticPr fontId="2"/>
  </si>
  <si>
    <t>　・幼虫は広食性であり，多くの野菜，花きを加害する。</t>
    <phoneticPr fontId="2"/>
  </si>
  <si>
    <t>だいず</t>
    <phoneticPr fontId="2"/>
  </si>
  <si>
    <t>北西部</t>
    <rPh sb="0" eb="1">
      <t>キタ</t>
    </rPh>
    <rPh sb="1" eb="2">
      <t>ニシ</t>
    </rPh>
    <phoneticPr fontId="4"/>
  </si>
  <si>
    <t>北西部</t>
    <rPh sb="0" eb="3">
      <t>ホクセイブ</t>
    </rPh>
    <phoneticPr fontId="4"/>
  </si>
  <si>
    <t>南東部</t>
    <rPh sb="0" eb="3">
      <t>ナントウブ</t>
    </rPh>
    <phoneticPr fontId="9"/>
  </si>
  <si>
    <t>令和５年度　フェロモントラップ調査結果（ハスモンヨトウ）</t>
    <rPh sb="0" eb="1">
      <t>レイ</t>
    </rPh>
    <rPh sb="1" eb="2">
      <t>ワ</t>
    </rPh>
    <phoneticPr fontId="2"/>
  </si>
  <si>
    <t>平均(8年)</t>
    <phoneticPr fontId="2"/>
  </si>
  <si>
    <t>世羅郡世羅町山中福田</t>
    <rPh sb="0" eb="2">
      <t>セラ</t>
    </rPh>
    <rPh sb="2" eb="3">
      <t>グン</t>
    </rPh>
    <rPh sb="3" eb="5">
      <t>セラ</t>
    </rPh>
    <rPh sb="5" eb="6">
      <t>マチ</t>
    </rPh>
    <rPh sb="6" eb="8">
      <t>ヤマナカ</t>
    </rPh>
    <rPh sb="8" eb="10">
      <t>フクダ</t>
    </rPh>
    <phoneticPr fontId="3"/>
  </si>
  <si>
    <t>世羅郡世羅町</t>
    <rPh sb="0" eb="6">
      <t>セラグンセラチョウ</t>
    </rPh>
    <phoneticPr fontId="2"/>
  </si>
  <si>
    <t>アスパラガス</t>
    <phoneticPr fontId="2"/>
  </si>
  <si>
    <t>平年(6年)</t>
    <rPh sb="1" eb="2">
      <t>ネン</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</si>
</sst>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2" fillId="0" borderId="0"/>
    <xf numFmtId="0" fontId="12" fillId="0" borderId="0"/>
  </cellStyleXfs>
  <cellXfs count="9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8" fillId="0" borderId="0" xfId="0" applyNumberFormat="1" applyFont="1" applyFill="1"/>
    <xf numFmtId="0" fontId="7" fillId="0" borderId="0" xfId="0" applyFont="1" applyFill="1"/>
    <xf numFmtId="0" fontId="7" fillId="0" borderId="0" xfId="0" applyNumberFormat="1" applyFont="1" applyFill="1" applyBorder="1" applyAlignment="1">
      <alignment horizontal="center"/>
    </xf>
    <xf numFmtId="0" fontId="9" fillId="0" borderId="0" xfId="0" applyNumberFormat="1" applyFont="1" applyFill="1"/>
    <xf numFmtId="0" fontId="10" fillId="0" borderId="0" xfId="0" applyNumberFormat="1" applyFont="1" applyFill="1"/>
    <xf numFmtId="0" fontId="10" fillId="0" borderId="0" xfId="0" applyFont="1"/>
    <xf numFmtId="0" fontId="7" fillId="0" borderId="0" xfId="0" applyNumberFormat="1" applyFont="1" applyFill="1" applyAlignment="1">
      <alignment horizontal="left"/>
    </xf>
    <xf numFmtId="0" fontId="11"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7" fillId="0" borderId="11" xfId="0" applyNumberFormat="1" applyFont="1" applyFill="1" applyBorder="1" applyAlignment="1">
      <alignment horizontal="center"/>
    </xf>
    <xf numFmtId="177" fontId="7" fillId="0" borderId="18" xfId="0" applyNumberFormat="1" applyFont="1" applyFill="1" applyBorder="1" applyAlignment="1">
      <alignment horizontal="center"/>
    </xf>
    <xf numFmtId="177" fontId="7" fillId="0" borderId="14"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1" fillId="3" borderId="21"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0" fontId="0" fillId="3"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6" fontId="7" fillId="0" borderId="26" xfId="0" applyNumberFormat="1" applyFont="1" applyFill="1" applyBorder="1" applyAlignment="1">
      <alignment horizontal="center"/>
    </xf>
    <xf numFmtId="176" fontId="7" fillId="0" borderId="27" xfId="0" applyNumberFormat="1" applyFont="1" applyFill="1" applyBorder="1" applyAlignment="1">
      <alignment horizontal="center"/>
    </xf>
    <xf numFmtId="176" fontId="1" fillId="0" borderId="30"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7" fillId="0" borderId="0" xfId="0" applyFont="1" applyBorder="1"/>
    <xf numFmtId="0" fontId="11" fillId="0" borderId="8"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8" fontId="7" fillId="0" borderId="31" xfId="0" applyNumberFormat="1" applyFont="1" applyFill="1" applyBorder="1" applyAlignment="1">
      <alignment horizontal="center" vertical="center"/>
    </xf>
    <xf numFmtId="0" fontId="0" fillId="0" borderId="0" xfId="0" applyBorder="1"/>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xf numFmtId="0" fontId="11" fillId="4" borderId="16"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wrapText="1"/>
    </xf>
    <xf numFmtId="0" fontId="11" fillId="4" borderId="17" xfId="0" applyNumberFormat="1"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16" xfId="0" applyNumberFormat="1"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7"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南部・中東部!$D$104</c:f>
          <c:strCache>
            <c:ptCount val="1"/>
            <c:pt idx="0">
              <c:v>ハスモンヨトウ
(福山市新市町アスパラガス)</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南部・中東部!$E$67</c:f>
              <c:strCache>
                <c:ptCount val="1"/>
                <c:pt idx="0">
                  <c:v>平年</c:v>
                </c:pt>
              </c:strCache>
            </c:strRef>
          </c:tx>
          <c:spPr>
            <a:solidFill>
              <a:schemeClr val="accent6"/>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南部・中東部!$E$68:$E$103</c:f>
              <c:numCache>
                <c:formatCode>0.0;\-0.0;0.0;@</c:formatCode>
                <c:ptCount val="36"/>
                <c:pt idx="0">
                  <c:v>0.375</c:v>
                </c:pt>
                <c:pt idx="1">
                  <c:v>0.65357142857142858</c:v>
                </c:pt>
                <c:pt idx="2">
                  <c:v>0.77142857142857135</c:v>
                </c:pt>
                <c:pt idx="3">
                  <c:v>1.357142857142857</c:v>
                </c:pt>
                <c:pt idx="4">
                  <c:v>2.4714285714285711</c:v>
                </c:pt>
                <c:pt idx="5">
                  <c:v>3.0428571428571423</c:v>
                </c:pt>
                <c:pt idx="6">
                  <c:v>2.5428571428571427</c:v>
                </c:pt>
                <c:pt idx="7">
                  <c:v>2.6142857142857143</c:v>
                </c:pt>
                <c:pt idx="8">
                  <c:v>4.0857142857142863</c:v>
                </c:pt>
                <c:pt idx="9">
                  <c:v>5.4142857142857146</c:v>
                </c:pt>
                <c:pt idx="10">
                  <c:v>7.757142857142858</c:v>
                </c:pt>
                <c:pt idx="11">
                  <c:v>14.171428571428569</c:v>
                </c:pt>
                <c:pt idx="12">
                  <c:v>12.942857142857145</c:v>
                </c:pt>
                <c:pt idx="13">
                  <c:v>13.3</c:v>
                </c:pt>
                <c:pt idx="14">
                  <c:v>10.885714285714284</c:v>
                </c:pt>
                <c:pt idx="15">
                  <c:v>16.071428571428573</c:v>
                </c:pt>
                <c:pt idx="16">
                  <c:v>19.857142857142858</c:v>
                </c:pt>
                <c:pt idx="17">
                  <c:v>30.014285714285705</c:v>
                </c:pt>
                <c:pt idx="18">
                  <c:v>45.714285714285708</c:v>
                </c:pt>
                <c:pt idx="19">
                  <c:v>58.9</c:v>
                </c:pt>
                <c:pt idx="20">
                  <c:v>62.328571428571436</c:v>
                </c:pt>
                <c:pt idx="21">
                  <c:v>66.828571428571436</c:v>
                </c:pt>
                <c:pt idx="22">
                  <c:v>90.440476190476176</c:v>
                </c:pt>
                <c:pt idx="23">
                  <c:v>149.2059523809524</c:v>
                </c:pt>
                <c:pt idx="24">
                  <c:v>145.1178571428571</c:v>
                </c:pt>
                <c:pt idx="25">
                  <c:v>156.1785714285715</c:v>
                </c:pt>
                <c:pt idx="26">
                  <c:v>135.51428571428571</c:v>
                </c:pt>
                <c:pt idx="27">
                  <c:v>123.39999999999998</c:v>
                </c:pt>
                <c:pt idx="28">
                  <c:v>116.84285714285713</c:v>
                </c:pt>
                <c:pt idx="29">
                  <c:v>76.190476190476204</c:v>
                </c:pt>
                <c:pt idx="30">
                  <c:v>101.12698412698413</c:v>
                </c:pt>
                <c:pt idx="31">
                  <c:v>106.38095238095238</c:v>
                </c:pt>
                <c:pt idx="32">
                  <c:v>73.492063492063494</c:v>
                </c:pt>
                <c:pt idx="33">
                  <c:v>69.539682539682531</c:v>
                </c:pt>
                <c:pt idx="34">
                  <c:v>58.648809523809533</c:v>
                </c:pt>
                <c:pt idx="35">
                  <c:v>53.017857142857139</c:v>
                </c:pt>
              </c:numCache>
            </c:numRef>
          </c:val>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南部・中東部!$F$68:$F$103</c:f>
              <c:numCache>
                <c:formatCode>0.0;\-0.0;0.0;@</c:formatCode>
                <c:ptCount val="36"/>
                <c:pt idx="0">
                  <c:v>0</c:v>
                </c:pt>
                <c:pt idx="1">
                  <c:v>0</c:v>
                </c:pt>
                <c:pt idx="2">
                  <c:v>0</c:v>
                </c:pt>
                <c:pt idx="3">
                  <c:v>0.71428571428571419</c:v>
                </c:pt>
                <c:pt idx="4">
                  <c:v>0.2857142857142857</c:v>
                </c:pt>
                <c:pt idx="5">
                  <c:v>0.42857142857142855</c:v>
                </c:pt>
                <c:pt idx="6">
                  <c:v>2.1428571428571428</c:v>
                </c:pt>
                <c:pt idx="7">
                  <c:v>3.5714285714285716</c:v>
                </c:pt>
                <c:pt idx="8">
                  <c:v>2.714285714285714</c:v>
                </c:pt>
                <c:pt idx="9">
                  <c:v>2.4285714285714284</c:v>
                </c:pt>
                <c:pt idx="10">
                  <c:v>3.5714285714285716</c:v>
                </c:pt>
                <c:pt idx="11">
                  <c:v>3.5714285714285716</c:v>
                </c:pt>
                <c:pt idx="12">
                  <c:v>12.142857142857142</c:v>
                </c:pt>
                <c:pt idx="13">
                  <c:v>25</c:v>
                </c:pt>
                <c:pt idx="14">
                  <c:v>11.428571428571427</c:v>
                </c:pt>
                <c:pt idx="15">
                  <c:v>20</c:v>
                </c:pt>
                <c:pt idx="16">
                  <c:v>25.428571428571431</c:v>
                </c:pt>
                <c:pt idx="17">
                  <c:v>29.142857142857142</c:v>
                </c:pt>
                <c:pt idx="18">
                  <c:v>27.857142857142854</c:v>
                </c:pt>
                <c:pt idx="19">
                  <c:v>19.714285714285715</c:v>
                </c:pt>
                <c:pt idx="20">
                  <c:v>18.857142857142858</c:v>
                </c:pt>
                <c:pt idx="21">
                  <c:v>37.142857142857146</c:v>
                </c:pt>
                <c:pt idx="22">
                  <c:v>22.857142857142858</c:v>
                </c:pt>
                <c:pt idx="23">
                  <c:v>28.285714285714285</c:v>
                </c:pt>
                <c:pt idx="24">
                  <c:v>29.428571428571427</c:v>
                </c:pt>
                <c:pt idx="25">
                  <c:v>35.714285714285715</c:v>
                </c:pt>
                <c:pt idx="26">
                  <c:v>19.142857142857142</c:v>
                </c:pt>
                <c:pt idx="27">
                  <c:v>61</c:v>
                </c:pt>
                <c:pt idx="28">
                  <c:v>130</c:v>
                </c:pt>
                <c:pt idx="29">
                  <c:v>79.285714285714292</c:v>
                </c:pt>
                <c:pt idx="30">
                  <c:v>54.000000000000007</c:v>
                </c:pt>
                <c:pt idx="31">
                  <c:v>34.285714285714285</c:v>
                </c:pt>
                <c:pt idx="32">
                  <c:v>22.857142857142854</c:v>
                </c:pt>
                <c:pt idx="33">
                  <c:v>45.142857142857139</c:v>
                </c:pt>
                <c:pt idx="34">
                  <c:v>35.857142857142854</c:v>
                </c:pt>
                <c:pt idx="35">
                  <c:v>17</c:v>
                </c:pt>
              </c:numCache>
            </c:numRef>
          </c:val>
          <c:smooth val="0"/>
        </c:ser>
        <c:ser>
          <c:idx val="3"/>
          <c:order val="2"/>
          <c:tx>
            <c:strRef>
              <c:f>南部・中東部!$D$67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南部・中東部!$D$68:$D$103</c:f>
              <c:numCache>
                <c:formatCode>0.0;\-0.0;0;@</c:formatCode>
                <c:ptCount val="36"/>
                <c:pt idx="0">
                  <c:v>0.625</c:v>
                </c:pt>
                <c:pt idx="1">
                  <c:v>0.375</c:v>
                </c:pt>
                <c:pt idx="2">
                  <c:v>0</c:v>
                </c:pt>
                <c:pt idx="3">
                  <c:v>1.4285714285714284</c:v>
                </c:pt>
                <c:pt idx="4">
                  <c:v>1.4285714285714284</c:v>
                </c:pt>
                <c:pt idx="5">
                  <c:v>9.6</c:v>
                </c:pt>
                <c:pt idx="6">
                  <c:v>10</c:v>
                </c:pt>
                <c:pt idx="7">
                  <c:v>6.8000000000000007</c:v>
                </c:pt>
                <c:pt idx="8">
                  <c:v>10.533333333333335</c:v>
                </c:pt>
                <c:pt idx="9">
                  <c:v>24.666666666666668</c:v>
                </c:pt>
                <c:pt idx="10">
                  <c:v>4.2857142857142856</c:v>
                </c:pt>
                <c:pt idx="11">
                  <c:v>21.999999999999996</c:v>
                </c:pt>
                <c:pt idx="12">
                  <c:v>31</c:v>
                </c:pt>
                <c:pt idx="13">
                  <c:v>37.857142857142854</c:v>
                </c:pt>
                <c:pt idx="14">
                  <c:v>44.285714285714292</c:v>
                </c:pt>
                <c:pt idx="15">
                  <c:v>39.571428571428569</c:v>
                </c:pt>
                <c:pt idx="16">
                  <c:v>39.857142857142854</c:v>
                </c:pt>
                <c:pt idx="17">
                  <c:v>64.285714285714278</c:v>
                </c:pt>
                <c:pt idx="18">
                  <c:v>55.714285714285708</c:v>
                </c:pt>
                <c:pt idx="19">
                  <c:v>83.142857142857139</c:v>
                </c:pt>
                <c:pt idx="20">
                  <c:v>95.857142857142847</c:v>
                </c:pt>
                <c:pt idx="21">
                  <c:v>73.571428571428569</c:v>
                </c:pt>
                <c:pt idx="22">
                  <c:v>104.42857142857143</c:v>
                </c:pt>
                <c:pt idx="23">
                  <c:v>147.42857142857144</c:v>
                </c:pt>
                <c:pt idx="24">
                  <c:v>130.14285714285714</c:v>
                </c:pt>
                <c:pt idx="25">
                  <c:v>116.42857142857142</c:v>
                </c:pt>
                <c:pt idx="26">
                  <c:v>79.285714285714278</c:v>
                </c:pt>
                <c:pt idx="27">
                  <c:v>84.571428571428569</c:v>
                </c:pt>
                <c:pt idx="28">
                  <c:v>106.42857142857142</c:v>
                </c:pt>
                <c:pt idx="29">
                  <c:v>69.285714285714292</c:v>
                </c:pt>
                <c:pt idx="30">
                  <c:v>58.571428571428569</c:v>
                </c:pt>
                <c:pt idx="31">
                  <c:v>49.571428571428577</c:v>
                </c:pt>
                <c:pt idx="32">
                  <c:v>42.142857142857146</c:v>
                </c:pt>
                <c:pt idx="33">
                  <c:v>26.714285714285708</c:v>
                </c:pt>
                <c:pt idx="34">
                  <c:v>20</c:v>
                </c:pt>
                <c:pt idx="35">
                  <c:v>15.714285714285714</c:v>
                </c:pt>
              </c:numCache>
            </c:numRef>
          </c:val>
          <c:smooth val="0"/>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南部・中東部!$G$104</c:f>
          <c:strCache>
            <c:ptCount val="1"/>
            <c:pt idx="0">
              <c:v>ハスモンヨトウ
(世羅郡世羅町アスパラガス)</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4274169528297411E-2"/>
          <c:y val="0.12655817711740183"/>
          <c:w val="0.82700123891323318"/>
          <c:h val="0.64190655983893696"/>
        </c:manualLayout>
      </c:layout>
      <c:areaChart>
        <c:grouping val="stacked"/>
        <c:varyColors val="0"/>
        <c:ser>
          <c:idx val="1"/>
          <c:order val="0"/>
          <c:tx>
            <c:strRef>
              <c:f>南部・中東部!$H$67</c:f>
              <c:strCache>
                <c:ptCount val="1"/>
                <c:pt idx="0">
                  <c:v>平年</c:v>
                </c:pt>
              </c:strCache>
            </c:strRef>
          </c:tx>
          <c:spPr>
            <a:solidFill>
              <a:schemeClr val="accent6">
                <a:lumMod val="75000"/>
              </a:schemeClr>
            </a:solidFill>
            <a:ln w="12700">
              <a:solidFill>
                <a:sysClr val="windowText" lastClr="000000"/>
              </a:solidFill>
            </a:ln>
          </c:spP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南部・中東部!$H$74:$H$103</c:f>
              <c:numCache>
                <c:formatCode>0.0;\-0.0;0;@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dLbls>
          <c:showLegendKey val="0"/>
          <c:showVal val="0"/>
          <c:showCatName val="0"/>
          <c:showSerName val="0"/>
          <c:showPercent val="0"/>
          <c:showBubbleSize val="0"/>
        </c:dLbls>
        <c:axId val="145687424"/>
        <c:axId val="145692128"/>
      </c:areaChart>
      <c:lineChart>
        <c:grouping val="standard"/>
        <c:varyColors val="0"/>
        <c:ser>
          <c:idx val="0"/>
          <c:order val="1"/>
          <c:tx>
            <c:strRef>
              <c:f>南部・中東部!$I$67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南部・中東部!$I$74:$I$103</c:f>
              <c:numCache>
                <c:formatCode>0.0;\-0.0;0;@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ser>
          <c:idx val="3"/>
          <c:order val="2"/>
          <c:tx>
            <c:strRef>
              <c:f>南部・中東部!$G$67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南部・中東部!$G$74:$G$103</c:f>
              <c:numCache>
                <c:formatCode>0.0;\-0.0;0;@</c:formatCode>
                <c:ptCount val="30"/>
                <c:pt idx="0">
                  <c:v>9</c:v>
                </c:pt>
                <c:pt idx="1">
                  <c:v>248.4204545454545</c:v>
                </c:pt>
                <c:pt idx="2">
                  <c:v>263.18181818181819</c:v>
                </c:pt>
                <c:pt idx="3">
                  <c:v>311.77272727272725</c:v>
                </c:pt>
                <c:pt idx="4">
                  <c:v>16.666666666666668</c:v>
                </c:pt>
                <c:pt idx="5">
                  <c:v>25.333333333333336</c:v>
                </c:pt>
                <c:pt idx="6">
                  <c:v>46</c:v>
                </c:pt>
                <c:pt idx="7">
                  <c:v>52</c:v>
                </c:pt>
                <c:pt idx="8">
                  <c:v>104</c:v>
                </c:pt>
                <c:pt idx="9">
                  <c:v>50</c:v>
                </c:pt>
                <c:pt idx="10">
                  <c:v>141</c:v>
                </c:pt>
                <c:pt idx="11">
                  <c:v>111</c:v>
                </c:pt>
                <c:pt idx="12">
                  <c:v>50</c:v>
                </c:pt>
                <c:pt idx="13">
                  <c:v>207.00000000000003</c:v>
                </c:pt>
                <c:pt idx="14">
                  <c:v>455</c:v>
                </c:pt>
                <c:pt idx="15">
                  <c:v>463.25</c:v>
                </c:pt>
                <c:pt idx="16">
                  <c:v>583.75</c:v>
                </c:pt>
                <c:pt idx="17">
                  <c:v>463.16666666666669</c:v>
                </c:pt>
                <c:pt idx="18">
                  <c:v>315.83333333333331</c:v>
                </c:pt>
                <c:pt idx="19">
                  <c:v>904</c:v>
                </c:pt>
                <c:pt idx="20">
                  <c:v>708</c:v>
                </c:pt>
                <c:pt idx="21">
                  <c:v>734</c:v>
                </c:pt>
                <c:pt idx="22">
                  <c:v>706</c:v>
                </c:pt>
                <c:pt idx="23">
                  <c:v>435</c:v>
                </c:pt>
                <c:pt idx="24">
                  <c:v>139</c:v>
                </c:pt>
                <c:pt idx="25">
                  <c:v>#N/A</c:v>
                </c:pt>
                <c:pt idx="26">
                  <c:v>#N/A</c:v>
                </c:pt>
                <c:pt idx="27">
                  <c:v>#N/A</c:v>
                </c:pt>
                <c:pt idx="28">
                  <c:v>#N/A</c:v>
                </c:pt>
                <c:pt idx="29">
                  <c:v>#N/A</c:v>
                </c:pt>
              </c:numCache>
            </c:numRef>
          </c:val>
          <c:smooth val="0"/>
        </c:ser>
        <c:dLbls>
          <c:showLegendKey val="0"/>
          <c:showVal val="0"/>
          <c:showCatName val="0"/>
          <c:showSerName val="0"/>
          <c:showPercent val="0"/>
          <c:showBubbleSize val="0"/>
        </c:dLbls>
        <c:marker val="1"/>
        <c:smooth val="0"/>
        <c:axId val="145687424"/>
        <c:axId val="145692128"/>
      </c:lineChart>
      <c:catAx>
        <c:axId val="145687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92128"/>
        <c:crosses val="autoZero"/>
        <c:auto val="1"/>
        <c:lblAlgn val="ctr"/>
        <c:lblOffset val="100"/>
        <c:tickLblSkip val="3"/>
        <c:tickMarkSkip val="1"/>
        <c:noMultiLvlLbl val="0"/>
      </c:catAx>
      <c:valAx>
        <c:axId val="145692128"/>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42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758588319715427"/>
          <c:h val="0.30244198145272677"/>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南部・中東部!$M$104</c:f>
          <c:strCache>
            <c:ptCount val="1"/>
            <c:pt idx="0">
              <c:v>ハスモンヨトウ
(三次市和知町だいず)</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南部・中東部!$N$67</c:f>
              <c:strCache>
                <c:ptCount val="1"/>
                <c:pt idx="0">
                  <c:v>平年</c:v>
                </c:pt>
              </c:strCache>
            </c:strRef>
          </c:tx>
          <c:spPr>
            <a:solidFill>
              <a:schemeClr val="accent6">
                <a:lumMod val="75000"/>
              </a:schemeClr>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南部・中東部!$N$68:$N$103</c:f>
              <c:numCache>
                <c:formatCode>0.0;\-0.0;0;@</c:formatCode>
                <c:ptCount val="36"/>
                <c:pt idx="0">
                  <c:v>0.3</c:v>
                </c:pt>
                <c:pt idx="1">
                  <c:v>1.2</c:v>
                </c:pt>
                <c:pt idx="2">
                  <c:v>4.9000000000000004</c:v>
                </c:pt>
                <c:pt idx="3">
                  <c:v>11.8</c:v>
                </c:pt>
                <c:pt idx="4">
                  <c:v>10.6</c:v>
                </c:pt>
                <c:pt idx="5">
                  <c:v>12.7</c:v>
                </c:pt>
                <c:pt idx="6">
                  <c:v>10.5</c:v>
                </c:pt>
                <c:pt idx="7">
                  <c:v>18</c:v>
                </c:pt>
                <c:pt idx="8">
                  <c:v>17.3</c:v>
                </c:pt>
                <c:pt idx="9">
                  <c:v>21.7</c:v>
                </c:pt>
                <c:pt idx="10">
                  <c:v>25.6</c:v>
                </c:pt>
                <c:pt idx="11">
                  <c:v>35.200000000000003</c:v>
                </c:pt>
                <c:pt idx="12">
                  <c:v>52.8</c:v>
                </c:pt>
                <c:pt idx="13">
                  <c:v>47.3</c:v>
                </c:pt>
                <c:pt idx="14">
                  <c:v>40.6</c:v>
                </c:pt>
                <c:pt idx="15">
                  <c:v>38.1</c:v>
                </c:pt>
                <c:pt idx="16">
                  <c:v>34.200000000000003</c:v>
                </c:pt>
                <c:pt idx="17">
                  <c:v>63.533333333333324</c:v>
                </c:pt>
                <c:pt idx="18">
                  <c:v>103.06666666666665</c:v>
                </c:pt>
                <c:pt idx="19">
                  <c:v>131.30000000000001</c:v>
                </c:pt>
                <c:pt idx="20">
                  <c:v>134.1</c:v>
                </c:pt>
                <c:pt idx="21">
                  <c:v>153.9</c:v>
                </c:pt>
                <c:pt idx="22">
                  <c:v>159</c:v>
                </c:pt>
                <c:pt idx="23">
                  <c:v>196.7</c:v>
                </c:pt>
                <c:pt idx="24">
                  <c:v>150.5</c:v>
                </c:pt>
                <c:pt idx="25">
                  <c:v>147.5</c:v>
                </c:pt>
                <c:pt idx="26">
                  <c:v>108</c:v>
                </c:pt>
                <c:pt idx="27">
                  <c:v>113.13333333333333</c:v>
                </c:pt>
                <c:pt idx="28">
                  <c:v>116.76666666666668</c:v>
                </c:pt>
                <c:pt idx="29">
                  <c:v>88.5</c:v>
                </c:pt>
                <c:pt idx="30">
                  <c:v>96.6</c:v>
                </c:pt>
                <c:pt idx="31">
                  <c:v>112.66666666666667</c:v>
                </c:pt>
                <c:pt idx="32">
                  <c:v>87.333333333333329</c:v>
                </c:pt>
                <c:pt idx="33">
                  <c:v>76.777777777777771</c:v>
                </c:pt>
                <c:pt idx="34">
                  <c:v>79.555555555555557</c:v>
                </c:pt>
                <c:pt idx="35">
                  <c:v>72.555555555555557</c:v>
                </c:pt>
              </c:numCache>
            </c:numRef>
          </c:val>
        </c:ser>
        <c:dLbls>
          <c:showLegendKey val="0"/>
          <c:showVal val="0"/>
          <c:showCatName val="0"/>
          <c:showSerName val="0"/>
          <c:showPercent val="0"/>
          <c:showBubbleSize val="0"/>
        </c:dLbls>
        <c:axId val="145687816"/>
        <c:axId val="145687032"/>
      </c:areaChart>
      <c:lineChart>
        <c:grouping val="standard"/>
        <c:varyColors val="0"/>
        <c:ser>
          <c:idx val="0"/>
          <c:order val="1"/>
          <c:tx>
            <c:strRef>
              <c:f>南部・中東部!$O$67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南部・中東部!$O$68:$O$103</c:f>
              <c:numCache>
                <c:formatCode>0.0;\-0.0;0;@</c:formatCode>
                <c:ptCount val="36"/>
                <c:pt idx="0">
                  <c:v>0</c:v>
                </c:pt>
                <c:pt idx="1">
                  <c:v>0</c:v>
                </c:pt>
                <c:pt idx="2">
                  <c:v>1</c:v>
                </c:pt>
                <c:pt idx="3">
                  <c:v>0</c:v>
                </c:pt>
                <c:pt idx="4">
                  <c:v>0</c:v>
                </c:pt>
                <c:pt idx="5">
                  <c:v>1</c:v>
                </c:pt>
                <c:pt idx="6">
                  <c:v>0</c:v>
                </c:pt>
                <c:pt idx="7">
                  <c:v>1</c:v>
                </c:pt>
                <c:pt idx="8">
                  <c:v>0</c:v>
                </c:pt>
                <c:pt idx="9">
                  <c:v>0</c:v>
                </c:pt>
                <c:pt idx="10">
                  <c:v>4</c:v>
                </c:pt>
                <c:pt idx="11">
                  <c:v>1</c:v>
                </c:pt>
                <c:pt idx="12">
                  <c:v>3</c:v>
                </c:pt>
                <c:pt idx="13">
                  <c:v>3</c:v>
                </c:pt>
                <c:pt idx="14">
                  <c:v>9</c:v>
                </c:pt>
                <c:pt idx="15">
                  <c:v>11</c:v>
                </c:pt>
                <c:pt idx="16">
                  <c:v>6</c:v>
                </c:pt>
                <c:pt idx="17">
                  <c:v>12</c:v>
                </c:pt>
                <c:pt idx="18">
                  <c:v>12</c:v>
                </c:pt>
                <c:pt idx="19">
                  <c:v>14</c:v>
                </c:pt>
                <c:pt idx="20">
                  <c:v>12</c:v>
                </c:pt>
                <c:pt idx="21">
                  <c:v>83</c:v>
                </c:pt>
                <c:pt idx="22">
                  <c:v>40</c:v>
                </c:pt>
                <c:pt idx="23">
                  <c:v>79</c:v>
                </c:pt>
                <c:pt idx="24">
                  <c:v>193</c:v>
                </c:pt>
                <c:pt idx="25">
                  <c:v>158</c:v>
                </c:pt>
                <c:pt idx="26">
                  <c:v>36</c:v>
                </c:pt>
                <c:pt idx="27">
                  <c:v>58.333333333333329</c:v>
                </c:pt>
                <c:pt idx="28">
                  <c:v>257.66666666666669</c:v>
                </c:pt>
                <c:pt idx="29">
                  <c:v>128</c:v>
                </c:pt>
                <c:pt idx="30">
                  <c:v>75</c:v>
                </c:pt>
                <c:pt idx="31">
                  <c:v>59</c:v>
                </c:pt>
                <c:pt idx="32">
                  <c:v>66</c:v>
                </c:pt>
                <c:pt idx="33">
                  <c:v>70</c:v>
                </c:pt>
                <c:pt idx="34">
                  <c:v>141</c:v>
                </c:pt>
                <c:pt idx="35">
                  <c:v>32</c:v>
                </c:pt>
              </c:numCache>
            </c:numRef>
          </c:val>
          <c:smooth val="0"/>
        </c:ser>
        <c:ser>
          <c:idx val="3"/>
          <c:order val="2"/>
          <c:tx>
            <c:strRef>
              <c:f>南部・中東部!$M$67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南部・中東部!$M$68:$M$103</c:f>
              <c:numCache>
                <c:formatCode>0;\-0;0;@</c:formatCode>
                <c:ptCount val="36"/>
                <c:pt idx="0">
                  <c:v>0</c:v>
                </c:pt>
                <c:pt idx="1">
                  <c:v>0</c:v>
                </c:pt>
                <c:pt idx="2">
                  <c:v>0</c:v>
                </c:pt>
                <c:pt idx="3">
                  <c:v>0</c:v>
                </c:pt>
                <c:pt idx="4">
                  <c:v>14</c:v>
                </c:pt>
                <c:pt idx="5">
                  <c:v>17</c:v>
                </c:pt>
                <c:pt idx="6">
                  <c:v>11</c:v>
                </c:pt>
                <c:pt idx="7">
                  <c:v>34</c:v>
                </c:pt>
                <c:pt idx="8">
                  <c:v>6</c:v>
                </c:pt>
                <c:pt idx="9">
                  <c:v>5</c:v>
                </c:pt>
                <c:pt idx="10">
                  <c:v>17</c:v>
                </c:pt>
                <c:pt idx="11">
                  <c:v>44</c:v>
                </c:pt>
                <c:pt idx="12">
                  <c:v>265</c:v>
                </c:pt>
                <c:pt idx="13">
                  <c:v>212</c:v>
                </c:pt>
                <c:pt idx="14">
                  <c:v>155</c:v>
                </c:pt>
                <c:pt idx="15">
                  <c:v>139</c:v>
                </c:pt>
                <c:pt idx="16">
                  <c:v>131</c:v>
                </c:pt>
                <c:pt idx="17">
                  <c:v>116</c:v>
                </c:pt>
                <c:pt idx="18">
                  <c:v>65</c:v>
                </c:pt>
                <c:pt idx="19">
                  <c:v>121</c:v>
                </c:pt>
                <c:pt idx="20">
                  <c:v>184</c:v>
                </c:pt>
                <c:pt idx="21">
                  <c:v>212</c:v>
                </c:pt>
                <c:pt idx="22">
                  <c:v>164</c:v>
                </c:pt>
                <c:pt idx="23">
                  <c:v>195.5</c:v>
                </c:pt>
                <c:pt idx="24">
                  <c:v>112.5</c:v>
                </c:pt>
                <c:pt idx="25">
                  <c:v>139</c:v>
                </c:pt>
                <c:pt idx="26">
                  <c:v>234</c:v>
                </c:pt>
                <c:pt idx="27">
                  <c:v>366</c:v>
                </c:pt>
                <c:pt idx="28">
                  <c:v>350</c:v>
                </c:pt>
                <c:pt idx="29">
                  <c:v>204</c:v>
                </c:pt>
                <c:pt idx="30">
                  <c:v>209</c:v>
                </c:pt>
                <c:pt idx="31">
                  <c:v>57</c:v>
                </c:pt>
                <c:pt idx="32">
                  <c:v>48</c:v>
                </c:pt>
                <c:pt idx="33">
                  <c:v>93</c:v>
                </c:pt>
                <c:pt idx="34">
                  <c:v>82</c:v>
                </c:pt>
                <c:pt idx="35">
                  <c:v>114</c:v>
                </c:pt>
              </c:numCache>
            </c:numRef>
          </c:val>
          <c:smooth val="0"/>
        </c:ser>
        <c:dLbls>
          <c:showLegendKey val="0"/>
          <c:showVal val="0"/>
          <c:showCatName val="0"/>
          <c:showSerName val="0"/>
          <c:showPercent val="0"/>
          <c:showBubbleSize val="0"/>
        </c:dLbls>
        <c:marker val="1"/>
        <c:smooth val="0"/>
        <c:axId val="145687816"/>
        <c:axId val="145687032"/>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HG丸ｺﾞｼｯｸM-PRO"/>
                <a:ea typeface="HG丸ｺﾞｼｯｸM-PRO"/>
                <a:cs typeface="HG丸ｺﾞｼｯｸM-PRO"/>
              </a:defRPr>
            </a:pPr>
            <a:r>
              <a:rPr lang="ja-JP" altLang="en-US"/>
              <a:t>ハスモンヨトウ
</a:t>
            </a:r>
            <a:r>
              <a:rPr lang="en-US" altLang="ja-JP"/>
              <a:t>(</a:t>
            </a:r>
            <a:r>
              <a:rPr lang="ja-JP" altLang="en-US"/>
              <a:t>世羅町キャベツ</a:t>
            </a:r>
            <a:r>
              <a:rPr lang="en-US" altLang="ja-JP"/>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南部・中東部!$K$67</c:f>
              <c:strCache>
                <c:ptCount val="1"/>
                <c:pt idx="0">
                  <c:v>平年(6年)</c:v>
                </c:pt>
              </c:strCache>
            </c:strRef>
          </c:tx>
          <c:spPr>
            <a:solidFill>
              <a:schemeClr val="accent6">
                <a:lumMod val="75000"/>
              </a:schemeClr>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南部・中東部!$K$68:$K$103</c:f>
              <c:numCache>
                <c:formatCode>0.0;\-0.0;0;@</c:formatCode>
                <c:ptCount val="36"/>
                <c:pt idx="0">
                  <c:v>2.1821428571428574</c:v>
                </c:pt>
                <c:pt idx="1">
                  <c:v>3.3321428571428569</c:v>
                </c:pt>
                <c:pt idx="2">
                  <c:v>6.0285714285714294</c:v>
                </c:pt>
                <c:pt idx="3">
                  <c:v>11.742857142857144</c:v>
                </c:pt>
                <c:pt idx="4">
                  <c:v>25.619047619047613</c:v>
                </c:pt>
                <c:pt idx="5">
                  <c:v>20.216666666666665</c:v>
                </c:pt>
                <c:pt idx="6">
                  <c:v>10.932142857142857</c:v>
                </c:pt>
                <c:pt idx="7">
                  <c:v>9.0892857142857135</c:v>
                </c:pt>
                <c:pt idx="8">
                  <c:v>11.342857142857143</c:v>
                </c:pt>
                <c:pt idx="9">
                  <c:v>16.571428571428573</c:v>
                </c:pt>
                <c:pt idx="10">
                  <c:v>18.857142857142858</c:v>
                </c:pt>
                <c:pt idx="11">
                  <c:v>30.114285714285717</c:v>
                </c:pt>
                <c:pt idx="12">
                  <c:v>41.264285714285712</c:v>
                </c:pt>
                <c:pt idx="13">
                  <c:v>38.507142857142853</c:v>
                </c:pt>
                <c:pt idx="14">
                  <c:v>51.342857142857135</c:v>
                </c:pt>
                <c:pt idx="15">
                  <c:v>42.4</c:v>
                </c:pt>
                <c:pt idx="16">
                  <c:v>48.8</c:v>
                </c:pt>
                <c:pt idx="17">
                  <c:v>69.914285714285711</c:v>
                </c:pt>
                <c:pt idx="18">
                  <c:v>53.628571428571433</c:v>
                </c:pt>
                <c:pt idx="19">
                  <c:v>104.42857142857142</c:v>
                </c:pt>
                <c:pt idx="20">
                  <c:v>158.36904761904762</c:v>
                </c:pt>
                <c:pt idx="21">
                  <c:v>199.41666666666666</c:v>
                </c:pt>
                <c:pt idx="22">
                  <c:v>202.78571428571431</c:v>
                </c:pt>
                <c:pt idx="23">
                  <c:v>261.11507936507934</c:v>
                </c:pt>
                <c:pt idx="24">
                  <c:v>172.69047619047623</c:v>
                </c:pt>
                <c:pt idx="25">
                  <c:v>160.21428571428569</c:v>
                </c:pt>
                <c:pt idx="26">
                  <c:v>193.95238095238096</c:v>
                </c:pt>
                <c:pt idx="27">
                  <c:v>181.38095238095238</c:v>
                </c:pt>
                <c:pt idx="28">
                  <c:v>155.6904761904762</c:v>
                </c:pt>
                <c:pt idx="29">
                  <c:v>116.54761904761904</c:v>
                </c:pt>
                <c:pt idx="30">
                  <c:v>151.85714285714286</c:v>
                </c:pt>
                <c:pt idx="31">
                  <c:v>165.30952380952382</c:v>
                </c:pt>
                <c:pt idx="32">
                  <c:v>119.40476190476191</c:v>
                </c:pt>
                <c:pt idx="33">
                  <c:v>106.48214285714288</c:v>
                </c:pt>
                <c:pt idx="34">
                  <c:v>98.169642857142847</c:v>
                </c:pt>
                <c:pt idx="35">
                  <c:v>95.086309523809518</c:v>
                </c:pt>
              </c:numCache>
            </c:numRef>
          </c:val>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南部・中東部!$L$67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南部・中東部!$L$68:$L$103</c:f>
              <c:numCache>
                <c:formatCode>0.0;\-0.0;0;@</c:formatCode>
                <c:ptCount val="36"/>
                <c:pt idx="0">
                  <c:v>0.2857142857142857</c:v>
                </c:pt>
                <c:pt idx="1">
                  <c:v>0.71428571428571419</c:v>
                </c:pt>
                <c:pt idx="2">
                  <c:v>1.4285714285714284</c:v>
                </c:pt>
                <c:pt idx="3">
                  <c:v>0.99999999999999978</c:v>
                </c:pt>
                <c:pt idx="4">
                  <c:v>0.71428571428571419</c:v>
                </c:pt>
                <c:pt idx="5">
                  <c:v>0.85714285714285698</c:v>
                </c:pt>
                <c:pt idx="6">
                  <c:v>1.4285714285714284</c:v>
                </c:pt>
                <c:pt idx="7">
                  <c:v>3.1428571428571428</c:v>
                </c:pt>
                <c:pt idx="8">
                  <c:v>4.2857142857142856</c:v>
                </c:pt>
                <c:pt idx="9">
                  <c:v>62</c:v>
                </c:pt>
                <c:pt idx="10">
                  <c:v>27.142857142857139</c:v>
                </c:pt>
                <c:pt idx="11">
                  <c:v>34.571428571428577</c:v>
                </c:pt>
                <c:pt idx="12">
                  <c:v>37.142857142857146</c:v>
                </c:pt>
                <c:pt idx="13">
                  <c:v>13.571428571428573</c:v>
                </c:pt>
                <c:pt idx="14">
                  <c:v>17</c:v>
                </c:pt>
                <c:pt idx="15">
                  <c:v>27.142857142857142</c:v>
                </c:pt>
                <c:pt idx="16">
                  <c:v>58.571428571428569</c:v>
                </c:pt>
                <c:pt idx="17">
                  <c:v>66.714285714285722</c:v>
                </c:pt>
                <c:pt idx="18">
                  <c:v>36.571428571428569</c:v>
                </c:pt>
                <c:pt idx="19">
                  <c:v>21</c:v>
                </c:pt>
                <c:pt idx="20">
                  <c:v>7.8571428571428568</c:v>
                </c:pt>
                <c:pt idx="21">
                  <c:v>37.571428571428569</c:v>
                </c:pt>
                <c:pt idx="22">
                  <c:v>53.571428571428569</c:v>
                </c:pt>
                <c:pt idx="23">
                  <c:v>106.85714285714286</c:v>
                </c:pt>
                <c:pt idx="24">
                  <c:v>202.14285714285717</c:v>
                </c:pt>
                <c:pt idx="25">
                  <c:v>68.428571428571431</c:v>
                </c:pt>
                <c:pt idx="26">
                  <c:v>80.428571428571431</c:v>
                </c:pt>
                <c:pt idx="27">
                  <c:v>148.57142857142858</c:v>
                </c:pt>
                <c:pt idx="28">
                  <c:v>160</c:v>
                </c:pt>
                <c:pt idx="29">
                  <c:v>172.42857142857142</c:v>
                </c:pt>
                <c:pt idx="30">
                  <c:v>151.14285714285717</c:v>
                </c:pt>
                <c:pt idx="31">
                  <c:v>32.857142857142854</c:v>
                </c:pt>
                <c:pt idx="32">
                  <c:v>23.142857142857142</c:v>
                </c:pt>
                <c:pt idx="33">
                  <c:v>24.142857142857146</c:v>
                </c:pt>
                <c:pt idx="34">
                  <c:v>29.285714285714285</c:v>
                </c:pt>
                <c:pt idx="35">
                  <c:v>14.571428571428571</c:v>
                </c:pt>
              </c:numCache>
            </c:numRef>
          </c:val>
          <c:smooth val="0"/>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南部・中東部!$J$68:$J$103</c:f>
              <c:numCache>
                <c:formatCode>0.0;\-0.0;0;@</c:formatCode>
                <c:ptCount val="36"/>
                <c:pt idx="0">
                  <c:v>0</c:v>
                </c:pt>
                <c:pt idx="1">
                  <c:v>0.14285714285714285</c:v>
                </c:pt>
                <c:pt idx="2">
                  <c:v>0.71428571428571419</c:v>
                </c:pt>
                <c:pt idx="3">
                  <c:v>0.71428571428571419</c:v>
                </c:pt>
                <c:pt idx="4">
                  <c:v>3.2857142857142856</c:v>
                </c:pt>
                <c:pt idx="5">
                  <c:v>8</c:v>
                </c:pt>
                <c:pt idx="6">
                  <c:v>4.2857142857142856</c:v>
                </c:pt>
                <c:pt idx="7">
                  <c:v>230</c:v>
                </c:pt>
                <c:pt idx="8">
                  <c:v>120</c:v>
                </c:pt>
                <c:pt idx="9">
                  <c:v>2.1428571428571428</c:v>
                </c:pt>
                <c:pt idx="10">
                  <c:v>18.571428571428573</c:v>
                </c:pt>
                <c:pt idx="11">
                  <c:v>39.142857142857139</c:v>
                </c:pt>
                <c:pt idx="12">
                  <c:v>66.714285714285708</c:v>
                </c:pt>
                <c:pt idx="13">
                  <c:v>122.14285714285714</c:v>
                </c:pt>
                <c:pt idx="14">
                  <c:v>86.142857142857139</c:v>
                </c:pt>
                <c:pt idx="15">
                  <c:v>74.571428571428569</c:v>
                </c:pt>
                <c:pt idx="16">
                  <c:v>70.714285714285708</c:v>
                </c:pt>
                <c:pt idx="17">
                  <c:v>3.4285714285714279</c:v>
                </c:pt>
                <c:pt idx="18">
                  <c:v>22.285714285714285</c:v>
                </c:pt>
                <c:pt idx="19">
                  <c:v>58.571428571428569</c:v>
                </c:pt>
                <c:pt idx="20">
                  <c:v>105.71428571428571</c:v>
                </c:pt>
                <c:pt idx="21">
                  <c:v>134.28571428571428</c:v>
                </c:pt>
                <c:pt idx="22">
                  <c:v>146.28571428571428</c:v>
                </c:pt>
                <c:pt idx="23">
                  <c:v>124.57142857142857</c:v>
                </c:pt>
                <c:pt idx="24">
                  <c:v>2.8571428571428568</c:v>
                </c:pt>
                <c:pt idx="25">
                  <c:v>111.42857142857142</c:v>
                </c:pt>
                <c:pt idx="26">
                  <c:v>90.857142857142861</c:v>
                </c:pt>
                <c:pt idx="27">
                  <c:v>96.857142857142861</c:v>
                </c:pt>
                <c:pt idx="28">
                  <c:v>175.71428571428572</c:v>
                </c:pt>
                <c:pt idx="29">
                  <c:v>57.428571428571423</c:v>
                </c:pt>
                <c:pt idx="30">
                  <c:v>23</c:v>
                </c:pt>
                <c:pt idx="31">
                  <c:v>15.714285714285714</c:v>
                </c:pt>
                <c:pt idx="32">
                  <c:v>20</c:v>
                </c:pt>
                <c:pt idx="33">
                  <c:v>32</c:v>
                </c:pt>
                <c:pt idx="34">
                  <c:v>42.285714285714285</c:v>
                </c:pt>
                <c:pt idx="35">
                  <c:v>61.714285714285715</c:v>
                </c:pt>
              </c:numCache>
            </c:numRef>
          </c:val>
          <c:smooth val="0"/>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中西部・北部!$G$90</c:f>
          <c:strCache>
            <c:ptCount val="1"/>
            <c:pt idx="0">
              <c:v>ハスモンヨトウ
(北広島町南門原キャベツ)</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平均(8年)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6.9444444444444448E-2</c:v>
                </c:pt>
                <c:pt idx="1">
                  <c:v>0.43055555555555558</c:v>
                </c:pt>
                <c:pt idx="2">
                  <c:v>1.515625</c:v>
                </c:pt>
                <c:pt idx="3">
                  <c:v>5.1852678571428568</c:v>
                </c:pt>
                <c:pt idx="4">
                  <c:v>3.9598214285714288</c:v>
                </c:pt>
                <c:pt idx="5">
                  <c:v>2.6515151515151514</c:v>
                </c:pt>
                <c:pt idx="6">
                  <c:v>1.9889069264069263</c:v>
                </c:pt>
                <c:pt idx="7">
                  <c:v>2.772907647907648</c:v>
                </c:pt>
                <c:pt idx="8">
                  <c:v>4.7013888888888893</c:v>
                </c:pt>
                <c:pt idx="9">
                  <c:v>9.5803571428571423</c:v>
                </c:pt>
                <c:pt idx="10">
                  <c:v>15.119642857142857</c:v>
                </c:pt>
                <c:pt idx="11">
                  <c:v>20.413343253968257</c:v>
                </c:pt>
                <c:pt idx="12">
                  <c:v>25.354761904761908</c:v>
                </c:pt>
                <c:pt idx="13">
                  <c:v>20.981448412698413</c:v>
                </c:pt>
                <c:pt idx="14">
                  <c:v>20.395535714285717</c:v>
                </c:pt>
                <c:pt idx="15">
                  <c:v>22.150446428571428</c:v>
                </c:pt>
                <c:pt idx="16">
                  <c:v>30.635416666666664</c:v>
                </c:pt>
                <c:pt idx="17">
                  <c:v>40.535119047619048</c:v>
                </c:pt>
                <c:pt idx="18">
                  <c:v>43.240533424908421</c:v>
                </c:pt>
                <c:pt idx="19">
                  <c:v>68.413381410256406</c:v>
                </c:pt>
                <c:pt idx="20">
                  <c:v>100.91992902930403</c:v>
                </c:pt>
                <c:pt idx="21">
                  <c:v>100.04711538461538</c:v>
                </c:pt>
                <c:pt idx="22">
                  <c:v>99.830467796092776</c:v>
                </c:pt>
                <c:pt idx="23">
                  <c:v>196.0632149100899</c:v>
                </c:pt>
                <c:pt idx="24">
                  <c:v>189.44719516594517</c:v>
                </c:pt>
                <c:pt idx="25">
                  <c:v>140.81888528138529</c:v>
                </c:pt>
                <c:pt idx="26">
                  <c:v>96.218547077922068</c:v>
                </c:pt>
                <c:pt idx="27">
                  <c:v>67.998349567099552</c:v>
                </c:pt>
                <c:pt idx="28">
                  <c:v>79.974296536796544</c:v>
                </c:pt>
                <c:pt idx="29">
                  <c:v>76.328327922077932</c:v>
                </c:pt>
                <c:pt idx="30">
                  <c:v>53.743506493506501</c:v>
                </c:pt>
                <c:pt idx="31">
                  <c:v>39.053571428571431</c:v>
                </c:pt>
                <c:pt idx="32">
                  <c:v>18.606646825396826</c:v>
                </c:pt>
                <c:pt idx="33">
                  <c:v>7.4345238095238093</c:v>
                </c:pt>
                <c:pt idx="34">
                  <c:v>8.383219954648526</c:v>
                </c:pt>
                <c:pt idx="35">
                  <c:v>4.3886054421768703</c:v>
                </c:pt>
              </c:numCache>
            </c:numRef>
          </c:val>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0.55555555555555558</c:v>
                </c:pt>
                <c:pt idx="1">
                  <c:v>0.44444444444444442</c:v>
                </c:pt>
                <c:pt idx="2">
                  <c:v>0</c:v>
                </c:pt>
                <c:pt idx="3">
                  <c:v>0</c:v>
                </c:pt>
                <c:pt idx="4">
                  <c:v>0</c:v>
                </c:pt>
                <c:pt idx="5">
                  <c:v>0</c:v>
                </c:pt>
                <c:pt idx="6">
                  <c:v>3.4285714285714284</c:v>
                </c:pt>
                <c:pt idx="7">
                  <c:v>3.5714285714285712</c:v>
                </c:pt>
                <c:pt idx="8">
                  <c:v>2.5</c:v>
                </c:pt>
                <c:pt idx="9">
                  <c:v>4.5</c:v>
                </c:pt>
                <c:pt idx="10">
                  <c:v>13.333333333333332</c:v>
                </c:pt>
                <c:pt idx="11">
                  <c:v>18.888888888888889</c:v>
                </c:pt>
                <c:pt idx="12" formatCode="0.0;\-0.0;0.0;@">
                  <c:v>22.444444444444446</c:v>
                </c:pt>
                <c:pt idx="13" formatCode="0.0;\-0.0;0.0;@">
                  <c:v>23.333333333333336</c:v>
                </c:pt>
                <c:pt idx="14" formatCode="0.0;\-0.0;0.0;@">
                  <c:v>17.5</c:v>
                </c:pt>
                <c:pt idx="15" formatCode="0.0;\-0.0;0.0;@">
                  <c:v>17.5</c:v>
                </c:pt>
                <c:pt idx="16" formatCode="0.0;\-0.0;0.0;@">
                  <c:v>28.333333333333336</c:v>
                </c:pt>
                <c:pt idx="17" formatCode="0.0;\-0.0;0.0;@">
                  <c:v>32.095238095238095</c:v>
                </c:pt>
                <c:pt idx="18" formatCode="0.0;\-0.0;0.0;@">
                  <c:v>23.571428571428573</c:v>
                </c:pt>
                <c:pt idx="19" formatCode="0.0;\-0.0;0.0;@">
                  <c:v>37.857142857142854</c:v>
                </c:pt>
                <c:pt idx="20" formatCode="0.0;\-0.0;0.0;@">
                  <c:v>43.428571428571431</c:v>
                </c:pt>
                <c:pt idx="21" formatCode="0.0;\-0.0;0.0;@">
                  <c:v>46.614285714285714</c:v>
                </c:pt>
                <c:pt idx="22" formatCode="0.0;\-0.0;0.0;@">
                  <c:v>44.5</c:v>
                </c:pt>
                <c:pt idx="23" formatCode="0.0;\-0.0;0.0;@">
                  <c:v>72.457142857142856</c:v>
                </c:pt>
                <c:pt idx="24" formatCode="0.0;\-0.0;0.0;@">
                  <c:v>92.142857142857139</c:v>
                </c:pt>
                <c:pt idx="25" formatCode="0.0;\-0.0;0.0;@">
                  <c:v>76.428571428571431</c:v>
                </c:pt>
                <c:pt idx="26" formatCode="0.0;\-0.0;0.0;@">
                  <c:v>35.821428571428569</c:v>
                </c:pt>
                <c:pt idx="27" formatCode="0.0;\-0.0;0.0;@">
                  <c:v>8.75</c:v>
                </c:pt>
                <c:pt idx="28" formatCode="0.0;\-0.0;0.0;@">
                  <c:v>48.571428571428569</c:v>
                </c:pt>
                <c:pt idx="29" formatCode="0.0;\-0.0;0.0;@">
                  <c:v>37.803571428571431</c:v>
                </c:pt>
                <c:pt idx="30" formatCode="0.0;\-0.0;0.0;@">
                  <c:v>30.625</c:v>
                </c:pt>
                <c:pt idx="31">
                  <c:v>7.5</c:v>
                </c:pt>
                <c:pt idx="32">
                  <c:v>3.7857142857142847</c:v>
                </c:pt>
                <c:pt idx="33">
                  <c:v>2.8571428571428568</c:v>
                </c:pt>
                <c:pt idx="34">
                  <c:v>2.8571428571428568</c:v>
                </c:pt>
                <c:pt idx="35">
                  <c:v>5</c:v>
                </c:pt>
              </c:numCache>
            </c:numRef>
          </c:val>
          <c:smooth val="0"/>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0.71428571428571419</c:v>
                </c:pt>
                <c:pt idx="4">
                  <c:v>1.9999999999999998</c:v>
                </c:pt>
                <c:pt idx="5">
                  <c:v>3.4285714285714279</c:v>
                </c:pt>
                <c:pt idx="6">
                  <c:v>2.8571428571428568</c:v>
                </c:pt>
                <c:pt idx="7">
                  <c:v>0.71428571428571419</c:v>
                </c:pt>
                <c:pt idx="8">
                  <c:v>1.9999999999999998</c:v>
                </c:pt>
                <c:pt idx="9">
                  <c:v>2.714285714285714</c:v>
                </c:pt>
                <c:pt idx="10">
                  <c:v>2.1428571428571428</c:v>
                </c:pt>
                <c:pt idx="11">
                  <c:v>32.428571428571431</c:v>
                </c:pt>
                <c:pt idx="12">
                  <c:v>38.142857142857146</c:v>
                </c:pt>
                <c:pt idx="13">
                  <c:v>30.714285714285715</c:v>
                </c:pt>
                <c:pt idx="14">
                  <c:v>30.714285714285715</c:v>
                </c:pt>
                <c:pt idx="15">
                  <c:v>30.142857142857146</c:v>
                </c:pt>
                <c:pt idx="16">
                  <c:v>29.285714285714285</c:v>
                </c:pt>
                <c:pt idx="17">
                  <c:v>12</c:v>
                </c:pt>
                <c:pt idx="18">
                  <c:v>9.4285714285714288</c:v>
                </c:pt>
                <c:pt idx="19">
                  <c:v>81.321428571428569</c:v>
                </c:pt>
                <c:pt idx="20">
                  <c:v>189.375</c:v>
                </c:pt>
                <c:pt idx="21">
                  <c:v>248.4204545454545</c:v>
                </c:pt>
                <c:pt idx="22">
                  <c:v>263.18181818181819</c:v>
                </c:pt>
                <c:pt idx="23">
                  <c:v>311.77272727272725</c:v>
                </c:pt>
                <c:pt idx="24">
                  <c:v>235.07142857142858</c:v>
                </c:pt>
                <c:pt idx="25">
                  <c:v>142.85714285714286</c:v>
                </c:pt>
                <c:pt idx="26">
                  <c:v>227.42857142857144</c:v>
                </c:pt>
                <c:pt idx="27">
                  <c:v>229.14285714285714</c:v>
                </c:pt>
                <c:pt idx="28">
                  <c:v>200</c:v>
                </c:pt>
                <c:pt idx="29">
                  <c:v>76.818181818181813</c:v>
                </c:pt>
                <c:pt idx="30">
                  <c:v>76.818181818181813</c:v>
                </c:pt>
                <c:pt idx="31">
                  <c:v>23.363636363636363</c:v>
                </c:pt>
                <c:pt idx="32">
                  <c:v>7</c:v>
                </c:pt>
                <c:pt idx="33">
                  <c:v>2.5</c:v>
                </c:pt>
                <c:pt idx="34">
                  <c:v>0.5</c:v>
                </c:pt>
                <c:pt idx="35">
                  <c:v>0</c:v>
                </c:pt>
              </c:numCache>
            </c:numRef>
          </c:val>
          <c:smooth val="0"/>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8137802788108737"/>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中西部・北部!$D$90</c:f>
          <c:strCache>
            <c:ptCount val="1"/>
            <c:pt idx="0">
              <c:v>ハスモンヨトウ
(東広島市八本松町・農業技術Ｃ)</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0.15555555555555556</c:v>
                </c:pt>
                <c:pt idx="1">
                  <c:v>0.46666666666666667</c:v>
                </c:pt>
                <c:pt idx="2">
                  <c:v>5.8407407407407401</c:v>
                </c:pt>
                <c:pt idx="3">
                  <c:v>7.4033333333333333</c:v>
                </c:pt>
                <c:pt idx="4">
                  <c:v>9.9599999999999991</c:v>
                </c:pt>
                <c:pt idx="5">
                  <c:v>9.379999999999999</c:v>
                </c:pt>
                <c:pt idx="6">
                  <c:v>7.0400000000000009</c:v>
                </c:pt>
                <c:pt idx="7">
                  <c:v>11.080000000000002</c:v>
                </c:pt>
                <c:pt idx="8">
                  <c:v>21.44</c:v>
                </c:pt>
                <c:pt idx="9">
                  <c:v>28.188571428571425</c:v>
                </c:pt>
                <c:pt idx="10">
                  <c:v>27.596428571428572</c:v>
                </c:pt>
                <c:pt idx="11">
                  <c:v>23.155000000000001</c:v>
                </c:pt>
                <c:pt idx="12">
                  <c:v>25.146666666666665</c:v>
                </c:pt>
                <c:pt idx="13">
                  <c:v>23.193333333333335</c:v>
                </c:pt>
                <c:pt idx="14">
                  <c:v>20.880000000000003</c:v>
                </c:pt>
                <c:pt idx="15">
                  <c:v>20.94</c:v>
                </c:pt>
                <c:pt idx="16">
                  <c:v>17.336428571428574</c:v>
                </c:pt>
                <c:pt idx="17">
                  <c:v>19.000238095238096</c:v>
                </c:pt>
                <c:pt idx="18">
                  <c:v>23.216666666666672</c:v>
                </c:pt>
                <c:pt idx="19">
                  <c:v>36.366666666666667</c:v>
                </c:pt>
                <c:pt idx="20">
                  <c:v>41.306666666666665</c:v>
                </c:pt>
                <c:pt idx="21">
                  <c:v>38.906666666666666</c:v>
                </c:pt>
                <c:pt idx="22">
                  <c:v>42.055</c:v>
                </c:pt>
                <c:pt idx="23">
                  <c:v>78.81642857142856</c:v>
                </c:pt>
                <c:pt idx="24">
                  <c:v>55.15523809523809</c:v>
                </c:pt>
                <c:pt idx="25">
                  <c:v>61.373095238095246</c:v>
                </c:pt>
                <c:pt idx="26">
                  <c:v>52.213571428571427</c:v>
                </c:pt>
                <c:pt idx="27">
                  <c:v>50.888333333333328</c:v>
                </c:pt>
                <c:pt idx="28">
                  <c:v>43.66595238095239</c:v>
                </c:pt>
                <c:pt idx="29">
                  <c:v>39.224047619047624</c:v>
                </c:pt>
                <c:pt idx="30">
                  <c:v>49.285714285714285</c:v>
                </c:pt>
                <c:pt idx="31">
                  <c:v>61.097619047619048</c:v>
                </c:pt>
                <c:pt idx="32">
                  <c:v>61.227777777777767</c:v>
                </c:pt>
                <c:pt idx="33">
                  <c:v>56.43888888888889</c:v>
                </c:pt>
                <c:pt idx="34">
                  <c:v>62.5</c:v>
                </c:pt>
                <c:pt idx="35">
                  <c:v>64.216666666666669</c:v>
                </c:pt>
              </c:numCache>
            </c:numRef>
          </c:val>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1.4</c:v>
                </c:pt>
                <c:pt idx="1">
                  <c:v>3.4000000000000004</c:v>
                </c:pt>
                <c:pt idx="2">
                  <c:v>1.5999999999999999</c:v>
                </c:pt>
                <c:pt idx="3">
                  <c:v>1.7999999999999998</c:v>
                </c:pt>
                <c:pt idx="4">
                  <c:v>2.8000000000000003</c:v>
                </c:pt>
                <c:pt idx="5">
                  <c:v>2.2666666666666666</c:v>
                </c:pt>
                <c:pt idx="6">
                  <c:v>0.33333333333333331</c:v>
                </c:pt>
                <c:pt idx="7">
                  <c:v>2.4</c:v>
                </c:pt>
                <c:pt idx="8">
                  <c:v>3.8</c:v>
                </c:pt>
                <c:pt idx="9">
                  <c:v>2.4</c:v>
                </c:pt>
                <c:pt idx="10">
                  <c:v>2.8000000000000003</c:v>
                </c:pt>
                <c:pt idx="11">
                  <c:v>3</c:v>
                </c:pt>
                <c:pt idx="12">
                  <c:v>8.6</c:v>
                </c:pt>
                <c:pt idx="13">
                  <c:v>24.4</c:v>
                </c:pt>
                <c:pt idx="14">
                  <c:v>15.999999999999998</c:v>
                </c:pt>
                <c:pt idx="15">
                  <c:v>33.799999999999997</c:v>
                </c:pt>
                <c:pt idx="16">
                  <c:v>28.599999999999998</c:v>
                </c:pt>
                <c:pt idx="17">
                  <c:v>19.366666666666667</c:v>
                </c:pt>
                <c:pt idx="18">
                  <c:v>15.633333333333333</c:v>
                </c:pt>
                <c:pt idx="19">
                  <c:v>22.400000000000002</c:v>
                </c:pt>
                <c:pt idx="20">
                  <c:v>17.599999999999998</c:v>
                </c:pt>
                <c:pt idx="21">
                  <c:v>34.4</c:v>
                </c:pt>
                <c:pt idx="22">
                  <c:v>39</c:v>
                </c:pt>
                <c:pt idx="23">
                  <c:v>46.133333333333333</c:v>
                </c:pt>
                <c:pt idx="24">
                  <c:v>34.06666666666667</c:v>
                </c:pt>
                <c:pt idx="25">
                  <c:v>19.399999999999999</c:v>
                </c:pt>
                <c:pt idx="26">
                  <c:v>8.8000000000000007</c:v>
                </c:pt>
                <c:pt idx="27">
                  <c:v>8.6</c:v>
                </c:pt>
                <c:pt idx="28">
                  <c:v>10.942857142857143</c:v>
                </c:pt>
                <c:pt idx="29">
                  <c:v>24.357142857142858</c:v>
                </c:pt>
                <c:pt idx="30">
                  <c:v>43.75</c:v>
                </c:pt>
                <c:pt idx="31">
                  <c:v>59.95</c:v>
                </c:pt>
                <c:pt idx="32">
                  <c:v>42.4</c:v>
                </c:pt>
                <c:pt idx="33">
                  <c:v>46.600000000000009</c:v>
                </c:pt>
                <c:pt idx="34">
                  <c:v>68.2</c:v>
                </c:pt>
                <c:pt idx="35">
                  <c:v>55.433333333333323</c:v>
                </c:pt>
              </c:numCache>
            </c:numRef>
          </c:val>
          <c:smooth val="0"/>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0.8</c:v>
                </c:pt>
                <c:pt idx="1">
                  <c:v>1.7999999999999998</c:v>
                </c:pt>
                <c:pt idx="2">
                  <c:v>2</c:v>
                </c:pt>
                <c:pt idx="3">
                  <c:v>2</c:v>
                </c:pt>
                <c:pt idx="4">
                  <c:v>2.2181818181818183</c:v>
                </c:pt>
                <c:pt idx="5">
                  <c:v>2.7272727272727271</c:v>
                </c:pt>
                <c:pt idx="6">
                  <c:v>14.854545454545454</c:v>
                </c:pt>
                <c:pt idx="7">
                  <c:v>11.6</c:v>
                </c:pt>
                <c:pt idx="8">
                  <c:v>9.25</c:v>
                </c:pt>
                <c:pt idx="9">
                  <c:v>9.0833333333333321</c:v>
                </c:pt>
                <c:pt idx="10">
                  <c:v>10.416666666666666</c:v>
                </c:pt>
                <c:pt idx="11">
                  <c:v>10.25</c:v>
                </c:pt>
                <c:pt idx="12">
                  <c:v>15.600000000000001</c:v>
                </c:pt>
                <c:pt idx="13">
                  <c:v>19.399999999999999</c:v>
                </c:pt>
                <c:pt idx="14">
                  <c:v>18.399999999999999</c:v>
                </c:pt>
                <c:pt idx="15">
                  <c:v>14.8</c:v>
                </c:pt>
                <c:pt idx="16">
                  <c:v>9.1999999999999993</c:v>
                </c:pt>
                <c:pt idx="17">
                  <c:v>8.2666666666666657</c:v>
                </c:pt>
                <c:pt idx="18">
                  <c:v>7.7333333333333325</c:v>
                </c:pt>
                <c:pt idx="19">
                  <c:v>9.6</c:v>
                </c:pt>
                <c:pt idx="20">
                  <c:v>10</c:v>
                </c:pt>
                <c:pt idx="21">
                  <c:v>6.8000000000000007</c:v>
                </c:pt>
                <c:pt idx="22">
                  <c:v>10.533333333333335</c:v>
                </c:pt>
                <c:pt idx="23">
                  <c:v>24.666666666666668</c:v>
                </c:pt>
                <c:pt idx="24">
                  <c:v>32.200000000000003</c:v>
                </c:pt>
                <c:pt idx="25">
                  <c:v>34</c:v>
                </c:pt>
                <c:pt idx="26">
                  <c:v>29.200000000000003</c:v>
                </c:pt>
                <c:pt idx="27">
                  <c:v>30.4</c:v>
                </c:pt>
                <c:pt idx="28">
                  <c:v>51.8</c:v>
                </c:pt>
                <c:pt idx="29">
                  <c:v>30.6</c:v>
                </c:pt>
                <c:pt idx="30">
                  <c:v>55.2</c:v>
                </c:pt>
                <c:pt idx="31">
                  <c:v>27.000000000000004</c:v>
                </c:pt>
                <c:pt idx="32">
                  <c:v>9.2000000000000011</c:v>
                </c:pt>
                <c:pt idx="33">
                  <c:v>6.2</c:v>
                </c:pt>
                <c:pt idx="34">
                  <c:v>5.7714285714285705</c:v>
                </c:pt>
                <c:pt idx="35">
                  <c:v>6.4285714285714288</c:v>
                </c:pt>
              </c:numCache>
            </c:numRef>
          </c:val>
          <c:smooth val="0"/>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中西部・北部!$J$90</c:f>
          <c:strCache>
            <c:ptCount val="1"/>
            <c:pt idx="0">
              <c:v>ハスモンヨトウ
(北広島町木次トマト)</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0.15</c:v>
                </c:pt>
                <c:pt idx="1">
                  <c:v>0.65</c:v>
                </c:pt>
                <c:pt idx="2">
                  <c:v>1.642857142857143</c:v>
                </c:pt>
                <c:pt idx="3">
                  <c:v>1.2571428571428571</c:v>
                </c:pt>
                <c:pt idx="4">
                  <c:v>3.4</c:v>
                </c:pt>
                <c:pt idx="5">
                  <c:v>1.3</c:v>
                </c:pt>
                <c:pt idx="6">
                  <c:v>0.7</c:v>
                </c:pt>
                <c:pt idx="7">
                  <c:v>1.9</c:v>
                </c:pt>
                <c:pt idx="8">
                  <c:v>2.2000000000000002</c:v>
                </c:pt>
                <c:pt idx="9">
                  <c:v>2.8</c:v>
                </c:pt>
                <c:pt idx="10">
                  <c:v>14.81875</c:v>
                </c:pt>
                <c:pt idx="11">
                  <c:v>23.231249999999999</c:v>
                </c:pt>
                <c:pt idx="12">
                  <c:v>32.731250000000003</c:v>
                </c:pt>
                <c:pt idx="13">
                  <c:v>38.318750000000001</c:v>
                </c:pt>
                <c:pt idx="14">
                  <c:v>34.200000000000003</c:v>
                </c:pt>
                <c:pt idx="15">
                  <c:v>26.1</c:v>
                </c:pt>
                <c:pt idx="16">
                  <c:v>25.9</c:v>
                </c:pt>
                <c:pt idx="17">
                  <c:v>46.85</c:v>
                </c:pt>
                <c:pt idx="18">
                  <c:v>43.85</c:v>
                </c:pt>
                <c:pt idx="19">
                  <c:v>104.67142857142858</c:v>
                </c:pt>
                <c:pt idx="20">
                  <c:v>132.72857142857143</c:v>
                </c:pt>
                <c:pt idx="21">
                  <c:v>127.9</c:v>
                </c:pt>
                <c:pt idx="22">
                  <c:v>136.6</c:v>
                </c:pt>
                <c:pt idx="23">
                  <c:v>162.80000000000001</c:v>
                </c:pt>
                <c:pt idx="24">
                  <c:v>136.19999999999999</c:v>
                </c:pt>
                <c:pt idx="25">
                  <c:v>137.6</c:v>
                </c:pt>
                <c:pt idx="26">
                  <c:v>109.6</c:v>
                </c:pt>
                <c:pt idx="27">
                  <c:v>101.5</c:v>
                </c:pt>
                <c:pt idx="28">
                  <c:v>76.900000000000006</c:v>
                </c:pt>
                <c:pt idx="29">
                  <c:v>55.7</c:v>
                </c:pt>
                <c:pt idx="30">
                  <c:v>84.6</c:v>
                </c:pt>
                <c:pt idx="31">
                  <c:v>75.400000000000006</c:v>
                </c:pt>
                <c:pt idx="32">
                  <c:v>50.2</c:v>
                </c:pt>
                <c:pt idx="33">
                  <c:v>37.6</c:v>
                </c:pt>
                <c:pt idx="34">
                  <c:v>22.444444444444443</c:v>
                </c:pt>
                <c:pt idx="35">
                  <c:v>32.666666666666664</c:v>
                </c:pt>
              </c:numCache>
            </c:numRef>
          </c:val>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0</c:v>
                </c:pt>
                <c:pt idx="1">
                  <c:v>4</c:v>
                </c:pt>
                <c:pt idx="2">
                  <c:v>2</c:v>
                </c:pt>
                <c:pt idx="3">
                  <c:v>1</c:v>
                </c:pt>
                <c:pt idx="4">
                  <c:v>1</c:v>
                </c:pt>
                <c:pt idx="5">
                  <c:v>1</c:v>
                </c:pt>
                <c:pt idx="6">
                  <c:v>3</c:v>
                </c:pt>
                <c:pt idx="7">
                  <c:v>2</c:v>
                </c:pt>
                <c:pt idx="8">
                  <c:v>1</c:v>
                </c:pt>
                <c:pt idx="9">
                  <c:v>3</c:v>
                </c:pt>
                <c:pt idx="10">
                  <c:v>29</c:v>
                </c:pt>
                <c:pt idx="11">
                  <c:v>81</c:v>
                </c:pt>
                <c:pt idx="12" formatCode="0.0;\-0.0;0.0;@">
                  <c:v>23</c:v>
                </c:pt>
                <c:pt idx="13" formatCode="0.0;\-0.0;0.0;@">
                  <c:v>16</c:v>
                </c:pt>
                <c:pt idx="14" formatCode="0.0;\-0.0;0.0;@">
                  <c:v>26</c:v>
                </c:pt>
                <c:pt idx="15" formatCode="0.0;\-0.0;0.0;@">
                  <c:v>27</c:v>
                </c:pt>
                <c:pt idx="16" formatCode="0.0;\-0.0;0.0;@">
                  <c:v>35</c:v>
                </c:pt>
                <c:pt idx="17" formatCode="0.0;\-0.0;0.0;@">
                  <c:v>30</c:v>
                </c:pt>
                <c:pt idx="18" formatCode="0.0;\-0.0;0.0;@">
                  <c:v>48</c:v>
                </c:pt>
                <c:pt idx="19" formatCode="0.0;\-0.0;0.0;@">
                  <c:v>43</c:v>
                </c:pt>
                <c:pt idx="20" formatCode="0.0;\-0.0;0.0;@">
                  <c:v>32</c:v>
                </c:pt>
                <c:pt idx="21" formatCode="0.0;\-0.0;0.0;@">
                  <c:v>91</c:v>
                </c:pt>
                <c:pt idx="22" formatCode="0.0;\-0.0;0.0;@">
                  <c:v>44</c:v>
                </c:pt>
                <c:pt idx="23" formatCode="0.0;\-0.0;0.0;@">
                  <c:v>62</c:v>
                </c:pt>
                <c:pt idx="24" formatCode="0.0;\-0.0;0.0;@">
                  <c:v>97</c:v>
                </c:pt>
                <c:pt idx="25" formatCode="0.0;\-0.0;0.0;@">
                  <c:v>160</c:v>
                </c:pt>
                <c:pt idx="26" formatCode="0.0;\-0.0;0.0;@">
                  <c:v>40</c:v>
                </c:pt>
                <c:pt idx="27" formatCode="0.0;\-0.0;0.0;@">
                  <c:v>45</c:v>
                </c:pt>
                <c:pt idx="28">
                  <c:v>57</c:v>
                </c:pt>
                <c:pt idx="29">
                  <c:v>53</c:v>
                </c:pt>
                <c:pt idx="30">
                  <c:v>53</c:v>
                </c:pt>
                <c:pt idx="31">
                  <c:v>64</c:v>
                </c:pt>
                <c:pt idx="32">
                  <c:v>18</c:v>
                </c:pt>
                <c:pt idx="33">
                  <c:v>24</c:v>
                </c:pt>
                <c:pt idx="34">
                  <c:v>35</c:v>
                </c:pt>
                <c:pt idx="35">
                  <c:v>10</c:v>
                </c:pt>
              </c:numCache>
            </c:numRef>
          </c:val>
          <c:smooth val="0"/>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0</c:v>
                </c:pt>
                <c:pt idx="2">
                  <c:v>0</c:v>
                </c:pt>
                <c:pt idx="3">
                  <c:v>1</c:v>
                </c:pt>
                <c:pt idx="4">
                  <c:v>1</c:v>
                </c:pt>
                <c:pt idx="5">
                  <c:v>4</c:v>
                </c:pt>
                <c:pt idx="6">
                  <c:v>1</c:v>
                </c:pt>
                <c:pt idx="7">
                  <c:v>5</c:v>
                </c:pt>
                <c:pt idx="8">
                  <c:v>6</c:v>
                </c:pt>
                <c:pt idx="9">
                  <c:v>1</c:v>
                </c:pt>
                <c:pt idx="10">
                  <c:v>9</c:v>
                </c:pt>
                <c:pt idx="11">
                  <c:v>22</c:v>
                </c:pt>
                <c:pt idx="12">
                  <c:v>86</c:v>
                </c:pt>
                <c:pt idx="13">
                  <c:v>192</c:v>
                </c:pt>
                <c:pt idx="14">
                  <c:v>146</c:v>
                </c:pt>
                <c:pt idx="15">
                  <c:v>55</c:v>
                </c:pt>
                <c:pt idx="16">
                  <c:v>23</c:v>
                </c:pt>
                <c:pt idx="17">
                  <c:v>10</c:v>
                </c:pt>
                <c:pt idx="18">
                  <c:v>19</c:v>
                </c:pt>
                <c:pt idx="19">
                  <c:v>136</c:v>
                </c:pt>
                <c:pt idx="20">
                  <c:v>273</c:v>
                </c:pt>
                <c:pt idx="21">
                  <c:v>230</c:v>
                </c:pt>
                <c:pt idx="22">
                  <c:v>120</c:v>
                </c:pt>
                <c:pt idx="23">
                  <c:v>94</c:v>
                </c:pt>
                <c:pt idx="24">
                  <c:v>57</c:v>
                </c:pt>
                <c:pt idx="25">
                  <c:v>141</c:v>
                </c:pt>
                <c:pt idx="26">
                  <c:v>291</c:v>
                </c:pt>
                <c:pt idx="27">
                  <c:v>332</c:v>
                </c:pt>
                <c:pt idx="28">
                  <c:v>378</c:v>
                </c:pt>
                <c:pt idx="29">
                  <c:v>115</c:v>
                </c:pt>
                <c:pt idx="30">
                  <c:v>64</c:v>
                </c:pt>
                <c:pt idx="31">
                  <c:v>23</c:v>
                </c:pt>
                <c:pt idx="32">
                  <c:v>19</c:v>
                </c:pt>
                <c:pt idx="33">
                  <c:v>28</c:v>
                </c:pt>
                <c:pt idx="34">
                  <c:v>14</c:v>
                </c:pt>
                <c:pt idx="35">
                  <c:v>18</c:v>
                </c:pt>
              </c:numCache>
            </c:numRef>
          </c:val>
          <c:smooth val="0"/>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23</xdr:row>
      <xdr:rowOff>9525</xdr:rowOff>
    </xdr:from>
    <xdr:to>
      <xdr:col>8</xdr:col>
      <xdr:colOff>323850</xdr:colOff>
      <xdr:row>34</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38</xdr:row>
      <xdr:rowOff>85725</xdr:rowOff>
    </xdr:from>
    <xdr:to>
      <xdr:col>9</xdr:col>
      <xdr:colOff>47625</xdr:colOff>
      <xdr:row>52</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6934200"/>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38</xdr:row>
      <xdr:rowOff>104775</xdr:rowOff>
    </xdr:from>
    <xdr:to>
      <xdr:col>4</xdr:col>
      <xdr:colOff>104775</xdr:colOff>
      <xdr:row>51</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23</xdr:row>
      <xdr:rowOff>19050</xdr:rowOff>
    </xdr:from>
    <xdr:to>
      <xdr:col>3</xdr:col>
      <xdr:colOff>428625</xdr:colOff>
      <xdr:row>34</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69055</xdr:colOff>
      <xdr:row>35</xdr:row>
      <xdr:rowOff>9524</xdr:rowOff>
    </xdr:from>
    <xdr:to>
      <xdr:col>4</xdr:col>
      <xdr:colOff>390813</xdr:colOff>
      <xdr:row>38</xdr:row>
      <xdr:rowOff>143233</xdr:rowOff>
    </xdr:to>
    <xdr:sp macro="" textlink="">
      <xdr:nvSpPr>
        <xdr:cNvPr id="7" name="Text Box 2"/>
        <xdr:cNvSpPr txBox="1">
          <a:spLocks noChangeArrowheads="1"/>
        </xdr:cNvSpPr>
      </xdr:nvSpPr>
      <xdr:spPr bwMode="auto">
        <a:xfrm>
          <a:off x="69055" y="6343649"/>
          <a:ext cx="3064670" cy="657225"/>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250320</xdr:colOff>
      <xdr:row>35</xdr:row>
      <xdr:rowOff>0</xdr:rowOff>
    </xdr:from>
    <xdr:to>
      <xdr:col>8</xdr:col>
      <xdr:colOff>679480</xdr:colOff>
      <xdr:row>38</xdr:row>
      <xdr:rowOff>95250</xdr:rowOff>
    </xdr:to>
    <xdr:sp macro="" textlink="">
      <xdr:nvSpPr>
        <xdr:cNvPr id="9" name="Text Box 2"/>
        <xdr:cNvSpPr txBox="1">
          <a:spLocks noChangeArrowheads="1"/>
        </xdr:cNvSpPr>
      </xdr:nvSpPr>
      <xdr:spPr bwMode="auto">
        <a:xfrm>
          <a:off x="3012281" y="6167438"/>
          <a:ext cx="3200400" cy="261937"/>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en-US" altLang="ja-JP"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190789</xdr:colOff>
      <xdr:row>52</xdr:row>
      <xdr:rowOff>0</xdr:rowOff>
    </xdr:from>
    <xdr:to>
      <xdr:col>4</xdr:col>
      <xdr:colOff>572072</xdr:colOff>
      <xdr:row>56</xdr:row>
      <xdr:rowOff>0</xdr:rowOff>
    </xdr:to>
    <xdr:sp macro="" textlink="">
      <xdr:nvSpPr>
        <xdr:cNvPr id="10" name="Text Box 2"/>
        <xdr:cNvSpPr txBox="1">
          <a:spLocks noChangeArrowheads="1"/>
        </xdr:cNvSpPr>
      </xdr:nvSpPr>
      <xdr:spPr bwMode="auto">
        <a:xfrm>
          <a:off x="190500" y="8905875"/>
          <a:ext cx="31242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588745</xdr:colOff>
      <xdr:row>51</xdr:row>
      <xdr:rowOff>164594</xdr:rowOff>
    </xdr:from>
    <xdr:to>
      <xdr:col>10</xdr:col>
      <xdr:colOff>145572</xdr:colOff>
      <xdr:row>54</xdr:row>
      <xdr:rowOff>133349</xdr:rowOff>
    </xdr:to>
    <xdr:sp macro="" textlink="">
      <xdr:nvSpPr>
        <xdr:cNvPr id="11" name="Text Box 2"/>
        <xdr:cNvSpPr txBox="1">
          <a:spLocks noChangeArrowheads="1"/>
        </xdr:cNvSpPr>
      </xdr:nvSpPr>
      <xdr:spPr bwMode="auto">
        <a:xfrm>
          <a:off x="3331945" y="9241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1050" b="0" i="0" u="none" strike="noStrike" baseline="0">
              <a:solidFill>
                <a:srgbClr val="000000"/>
              </a:solidFill>
              <a:latin typeface="ＭＳ ゴシック"/>
              <a:ea typeface="ＭＳ ゴシック"/>
            </a:rPr>
            <a:t>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593912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71</xdr:row>
      <xdr:rowOff>0</xdr:rowOff>
    </xdr:from>
    <xdr:to>
      <xdr:col>10</xdr:col>
      <xdr:colOff>571500</xdr:colOff>
      <xdr:row>71</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10</xdr:col>
      <xdr:colOff>571500</xdr:colOff>
      <xdr:row>71</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62</xdr:row>
      <xdr:rowOff>0</xdr:rowOff>
    </xdr:from>
    <xdr:to>
      <xdr:col>14</xdr:col>
      <xdr:colOff>571500</xdr:colOff>
      <xdr:row>62</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62</xdr:row>
      <xdr:rowOff>0</xdr:rowOff>
    </xdr:from>
    <xdr:to>
      <xdr:col>14</xdr:col>
      <xdr:colOff>571500</xdr:colOff>
      <xdr:row>62</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33618</xdr:colOff>
      <xdr:row>3</xdr:row>
      <xdr:rowOff>44823</xdr:rowOff>
    </xdr:from>
    <xdr:to>
      <xdr:col>14</xdr:col>
      <xdr:colOff>470648</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18</xdr:row>
      <xdr:rowOff>0</xdr:rowOff>
    </xdr:from>
    <xdr:to>
      <xdr:col>14</xdr:col>
      <xdr:colOff>459442</xdr:colOff>
      <xdr:row>32</xdr:row>
      <xdr:rowOff>1</xdr:rowOff>
    </xdr:to>
    <xdr:graphicFrame macro="">
      <xdr:nvGraphicFramePr>
        <xdr:cNvPr id="2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44823</xdr:colOff>
      <xdr:row>47</xdr:row>
      <xdr:rowOff>78442</xdr:rowOff>
    </xdr:from>
    <xdr:to>
      <xdr:col>14</xdr:col>
      <xdr:colOff>481853</xdr:colOff>
      <xdr:row>61</xdr:row>
      <xdr:rowOff>123266</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22412</xdr:colOff>
      <xdr:row>32</xdr:row>
      <xdr:rowOff>156883</xdr:rowOff>
    </xdr:from>
    <xdr:to>
      <xdr:col>14</xdr:col>
      <xdr:colOff>459442</xdr:colOff>
      <xdr:row>46</xdr:row>
      <xdr:rowOff>201707</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0.89121</cdr:y>
    </cdr:to>
    <cdr:sp macro="" textlink="">
      <cdr:nvSpPr>
        <cdr:cNvPr id="2" name="テキスト ボックス 1"/>
        <cdr:cNvSpPr txBox="1"/>
      </cdr:nvSpPr>
      <cdr:spPr>
        <a:xfrm xmlns:a="http://schemas.openxmlformats.org/drawingml/2006/main">
          <a:off x="6230471" y="2319751"/>
          <a:ext cx="649941" cy="336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275295" y="2319751"/>
          <a:ext cx="627529" cy="336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2290;&#33464;/R5&#12495;&#12473;&#12514;&#12531;&#12520;&#12488;&#12454;(&#20837;&#2114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田打"/>
      <sheetName val="久井"/>
      <sheetName val="八本松 "/>
      <sheetName val="新市"/>
      <sheetName val="世羅山中福田"/>
      <sheetName val="和知"/>
      <sheetName val="北広南門原"/>
      <sheetName val="北広木次"/>
    </sheetNames>
    <sheetDataSet>
      <sheetData sheetId="0"/>
      <sheetData sheetId="1">
        <row r="17">
          <cell r="H17">
            <v>9</v>
          </cell>
        </row>
        <row r="21">
          <cell r="H21">
            <v>16.666666666666668</v>
          </cell>
        </row>
        <row r="22">
          <cell r="H22">
            <v>25.333333333333336</v>
          </cell>
        </row>
        <row r="23">
          <cell r="H23">
            <v>46</v>
          </cell>
        </row>
        <row r="24">
          <cell r="H24">
            <v>52</v>
          </cell>
        </row>
        <row r="25">
          <cell r="H25">
            <v>104</v>
          </cell>
        </row>
        <row r="26">
          <cell r="H26">
            <v>50</v>
          </cell>
        </row>
        <row r="27">
          <cell r="H27">
            <v>141</v>
          </cell>
        </row>
        <row r="28">
          <cell r="H28">
            <v>111</v>
          </cell>
        </row>
        <row r="29">
          <cell r="H29">
            <v>50</v>
          </cell>
        </row>
        <row r="30">
          <cell r="H30">
            <v>207.00000000000003</v>
          </cell>
        </row>
        <row r="31">
          <cell r="H31">
            <v>455</v>
          </cell>
        </row>
        <row r="32">
          <cell r="H32">
            <v>463.25</v>
          </cell>
        </row>
        <row r="33">
          <cell r="H33">
            <v>583.75</v>
          </cell>
        </row>
        <row r="34">
          <cell r="H34">
            <v>463.16666666666669</v>
          </cell>
        </row>
        <row r="35">
          <cell r="H35">
            <v>315.83333333333331</v>
          </cell>
        </row>
        <row r="36">
          <cell r="H36">
            <v>904</v>
          </cell>
        </row>
        <row r="37">
          <cell r="H37">
            <v>708</v>
          </cell>
        </row>
        <row r="38">
          <cell r="H38">
            <v>734</v>
          </cell>
        </row>
        <row r="39">
          <cell r="H39">
            <v>706</v>
          </cell>
        </row>
        <row r="40">
          <cell r="H40">
            <v>435</v>
          </cell>
        </row>
        <row r="41">
          <cell r="H41">
            <v>139</v>
          </cell>
        </row>
        <row r="42">
          <cell r="H42" t="e">
            <v>#N/A</v>
          </cell>
        </row>
        <row r="43">
          <cell r="H43" t="e">
            <v>#N/A</v>
          </cell>
        </row>
        <row r="44">
          <cell r="H44" t="e">
            <v>#N/A</v>
          </cell>
        </row>
        <row r="45">
          <cell r="H45" t="e">
            <v>#N/A</v>
          </cell>
        </row>
        <row r="46">
          <cell r="H46" t="e">
            <v>#N/A</v>
          </cell>
        </row>
      </sheetData>
      <sheetData sheetId="2">
        <row r="11">
          <cell r="H11" t="str">
            <v>-</v>
          </cell>
        </row>
        <row r="12">
          <cell r="H12" t="str">
            <v>-</v>
          </cell>
        </row>
        <row r="13">
          <cell r="H13" t="str">
            <v>-</v>
          </cell>
        </row>
        <row r="14">
          <cell r="H14" t="str">
            <v>-</v>
          </cell>
        </row>
        <row r="15">
          <cell r="H15" t="str">
            <v>-</v>
          </cell>
        </row>
        <row r="16">
          <cell r="H16" t="str">
            <v>-</v>
          </cell>
        </row>
      </sheetData>
      <sheetData sheetId="3">
        <row r="11">
          <cell r="H11">
            <v>0.8</v>
          </cell>
        </row>
        <row r="12">
          <cell r="H12">
            <v>1.7999999999999998</v>
          </cell>
        </row>
        <row r="13">
          <cell r="H13">
            <v>2</v>
          </cell>
        </row>
        <row r="14">
          <cell r="H14">
            <v>2</v>
          </cell>
        </row>
        <row r="15">
          <cell r="H15">
            <v>2.2181818181818183</v>
          </cell>
        </row>
        <row r="16">
          <cell r="H16">
            <v>2.7272727272727271</v>
          </cell>
        </row>
        <row r="17">
          <cell r="H17">
            <v>14.854545454545454</v>
          </cell>
        </row>
        <row r="18">
          <cell r="H18">
            <v>11.6</v>
          </cell>
        </row>
        <row r="19">
          <cell r="H19">
            <v>9.25</v>
          </cell>
        </row>
        <row r="20">
          <cell r="H20">
            <v>9.0833333333333321</v>
          </cell>
        </row>
        <row r="21">
          <cell r="H21">
            <v>10.416666666666666</v>
          </cell>
        </row>
        <row r="22">
          <cell r="H22">
            <v>10.25</v>
          </cell>
        </row>
        <row r="23">
          <cell r="H23">
            <v>15.600000000000001</v>
          </cell>
        </row>
        <row r="24">
          <cell r="H24">
            <v>19.399999999999999</v>
          </cell>
        </row>
        <row r="25">
          <cell r="H25">
            <v>18.399999999999999</v>
          </cell>
        </row>
        <row r="26">
          <cell r="H26">
            <v>14.8</v>
          </cell>
        </row>
        <row r="27">
          <cell r="H27">
            <v>9.1999999999999993</v>
          </cell>
        </row>
        <row r="28">
          <cell r="H28">
            <v>8.2666666666666657</v>
          </cell>
        </row>
        <row r="29">
          <cell r="H29">
            <v>7.7333333333333325</v>
          </cell>
        </row>
        <row r="30">
          <cell r="H30">
            <v>9.6</v>
          </cell>
        </row>
        <row r="31">
          <cell r="H31">
            <v>10</v>
          </cell>
        </row>
        <row r="32">
          <cell r="H32">
            <v>6.8000000000000007</v>
          </cell>
        </row>
        <row r="33">
          <cell r="H33">
            <v>10.533333333333335</v>
          </cell>
        </row>
        <row r="34">
          <cell r="H34">
            <v>24.666666666666668</v>
          </cell>
        </row>
        <row r="35">
          <cell r="H35">
            <v>32.200000000000003</v>
          </cell>
        </row>
        <row r="36">
          <cell r="H36">
            <v>34</v>
          </cell>
        </row>
        <row r="37">
          <cell r="H37">
            <v>29.200000000000003</v>
          </cell>
        </row>
        <row r="38">
          <cell r="H38">
            <v>30.4</v>
          </cell>
        </row>
        <row r="39">
          <cell r="H39">
            <v>51.8</v>
          </cell>
        </row>
        <row r="40">
          <cell r="H40">
            <v>30.6</v>
          </cell>
        </row>
        <row r="41">
          <cell r="H41">
            <v>55.2</v>
          </cell>
        </row>
        <row r="42">
          <cell r="H42">
            <v>27.000000000000004</v>
          </cell>
        </row>
        <row r="43">
          <cell r="H43">
            <v>9.2000000000000011</v>
          </cell>
        </row>
        <row r="44">
          <cell r="H44">
            <v>6.2</v>
          </cell>
        </row>
        <row r="45">
          <cell r="H45">
            <v>5.7714285714285705</v>
          </cell>
        </row>
        <row r="46">
          <cell r="H46">
            <v>6.4285714285714288</v>
          </cell>
        </row>
      </sheetData>
      <sheetData sheetId="4">
        <row r="11">
          <cell r="H11">
            <v>0.625</v>
          </cell>
        </row>
        <row r="12">
          <cell r="H12">
            <v>0.375</v>
          </cell>
        </row>
        <row r="13">
          <cell r="H13">
            <v>0</v>
          </cell>
        </row>
        <row r="14">
          <cell r="H14">
            <v>1.4285714285714284</v>
          </cell>
        </row>
        <row r="15">
          <cell r="H15">
            <v>1.4285714285714284</v>
          </cell>
        </row>
        <row r="21">
          <cell r="H21">
            <v>4.2857142857142856</v>
          </cell>
        </row>
        <row r="22">
          <cell r="H22">
            <v>21.999999999999996</v>
          </cell>
        </row>
        <row r="23">
          <cell r="H23">
            <v>31</v>
          </cell>
        </row>
        <row r="24">
          <cell r="H24">
            <v>37.857142857142854</v>
          </cell>
        </row>
        <row r="25">
          <cell r="H25">
            <v>44.285714285714292</v>
          </cell>
        </row>
        <row r="26">
          <cell r="H26">
            <v>39.571428571428569</v>
          </cell>
        </row>
        <row r="27">
          <cell r="H27">
            <v>39.857142857142854</v>
          </cell>
        </row>
        <row r="28">
          <cell r="H28">
            <v>64.285714285714278</v>
          </cell>
        </row>
        <row r="29">
          <cell r="H29">
            <v>55.714285714285708</v>
          </cell>
        </row>
        <row r="30">
          <cell r="H30">
            <v>83.142857142857139</v>
          </cell>
        </row>
        <row r="31">
          <cell r="H31">
            <v>95.857142857142847</v>
          </cell>
        </row>
        <row r="32">
          <cell r="H32">
            <v>73.571428571428569</v>
          </cell>
        </row>
        <row r="33">
          <cell r="H33">
            <v>104.42857142857143</v>
          </cell>
        </row>
        <row r="34">
          <cell r="H34">
            <v>147.42857142857144</v>
          </cell>
        </row>
        <row r="35">
          <cell r="H35">
            <v>130.14285714285714</v>
          </cell>
        </row>
        <row r="36">
          <cell r="H36">
            <v>116.42857142857142</v>
          </cell>
        </row>
        <row r="37">
          <cell r="H37">
            <v>79.285714285714278</v>
          </cell>
        </row>
        <row r="38">
          <cell r="H38">
            <v>84.571428571428569</v>
          </cell>
        </row>
        <row r="39">
          <cell r="H39">
            <v>106.42857142857142</v>
          </cell>
        </row>
        <row r="40">
          <cell r="H40">
            <v>69.285714285714292</v>
          </cell>
        </row>
        <row r="41">
          <cell r="H41">
            <v>58.571428571428569</v>
          </cell>
        </row>
        <row r="42">
          <cell r="H42">
            <v>49.571428571428577</v>
          </cell>
        </row>
        <row r="43">
          <cell r="H43">
            <v>42.142857142857146</v>
          </cell>
        </row>
        <row r="44">
          <cell r="H44">
            <v>26.714285714285708</v>
          </cell>
        </row>
        <row r="45">
          <cell r="H45">
            <v>20</v>
          </cell>
        </row>
        <row r="46">
          <cell r="H46">
            <v>15.714285714285714</v>
          </cell>
        </row>
      </sheetData>
      <sheetData sheetId="5">
        <row r="11">
          <cell r="H11">
            <v>0</v>
          </cell>
        </row>
        <row r="12">
          <cell r="H12">
            <v>0.14285714285714285</v>
          </cell>
        </row>
        <row r="13">
          <cell r="H13">
            <v>0.71428571428571419</v>
          </cell>
        </row>
        <row r="14">
          <cell r="H14">
            <v>0.71428571428571419</v>
          </cell>
        </row>
        <row r="15">
          <cell r="H15">
            <v>3.2857142857142856</v>
          </cell>
        </row>
        <row r="16">
          <cell r="H16">
            <v>8</v>
          </cell>
        </row>
        <row r="17">
          <cell r="H17">
            <v>4.2857142857142856</v>
          </cell>
        </row>
        <row r="20">
          <cell r="H20">
            <v>2.1428571428571428</v>
          </cell>
        </row>
        <row r="21">
          <cell r="H21">
            <v>18.571428571428573</v>
          </cell>
        </row>
        <row r="22">
          <cell r="H22">
            <v>39.142857142857139</v>
          </cell>
        </row>
        <row r="23">
          <cell r="H23">
            <v>66.714285714285708</v>
          </cell>
        </row>
        <row r="24">
          <cell r="H24">
            <v>122.14285714285714</v>
          </cell>
        </row>
        <row r="25">
          <cell r="H25">
            <v>86.142857142857139</v>
          </cell>
        </row>
        <row r="26">
          <cell r="H26">
            <v>74.571428571428569</v>
          </cell>
        </row>
        <row r="27">
          <cell r="H27">
            <v>70.714285714285708</v>
          </cell>
        </row>
        <row r="28">
          <cell r="H28">
            <v>3.4285714285714279</v>
          </cell>
        </row>
        <row r="29">
          <cell r="H29">
            <v>22.285714285714285</v>
          </cell>
        </row>
        <row r="30">
          <cell r="H30">
            <v>58.571428571428569</v>
          </cell>
        </row>
        <row r="31">
          <cell r="H31">
            <v>105.71428571428571</v>
          </cell>
        </row>
        <row r="32">
          <cell r="H32">
            <v>134.28571428571428</v>
          </cell>
        </row>
        <row r="33">
          <cell r="H33">
            <v>146.28571428571428</v>
          </cell>
        </row>
        <row r="34">
          <cell r="H34">
            <v>124.57142857142857</v>
          </cell>
        </row>
        <row r="35">
          <cell r="H35">
            <v>2.8571428571428568</v>
          </cell>
        </row>
        <row r="36">
          <cell r="H36">
            <v>111.42857142857142</v>
          </cell>
        </row>
        <row r="37">
          <cell r="H37">
            <v>90.857142857142861</v>
          </cell>
        </row>
        <row r="38">
          <cell r="H38">
            <v>96.857142857142861</v>
          </cell>
        </row>
        <row r="39">
          <cell r="H39">
            <v>175.71428571428572</v>
          </cell>
        </row>
        <row r="40">
          <cell r="H40">
            <v>57.428571428571423</v>
          </cell>
        </row>
        <row r="41">
          <cell r="H41">
            <v>23</v>
          </cell>
        </row>
        <row r="42">
          <cell r="H42">
            <v>15.714285714285714</v>
          </cell>
        </row>
        <row r="43">
          <cell r="H43">
            <v>20</v>
          </cell>
        </row>
        <row r="44">
          <cell r="H44">
            <v>32</v>
          </cell>
        </row>
        <row r="45">
          <cell r="H45">
            <v>42.285714285714285</v>
          </cell>
        </row>
        <row r="46">
          <cell r="H46">
            <v>61.714285714285715</v>
          </cell>
        </row>
      </sheetData>
      <sheetData sheetId="6">
        <row r="11">
          <cell r="H11">
            <v>0</v>
          </cell>
        </row>
        <row r="12">
          <cell r="H12">
            <v>0</v>
          </cell>
        </row>
        <row r="13">
          <cell r="H13">
            <v>0</v>
          </cell>
        </row>
        <row r="14">
          <cell r="H14">
            <v>0</v>
          </cell>
        </row>
        <row r="15">
          <cell r="H15">
            <v>14</v>
          </cell>
        </row>
        <row r="16">
          <cell r="H16">
            <v>17</v>
          </cell>
        </row>
        <row r="17">
          <cell r="H17">
            <v>11</v>
          </cell>
        </row>
        <row r="18">
          <cell r="H18">
            <v>34</v>
          </cell>
        </row>
        <row r="19">
          <cell r="H19">
            <v>6</v>
          </cell>
        </row>
        <row r="20">
          <cell r="H20">
            <v>5</v>
          </cell>
        </row>
        <row r="21">
          <cell r="H21">
            <v>17</v>
          </cell>
        </row>
        <row r="22">
          <cell r="H22">
            <v>44</v>
          </cell>
        </row>
        <row r="23">
          <cell r="H23">
            <v>265</v>
          </cell>
        </row>
        <row r="24">
          <cell r="H24">
            <v>212</v>
          </cell>
        </row>
        <row r="25">
          <cell r="H25">
            <v>155</v>
          </cell>
        </row>
        <row r="26">
          <cell r="H26">
            <v>139</v>
          </cell>
        </row>
        <row r="27">
          <cell r="H27">
            <v>131</v>
          </cell>
        </row>
        <row r="28">
          <cell r="H28">
            <v>116</v>
          </cell>
        </row>
        <row r="29">
          <cell r="H29">
            <v>65</v>
          </cell>
        </row>
        <row r="30">
          <cell r="H30">
            <v>121</v>
          </cell>
        </row>
        <row r="31">
          <cell r="H31">
            <v>184</v>
          </cell>
        </row>
        <row r="32">
          <cell r="H32">
            <v>212</v>
          </cell>
        </row>
        <row r="33">
          <cell r="H33">
            <v>164</v>
          </cell>
        </row>
        <row r="34">
          <cell r="H34">
            <v>195.5</v>
          </cell>
        </row>
        <row r="35">
          <cell r="H35">
            <v>112.5</v>
          </cell>
        </row>
        <row r="36">
          <cell r="H36">
            <v>139</v>
          </cell>
        </row>
        <row r="37">
          <cell r="H37">
            <v>234</v>
          </cell>
        </row>
        <row r="38">
          <cell r="H38">
            <v>366</v>
          </cell>
        </row>
        <row r="39">
          <cell r="H39">
            <v>350</v>
          </cell>
        </row>
        <row r="40">
          <cell r="H40">
            <v>204</v>
          </cell>
        </row>
        <row r="41">
          <cell r="H41">
            <v>209</v>
          </cell>
        </row>
        <row r="42">
          <cell r="H42">
            <v>57</v>
          </cell>
        </row>
        <row r="43">
          <cell r="H43">
            <v>48</v>
          </cell>
        </row>
        <row r="44">
          <cell r="H44">
            <v>93</v>
          </cell>
        </row>
        <row r="45">
          <cell r="H45">
            <v>82</v>
          </cell>
        </row>
        <row r="46">
          <cell r="H46">
            <v>114</v>
          </cell>
        </row>
      </sheetData>
      <sheetData sheetId="7">
        <row r="11">
          <cell r="H11">
            <v>0</v>
          </cell>
        </row>
        <row r="12">
          <cell r="H12">
            <v>0</v>
          </cell>
        </row>
        <row r="13">
          <cell r="H13">
            <v>0</v>
          </cell>
        </row>
        <row r="14">
          <cell r="H14">
            <v>0.71428571428571419</v>
          </cell>
        </row>
        <row r="15">
          <cell r="H15">
            <v>1.9999999999999998</v>
          </cell>
        </row>
        <row r="16">
          <cell r="H16">
            <v>3.4285714285714279</v>
          </cell>
        </row>
        <row r="17">
          <cell r="H17">
            <v>2.8571428571428568</v>
          </cell>
        </row>
        <row r="18">
          <cell r="H18">
            <v>0.71428571428571419</v>
          </cell>
        </row>
        <row r="19">
          <cell r="H19">
            <v>1.9999999999999998</v>
          </cell>
        </row>
        <row r="20">
          <cell r="H20">
            <v>2.714285714285714</v>
          </cell>
        </row>
        <row r="21">
          <cell r="H21">
            <v>2.1428571428571428</v>
          </cell>
        </row>
        <row r="22">
          <cell r="H22">
            <v>32.428571428571431</v>
          </cell>
        </row>
        <row r="23">
          <cell r="H23">
            <v>38.142857142857146</v>
          </cell>
        </row>
        <row r="24">
          <cell r="H24">
            <v>30.714285714285715</v>
          </cell>
        </row>
        <row r="25">
          <cell r="H25">
            <v>30.714285714285715</v>
          </cell>
        </row>
        <row r="26">
          <cell r="H26">
            <v>30.142857142857146</v>
          </cell>
        </row>
        <row r="27">
          <cell r="H27">
            <v>29.285714285714285</v>
          </cell>
        </row>
        <row r="28">
          <cell r="H28">
            <v>12</v>
          </cell>
        </row>
        <row r="29">
          <cell r="H29">
            <v>9.4285714285714288</v>
          </cell>
        </row>
        <row r="30">
          <cell r="H30">
            <v>81.321428571428569</v>
          </cell>
        </row>
        <row r="31">
          <cell r="H31">
            <v>189.375</v>
          </cell>
        </row>
        <row r="32">
          <cell r="H32">
            <v>248.4204545454545</v>
          </cell>
        </row>
        <row r="33">
          <cell r="H33">
            <v>263.18181818181819</v>
          </cell>
        </row>
        <row r="34">
          <cell r="H34">
            <v>311.77272727272725</v>
          </cell>
        </row>
        <row r="35">
          <cell r="H35">
            <v>235.07142857142858</v>
          </cell>
        </row>
        <row r="36">
          <cell r="H36">
            <v>142.85714285714286</v>
          </cell>
        </row>
        <row r="37">
          <cell r="H37">
            <v>227.42857142857144</v>
          </cell>
        </row>
        <row r="38">
          <cell r="H38">
            <v>229.14285714285714</v>
          </cell>
        </row>
        <row r="39">
          <cell r="H39">
            <v>200</v>
          </cell>
        </row>
        <row r="40">
          <cell r="H40">
            <v>76.818181818181813</v>
          </cell>
        </row>
        <row r="41">
          <cell r="H41">
            <v>76.818181818181813</v>
          </cell>
        </row>
        <row r="42">
          <cell r="H42">
            <v>23.363636363636363</v>
          </cell>
        </row>
        <row r="43">
          <cell r="H43">
            <v>7</v>
          </cell>
        </row>
        <row r="44">
          <cell r="H44">
            <v>2.5</v>
          </cell>
        </row>
        <row r="45">
          <cell r="H45">
            <v>0.5</v>
          </cell>
        </row>
        <row r="46">
          <cell r="H46">
            <v>0</v>
          </cell>
        </row>
      </sheetData>
      <sheetData sheetId="8">
        <row r="11">
          <cell r="H11">
            <v>0</v>
          </cell>
        </row>
        <row r="12">
          <cell r="H12">
            <v>0</v>
          </cell>
        </row>
        <row r="13">
          <cell r="H13">
            <v>0</v>
          </cell>
        </row>
        <row r="14">
          <cell r="H14">
            <v>1</v>
          </cell>
        </row>
        <row r="15">
          <cell r="H15">
            <v>1</v>
          </cell>
        </row>
        <row r="16">
          <cell r="H16">
            <v>4</v>
          </cell>
        </row>
        <row r="17">
          <cell r="H17">
            <v>1</v>
          </cell>
        </row>
        <row r="18">
          <cell r="H18">
            <v>5</v>
          </cell>
        </row>
        <row r="19">
          <cell r="H19">
            <v>6</v>
          </cell>
        </row>
        <row r="20">
          <cell r="H20">
            <v>1</v>
          </cell>
        </row>
        <row r="21">
          <cell r="H21">
            <v>9</v>
          </cell>
        </row>
        <row r="22">
          <cell r="H22">
            <v>22</v>
          </cell>
        </row>
        <row r="23">
          <cell r="H23">
            <v>86</v>
          </cell>
        </row>
        <row r="24">
          <cell r="H24">
            <v>192</v>
          </cell>
        </row>
        <row r="25">
          <cell r="H25">
            <v>146</v>
          </cell>
        </row>
        <row r="26">
          <cell r="H26">
            <v>55</v>
          </cell>
        </row>
        <row r="27">
          <cell r="H27">
            <v>23</v>
          </cell>
        </row>
        <row r="28">
          <cell r="H28">
            <v>10</v>
          </cell>
        </row>
        <row r="29">
          <cell r="H29">
            <v>19</v>
          </cell>
        </row>
        <row r="30">
          <cell r="H30">
            <v>136</v>
          </cell>
        </row>
        <row r="31">
          <cell r="H31">
            <v>273</v>
          </cell>
        </row>
        <row r="32">
          <cell r="H32">
            <v>230</v>
          </cell>
        </row>
        <row r="33">
          <cell r="H33">
            <v>120</v>
          </cell>
        </row>
        <row r="34">
          <cell r="H34">
            <v>94</v>
          </cell>
        </row>
        <row r="35">
          <cell r="H35">
            <v>57</v>
          </cell>
        </row>
        <row r="36">
          <cell r="H36">
            <v>141</v>
          </cell>
        </row>
        <row r="37">
          <cell r="H37">
            <v>291</v>
          </cell>
        </row>
        <row r="38">
          <cell r="H38">
            <v>332</v>
          </cell>
        </row>
        <row r="39">
          <cell r="H39">
            <v>378</v>
          </cell>
        </row>
        <row r="40">
          <cell r="H40">
            <v>115</v>
          </cell>
        </row>
        <row r="41">
          <cell r="H41">
            <v>64</v>
          </cell>
        </row>
        <row r="42">
          <cell r="H42">
            <v>23</v>
          </cell>
        </row>
        <row r="43">
          <cell r="H43">
            <v>19</v>
          </cell>
        </row>
        <row r="44">
          <cell r="H44">
            <v>28</v>
          </cell>
        </row>
        <row r="45">
          <cell r="H45">
            <v>14</v>
          </cell>
        </row>
        <row r="46">
          <cell r="H46">
            <v>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7" workbookViewId="0">
      <selection activeCell="F1" sqref="F1"/>
    </sheetView>
  </sheetViews>
  <sheetFormatPr defaultColWidth="9" defaultRowHeight="13.5" x14ac:dyDescent="0.15"/>
  <cols>
    <col min="1" max="16384" width="9" style="2"/>
  </cols>
  <sheetData>
    <row r="1" spans="1:16" ht="21" x14ac:dyDescent="0.2">
      <c r="A1" s="1" t="s">
        <v>44</v>
      </c>
      <c r="D1" s="3"/>
      <c r="E1" s="3"/>
      <c r="F1" s="3"/>
      <c r="G1" s="3"/>
      <c r="H1" s="3"/>
      <c r="I1" s="3"/>
      <c r="J1" s="3"/>
      <c r="K1" s="3"/>
      <c r="L1" s="3"/>
      <c r="M1" s="3"/>
      <c r="N1" s="3"/>
      <c r="O1" s="3"/>
      <c r="P1" s="3"/>
    </row>
    <row r="2" spans="1:16" ht="18.75" x14ac:dyDescent="0.2">
      <c r="A2" s="4" t="s">
        <v>10</v>
      </c>
    </row>
    <row r="4" spans="1:16" x14ac:dyDescent="0.15">
      <c r="A4" s="2" t="s">
        <v>3</v>
      </c>
    </row>
    <row r="5" spans="1:16" x14ac:dyDescent="0.15">
      <c r="A5" s="2" t="s">
        <v>11</v>
      </c>
    </row>
    <row r="6" spans="1:16" s="5" customFormat="1" x14ac:dyDescent="0.15">
      <c r="A6" s="5" t="s">
        <v>12</v>
      </c>
    </row>
    <row r="7" spans="1:16" s="5" customFormat="1" x14ac:dyDescent="0.15">
      <c r="A7" s="5" t="s">
        <v>13</v>
      </c>
    </row>
    <row r="8" spans="1:16" s="5" customFormat="1" x14ac:dyDescent="0.15">
      <c r="A8" s="5" t="s">
        <v>14</v>
      </c>
    </row>
    <row r="9" spans="1:16" s="5" customFormat="1" x14ac:dyDescent="0.15">
      <c r="A9" s="5" t="s">
        <v>15</v>
      </c>
    </row>
    <row r="10" spans="1:16" s="5" customFormat="1" x14ac:dyDescent="0.15">
      <c r="A10" s="5" t="s">
        <v>16</v>
      </c>
    </row>
    <row r="11" spans="1:16" s="5" customFormat="1" x14ac:dyDescent="0.15">
      <c r="A11" s="5" t="s">
        <v>17</v>
      </c>
    </row>
    <row r="13" spans="1:16" x14ac:dyDescent="0.15">
      <c r="A13" s="2" t="s">
        <v>4</v>
      </c>
    </row>
    <row r="14" spans="1:16" x14ac:dyDescent="0.15">
      <c r="A14" s="2" t="s">
        <v>46</v>
      </c>
    </row>
    <row r="15" spans="1:16" x14ac:dyDescent="0.15">
      <c r="A15" s="2" t="s">
        <v>45</v>
      </c>
    </row>
    <row r="17" spans="1:1" x14ac:dyDescent="0.15">
      <c r="A17" s="2" t="s">
        <v>5</v>
      </c>
    </row>
    <row r="18" spans="1:1" x14ac:dyDescent="0.15">
      <c r="A18" s="2" t="s">
        <v>22</v>
      </c>
    </row>
    <row r="19" spans="1:1" x14ac:dyDescent="0.15">
      <c r="A19" s="2" t="s">
        <v>6</v>
      </c>
    </row>
    <row r="20" spans="1:1" x14ac:dyDescent="0.15">
      <c r="A20" s="2" t="s">
        <v>7</v>
      </c>
    </row>
    <row r="21" spans="1:1" x14ac:dyDescent="0.15">
      <c r="A21" s="2" t="s">
        <v>23</v>
      </c>
    </row>
    <row r="23" spans="1:1" x14ac:dyDescent="0.15">
      <c r="A23" s="2" t="s">
        <v>18</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tabSelected="1" view="pageBreakPreview" zoomScale="85" zoomScaleNormal="85" zoomScaleSheetLayoutView="85" workbookViewId="0">
      <selection activeCell="J90" sqref="J90"/>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51</v>
      </c>
      <c r="E1" s="3"/>
      <c r="F1" s="3"/>
      <c r="G1" s="3"/>
      <c r="H1" s="3"/>
      <c r="I1" s="3"/>
      <c r="J1" s="3"/>
      <c r="K1" s="3"/>
      <c r="L1" s="3"/>
      <c r="M1" s="3"/>
    </row>
    <row r="2" spans="1:13" ht="16.5" customHeight="1" x14ac:dyDescent="0.15">
      <c r="C2" s="6"/>
      <c r="D2" s="6"/>
      <c r="E2" s="6"/>
      <c r="F2" s="6"/>
      <c r="G2" s="6"/>
      <c r="H2" s="3"/>
      <c r="I2" s="3"/>
      <c r="J2" s="3"/>
      <c r="K2" s="3"/>
    </row>
    <row r="3" spans="1:13" ht="16.5" customHeight="1" x14ac:dyDescent="0.15">
      <c r="A3" s="7" t="s">
        <v>9</v>
      </c>
      <c r="B3" s="7"/>
      <c r="C3" s="3"/>
      <c r="D3" s="3"/>
      <c r="E3" s="3"/>
      <c r="F3" s="3"/>
      <c r="G3" s="3"/>
      <c r="H3" s="3"/>
      <c r="I3" s="3"/>
      <c r="J3" s="3"/>
      <c r="K3" s="3"/>
      <c r="L3" s="3"/>
      <c r="M3" s="3"/>
    </row>
    <row r="4" spans="1:13" ht="17.25" customHeight="1" x14ac:dyDescent="0.15">
      <c r="A4" s="7"/>
      <c r="B4" s="7"/>
      <c r="C4" s="3"/>
      <c r="D4" s="3"/>
      <c r="E4" s="3"/>
      <c r="F4" s="3"/>
      <c r="G4" s="3"/>
      <c r="H4" s="3"/>
      <c r="I4" s="3"/>
      <c r="J4" s="3"/>
      <c r="K4" s="3"/>
      <c r="L4" s="3"/>
      <c r="M4" s="3"/>
    </row>
    <row r="5" spans="1:13" ht="17.25" customHeight="1" x14ac:dyDescent="0.15">
      <c r="A5" s="7"/>
      <c r="B5" s="7"/>
      <c r="C5" s="3"/>
      <c r="D5" s="3"/>
      <c r="E5" s="3"/>
      <c r="F5" s="3"/>
      <c r="G5" s="3"/>
      <c r="H5" s="3"/>
      <c r="I5" s="3"/>
      <c r="J5" s="3"/>
      <c r="K5" s="3"/>
      <c r="L5" s="3"/>
      <c r="M5" s="3"/>
    </row>
    <row r="6" spans="1:13" ht="17.25" customHeight="1" x14ac:dyDescent="0.15">
      <c r="A6" s="7"/>
      <c r="B6" s="7"/>
      <c r="C6" s="3"/>
      <c r="D6" s="3"/>
      <c r="E6" s="3"/>
      <c r="F6" s="3"/>
      <c r="G6" s="3"/>
      <c r="H6" s="3"/>
      <c r="I6" s="3"/>
      <c r="J6" s="3"/>
      <c r="K6" s="3"/>
      <c r="L6" s="3"/>
      <c r="M6" s="3"/>
    </row>
    <row r="7" spans="1:13" ht="17.25" customHeight="1" x14ac:dyDescent="0.15">
      <c r="A7" s="7"/>
      <c r="B7" s="7"/>
      <c r="C7" s="3"/>
      <c r="D7" s="3"/>
      <c r="E7" s="3"/>
      <c r="F7" s="3"/>
      <c r="G7" s="3"/>
      <c r="H7" s="3"/>
      <c r="I7" s="3"/>
      <c r="J7" s="3"/>
      <c r="K7" s="3"/>
      <c r="L7" s="3"/>
      <c r="M7" s="3"/>
    </row>
    <row r="8" spans="1:13" ht="17.25" customHeight="1" x14ac:dyDescent="0.15">
      <c r="A8" s="7"/>
      <c r="B8" s="7"/>
      <c r="C8" s="3"/>
      <c r="D8" s="3"/>
      <c r="E8" s="3"/>
      <c r="F8" s="3"/>
      <c r="G8" s="3"/>
      <c r="H8" s="3"/>
      <c r="I8" s="3"/>
      <c r="J8" s="3"/>
      <c r="K8" s="3"/>
      <c r="L8" s="3"/>
      <c r="M8" s="3"/>
    </row>
    <row r="9" spans="1:13" ht="17.25" customHeight="1" x14ac:dyDescent="0.15">
      <c r="A9" s="7"/>
      <c r="B9" s="7"/>
      <c r="C9" s="3"/>
      <c r="D9" s="3"/>
      <c r="E9" s="3"/>
      <c r="F9" s="3"/>
      <c r="G9" s="3"/>
      <c r="H9" s="3"/>
      <c r="I9" s="3"/>
      <c r="J9" s="3"/>
      <c r="K9" s="3"/>
      <c r="L9" s="3"/>
      <c r="M9" s="3"/>
    </row>
    <row r="10" spans="1:13" ht="17.25" customHeight="1" x14ac:dyDescent="0.15">
      <c r="A10" s="7"/>
      <c r="B10" s="7"/>
      <c r="C10" s="3"/>
      <c r="D10" s="3"/>
      <c r="E10" s="3"/>
      <c r="F10" s="3"/>
      <c r="G10" s="3"/>
      <c r="H10" s="3"/>
      <c r="I10" s="3"/>
      <c r="J10" s="3"/>
      <c r="K10" s="3"/>
      <c r="L10" s="3"/>
      <c r="M10" s="3"/>
    </row>
    <row r="11" spans="1:13" ht="17.25" customHeight="1" x14ac:dyDescent="0.15">
      <c r="A11" s="7"/>
      <c r="B11" s="7"/>
      <c r="C11" s="3"/>
      <c r="D11" s="3"/>
      <c r="E11" s="3"/>
      <c r="F11" s="3"/>
      <c r="G11" s="3"/>
      <c r="H11" s="3"/>
      <c r="I11" s="3"/>
      <c r="J11" s="3"/>
      <c r="K11" s="3"/>
      <c r="L11" s="3"/>
      <c r="M11" s="3"/>
    </row>
    <row r="12" spans="1:13" ht="17.25" customHeight="1" x14ac:dyDescent="0.15">
      <c r="A12" s="7"/>
      <c r="B12" s="7"/>
      <c r="C12" s="3"/>
      <c r="D12" s="3"/>
      <c r="E12" s="3"/>
      <c r="F12" s="3"/>
      <c r="G12" s="3"/>
      <c r="H12" s="3"/>
      <c r="I12" s="3"/>
      <c r="J12" s="3"/>
      <c r="K12" s="3"/>
      <c r="L12" s="3"/>
      <c r="M12" s="3"/>
    </row>
    <row r="13" spans="1:13" ht="17.25" customHeight="1" x14ac:dyDescent="0.15">
      <c r="A13" s="7"/>
      <c r="B13" s="7"/>
      <c r="C13" s="3"/>
      <c r="D13" s="3"/>
      <c r="E13" s="3"/>
      <c r="F13" s="3"/>
      <c r="G13" s="3"/>
      <c r="H13" s="3"/>
      <c r="I13" s="3"/>
      <c r="J13" s="3"/>
      <c r="K13" s="3"/>
      <c r="L13" s="3"/>
      <c r="M13" s="3"/>
    </row>
    <row r="14" spans="1:13" ht="17.25" customHeight="1" x14ac:dyDescent="0.15">
      <c r="A14" s="7"/>
      <c r="B14" s="7"/>
      <c r="C14" s="3"/>
      <c r="D14" s="3"/>
      <c r="E14" s="3"/>
      <c r="F14" s="3"/>
      <c r="G14" s="3"/>
      <c r="H14" s="3"/>
      <c r="I14" s="3"/>
      <c r="J14" s="3"/>
      <c r="K14" s="3"/>
      <c r="L14" s="3"/>
      <c r="M14" s="3"/>
    </row>
    <row r="15" spans="1:13" ht="17.25" customHeight="1" x14ac:dyDescent="0.15">
      <c r="A15" s="7"/>
      <c r="B15" s="7"/>
      <c r="C15" s="3"/>
      <c r="D15" s="3"/>
      <c r="E15" s="3"/>
      <c r="F15" s="3"/>
      <c r="G15" s="3"/>
      <c r="H15" s="3"/>
      <c r="I15" s="3"/>
      <c r="J15" s="3"/>
      <c r="K15" s="3"/>
      <c r="L15" s="3"/>
      <c r="M15" s="3"/>
    </row>
    <row r="16" spans="1:13" ht="17.25" customHeight="1" x14ac:dyDescent="0.15">
      <c r="A16" s="7"/>
      <c r="B16" s="7"/>
      <c r="C16" s="3"/>
      <c r="D16" s="3"/>
      <c r="E16" s="3"/>
      <c r="F16" s="3"/>
      <c r="G16" s="3"/>
      <c r="H16" s="3"/>
      <c r="I16" s="3"/>
      <c r="J16" s="3"/>
      <c r="K16" s="3"/>
      <c r="L16" s="3"/>
      <c r="M16" s="3"/>
    </row>
    <row r="17" spans="1:13" ht="17.25" customHeight="1" x14ac:dyDescent="0.15">
      <c r="A17" s="7"/>
      <c r="B17" s="7"/>
      <c r="C17" s="3"/>
      <c r="D17" s="3"/>
      <c r="E17" s="3"/>
      <c r="F17" s="3"/>
      <c r="G17" s="3"/>
      <c r="H17" s="3"/>
      <c r="I17" s="3"/>
      <c r="J17" s="3"/>
      <c r="K17" s="3"/>
      <c r="L17" s="3"/>
      <c r="M17" s="3"/>
    </row>
    <row r="18" spans="1:13" ht="17.25" customHeight="1" x14ac:dyDescent="0.15">
      <c r="A18" s="7"/>
      <c r="B18" s="7"/>
      <c r="C18" s="3"/>
      <c r="D18" s="3"/>
      <c r="E18" s="3"/>
      <c r="F18" s="3"/>
      <c r="G18" s="3"/>
      <c r="H18" s="3"/>
      <c r="I18" s="3"/>
      <c r="J18" s="3"/>
      <c r="K18" s="3"/>
      <c r="L18" s="3"/>
      <c r="M18" s="3"/>
    </row>
    <row r="19" spans="1:13" ht="17.25" customHeight="1" x14ac:dyDescent="0.15">
      <c r="B19" s="8"/>
      <c r="C19" s="3"/>
      <c r="D19" s="3"/>
      <c r="E19" s="3"/>
      <c r="F19" s="3"/>
      <c r="G19" s="3"/>
      <c r="H19" s="3"/>
      <c r="I19" s="3"/>
      <c r="J19" s="3"/>
      <c r="K19" s="3"/>
      <c r="L19" s="3"/>
      <c r="M19" s="3"/>
    </row>
    <row r="20" spans="1:13" ht="17.25" customHeight="1" x14ac:dyDescent="0.15">
      <c r="B20" s="8"/>
      <c r="C20" s="3"/>
      <c r="D20" s="3"/>
      <c r="E20" s="3"/>
      <c r="F20" s="3"/>
      <c r="G20" s="3"/>
      <c r="H20" s="3"/>
      <c r="I20" s="3"/>
      <c r="J20" s="3"/>
      <c r="K20" s="3"/>
      <c r="L20" s="3"/>
      <c r="M20" s="3"/>
    </row>
    <row r="21" spans="1:13" ht="17.25" customHeight="1" x14ac:dyDescent="0.15">
      <c r="B21" s="8"/>
      <c r="C21" s="3"/>
      <c r="D21" s="3"/>
      <c r="E21" s="3"/>
      <c r="F21" s="3"/>
      <c r="G21" s="3"/>
      <c r="H21" s="3"/>
      <c r="I21" s="3"/>
      <c r="J21" s="3"/>
      <c r="K21" s="3"/>
      <c r="L21" s="3"/>
      <c r="M21" s="3"/>
    </row>
    <row r="22" spans="1:13" ht="17.25" customHeight="1" x14ac:dyDescent="0.15">
      <c r="B22" s="8"/>
      <c r="C22" s="3"/>
      <c r="D22" s="3"/>
      <c r="E22" s="3"/>
      <c r="F22" s="3"/>
      <c r="G22" s="3"/>
      <c r="H22" s="3"/>
      <c r="I22" s="3"/>
      <c r="J22" s="3"/>
      <c r="K22" s="3"/>
      <c r="L22" s="3"/>
      <c r="M22" s="3"/>
    </row>
    <row r="23" spans="1:13" ht="17.25" customHeight="1" x14ac:dyDescent="0.15">
      <c r="B23" s="8"/>
      <c r="C23" s="3"/>
      <c r="D23" s="3"/>
      <c r="E23" s="3"/>
      <c r="F23" s="3"/>
      <c r="G23" s="3"/>
      <c r="H23" s="3"/>
      <c r="I23" s="3"/>
      <c r="J23" s="3"/>
      <c r="K23" s="3"/>
      <c r="L23" s="3"/>
      <c r="M23" s="3"/>
    </row>
    <row r="24" spans="1:13" ht="17.25" customHeight="1" x14ac:dyDescent="0.15">
      <c r="B24" s="8"/>
      <c r="C24" s="3"/>
      <c r="D24" s="3"/>
      <c r="E24" s="3"/>
      <c r="F24" s="3"/>
      <c r="G24" s="3"/>
      <c r="H24" s="3"/>
      <c r="I24" s="3"/>
      <c r="J24" s="3"/>
      <c r="K24" s="3"/>
      <c r="L24" s="3"/>
      <c r="M24" s="3"/>
    </row>
    <row r="25" spans="1:13" ht="17.25" customHeight="1" x14ac:dyDescent="0.15">
      <c r="B25" s="8"/>
      <c r="C25" s="3"/>
      <c r="D25" s="3"/>
      <c r="E25" s="3"/>
      <c r="F25" s="3"/>
      <c r="G25" s="3"/>
      <c r="H25" s="3"/>
      <c r="I25" s="3"/>
      <c r="J25" s="3"/>
      <c r="K25" s="3"/>
      <c r="L25" s="3"/>
      <c r="M25" s="3"/>
    </row>
    <row r="26" spans="1:13" ht="17.25" customHeight="1" x14ac:dyDescent="0.15">
      <c r="B26" s="8"/>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9" t="s">
        <v>2</v>
      </c>
      <c r="C49" s="10"/>
      <c r="D49" s="10"/>
      <c r="E49" s="10"/>
      <c r="F49" s="10"/>
      <c r="G49" s="10"/>
      <c r="H49" s="10"/>
      <c r="I49" s="10"/>
      <c r="J49" s="10"/>
      <c r="K49" s="10"/>
      <c r="L49" s="10"/>
    </row>
    <row r="50" spans="2:12" ht="17.25" customHeight="1" x14ac:dyDescent="0.15">
      <c r="B50" s="86" t="s">
        <v>19</v>
      </c>
      <c r="C50" s="87"/>
      <c r="D50" s="79" t="s">
        <v>20</v>
      </c>
      <c r="E50" s="80"/>
      <c r="F50" s="81"/>
      <c r="G50" s="76" t="s">
        <v>48</v>
      </c>
      <c r="H50" s="77"/>
      <c r="I50" s="78"/>
      <c r="J50" s="76" t="s">
        <v>49</v>
      </c>
      <c r="K50" s="77"/>
      <c r="L50" s="78"/>
    </row>
    <row r="51" spans="2:12" ht="17.25" customHeight="1" x14ac:dyDescent="0.15">
      <c r="B51" s="86" t="s">
        <v>0</v>
      </c>
      <c r="C51" s="87"/>
      <c r="D51" s="79" t="s">
        <v>38</v>
      </c>
      <c r="E51" s="80"/>
      <c r="F51" s="82"/>
      <c r="G51" s="73" t="s">
        <v>40</v>
      </c>
      <c r="H51" s="74"/>
      <c r="I51" s="75"/>
      <c r="J51" s="73" t="s">
        <v>21</v>
      </c>
      <c r="K51" s="74"/>
      <c r="L51" s="75"/>
    </row>
    <row r="52" spans="2:12" ht="17.25" customHeight="1" x14ac:dyDescent="0.15">
      <c r="B52" s="86" t="s">
        <v>1</v>
      </c>
      <c r="C52" s="87"/>
      <c r="D52" s="83"/>
      <c r="E52" s="84"/>
      <c r="F52" s="85"/>
      <c r="G52" s="73" t="s">
        <v>24</v>
      </c>
      <c r="H52" s="74"/>
      <c r="I52" s="75"/>
      <c r="J52" s="73" t="s">
        <v>25</v>
      </c>
      <c r="K52" s="74"/>
      <c r="L52" s="75"/>
    </row>
    <row r="53" spans="2:12" ht="17.25" customHeight="1" x14ac:dyDescent="0.15">
      <c r="B53" s="11" t="s">
        <v>34</v>
      </c>
      <c r="C53" s="11" t="s">
        <v>35</v>
      </c>
      <c r="D53" s="12" t="s">
        <v>42</v>
      </c>
      <c r="E53" s="13" t="s">
        <v>41</v>
      </c>
      <c r="F53" s="14" t="s">
        <v>43</v>
      </c>
      <c r="G53" s="28" t="s">
        <v>42</v>
      </c>
      <c r="H53" s="43" t="s">
        <v>52</v>
      </c>
      <c r="I53" s="30" t="s">
        <v>43</v>
      </c>
      <c r="J53" s="28" t="s">
        <v>42</v>
      </c>
      <c r="K53" s="29" t="s">
        <v>41</v>
      </c>
      <c r="L53" s="30" t="s">
        <v>43</v>
      </c>
    </row>
    <row r="54" spans="2:12" ht="17.25" customHeight="1" x14ac:dyDescent="0.15">
      <c r="B54" s="70" t="s">
        <v>37</v>
      </c>
      <c r="C54" s="31">
        <v>1</v>
      </c>
      <c r="D54" s="19">
        <f>'[1]八本松 '!H11</f>
        <v>0.8</v>
      </c>
      <c r="E54" s="49">
        <v>0.15555555555555556</v>
      </c>
      <c r="F54" s="50">
        <v>1.4</v>
      </c>
      <c r="G54" s="19">
        <f>[1]北広南門原!H11</f>
        <v>0</v>
      </c>
      <c r="H54" s="20">
        <v>6.9444444444444448E-2</v>
      </c>
      <c r="I54" s="27">
        <v>0.55555555555555558</v>
      </c>
      <c r="J54" s="19">
        <f>[1]北広木次!H11</f>
        <v>0</v>
      </c>
      <c r="K54" s="20">
        <v>0.15</v>
      </c>
      <c r="L54" s="27">
        <v>0</v>
      </c>
    </row>
    <row r="55" spans="2:12" ht="17.25" customHeight="1" x14ac:dyDescent="0.15">
      <c r="B55" s="71"/>
      <c r="C55" s="31">
        <v>2</v>
      </c>
      <c r="D55" s="19">
        <f>'[1]八本松 '!H12</f>
        <v>1.7999999999999998</v>
      </c>
      <c r="E55" s="45">
        <v>0.46666666666666667</v>
      </c>
      <c r="F55" s="46">
        <v>3.4000000000000004</v>
      </c>
      <c r="G55" s="19">
        <f>[1]北広南門原!H12</f>
        <v>0</v>
      </c>
      <c r="H55" s="20">
        <v>0.43055555555555558</v>
      </c>
      <c r="I55" s="17">
        <v>0.44444444444444442</v>
      </c>
      <c r="J55" s="19">
        <f>[1]北広木次!H12</f>
        <v>0</v>
      </c>
      <c r="K55" s="20">
        <v>0.65</v>
      </c>
      <c r="L55" s="17">
        <v>4</v>
      </c>
    </row>
    <row r="56" spans="2:12" ht="17.25" customHeight="1" x14ac:dyDescent="0.15">
      <c r="B56" s="71"/>
      <c r="C56" s="31">
        <v>3</v>
      </c>
      <c r="D56" s="19">
        <f>'[1]八本松 '!H13</f>
        <v>2</v>
      </c>
      <c r="E56" s="45">
        <v>5.8407407407407401</v>
      </c>
      <c r="F56" s="46">
        <v>1.5999999999999999</v>
      </c>
      <c r="G56" s="19">
        <f>[1]北広南門原!H13</f>
        <v>0</v>
      </c>
      <c r="H56" s="20">
        <v>1.515625</v>
      </c>
      <c r="I56" s="17">
        <v>0</v>
      </c>
      <c r="J56" s="19">
        <f>[1]北広木次!H13</f>
        <v>0</v>
      </c>
      <c r="K56" s="20">
        <v>1.642857142857143</v>
      </c>
      <c r="L56" s="17">
        <v>2</v>
      </c>
    </row>
    <row r="57" spans="2:12" ht="17.25" customHeight="1" x14ac:dyDescent="0.15">
      <c r="B57" s="71"/>
      <c r="C57" s="31">
        <v>4</v>
      </c>
      <c r="D57" s="19">
        <f>'[1]八本松 '!H14</f>
        <v>2</v>
      </c>
      <c r="E57" s="45">
        <v>7.4033333333333333</v>
      </c>
      <c r="F57" s="46">
        <v>1.7999999999999998</v>
      </c>
      <c r="G57" s="19">
        <f>[1]北広南門原!H14</f>
        <v>0.71428571428571419</v>
      </c>
      <c r="H57" s="20">
        <v>5.1852678571428568</v>
      </c>
      <c r="I57" s="17">
        <v>0</v>
      </c>
      <c r="J57" s="19">
        <f>[1]北広木次!H14</f>
        <v>1</v>
      </c>
      <c r="K57" s="20">
        <v>1.2571428571428571</v>
      </c>
      <c r="L57" s="17">
        <v>1</v>
      </c>
    </row>
    <row r="58" spans="2:12" ht="17.25" customHeight="1" x14ac:dyDescent="0.15">
      <c r="B58" s="71"/>
      <c r="C58" s="31">
        <v>5</v>
      </c>
      <c r="D58" s="19">
        <f>'[1]八本松 '!H15</f>
        <v>2.2181818181818183</v>
      </c>
      <c r="E58" s="45">
        <v>9.9599999999999991</v>
      </c>
      <c r="F58" s="46">
        <v>2.8000000000000003</v>
      </c>
      <c r="G58" s="19">
        <f>[1]北広南門原!H15</f>
        <v>1.9999999999999998</v>
      </c>
      <c r="H58" s="20">
        <v>3.9598214285714288</v>
      </c>
      <c r="I58" s="17">
        <v>0</v>
      </c>
      <c r="J58" s="19">
        <f>[1]北広木次!H15</f>
        <v>1</v>
      </c>
      <c r="K58" s="20">
        <v>3.4</v>
      </c>
      <c r="L58" s="17">
        <v>1</v>
      </c>
    </row>
    <row r="59" spans="2:12" ht="17.25" customHeight="1" x14ac:dyDescent="0.15">
      <c r="B59" s="72"/>
      <c r="C59" s="32">
        <v>6</v>
      </c>
      <c r="D59" s="22">
        <f>'[1]八本松 '!H16</f>
        <v>2.7272727272727271</v>
      </c>
      <c r="E59" s="47">
        <v>9.379999999999999</v>
      </c>
      <c r="F59" s="48">
        <v>2.2666666666666666</v>
      </c>
      <c r="G59" s="22">
        <f>[1]北広南門原!H16</f>
        <v>3.4285714285714279</v>
      </c>
      <c r="H59" s="23">
        <v>2.6515151515151514</v>
      </c>
      <c r="I59" s="24">
        <v>0</v>
      </c>
      <c r="J59" s="22">
        <f>[1]北広木次!H16</f>
        <v>4</v>
      </c>
      <c r="K59" s="20">
        <v>1.3</v>
      </c>
      <c r="L59" s="24">
        <v>1</v>
      </c>
    </row>
    <row r="60" spans="2:12" ht="17.25" customHeight="1" x14ac:dyDescent="0.15">
      <c r="B60" s="70" t="s">
        <v>29</v>
      </c>
      <c r="C60" s="31">
        <v>1</v>
      </c>
      <c r="D60" s="19">
        <f>'[1]八本松 '!H17</f>
        <v>14.854545454545454</v>
      </c>
      <c r="E60" s="45">
        <v>7.0400000000000009</v>
      </c>
      <c r="F60" s="46">
        <v>0.33333333333333331</v>
      </c>
      <c r="G60" s="19">
        <f>[1]北広南門原!H17</f>
        <v>2.8571428571428568</v>
      </c>
      <c r="H60" s="20">
        <v>1.9889069264069263</v>
      </c>
      <c r="I60" s="17">
        <v>3.4285714285714284</v>
      </c>
      <c r="J60" s="19">
        <f>[1]北広木次!H17</f>
        <v>1</v>
      </c>
      <c r="K60" s="18">
        <v>0.7</v>
      </c>
      <c r="L60" s="27">
        <v>3</v>
      </c>
    </row>
    <row r="61" spans="2:12" ht="17.25" customHeight="1" x14ac:dyDescent="0.15">
      <c r="B61" s="71"/>
      <c r="C61" s="31">
        <v>2</v>
      </c>
      <c r="D61" s="19">
        <f>'[1]八本松 '!H18</f>
        <v>11.6</v>
      </c>
      <c r="E61" s="45">
        <v>11.080000000000002</v>
      </c>
      <c r="F61" s="46">
        <v>2.4</v>
      </c>
      <c r="G61" s="19">
        <f>[1]北広南門原!H18</f>
        <v>0.71428571428571419</v>
      </c>
      <c r="H61" s="20">
        <v>2.772907647907648</v>
      </c>
      <c r="I61" s="17">
        <v>3.5714285714285712</v>
      </c>
      <c r="J61" s="19">
        <f>[1]北広木次!H18</f>
        <v>5</v>
      </c>
      <c r="K61" s="20">
        <v>1.9</v>
      </c>
      <c r="L61" s="17">
        <v>2</v>
      </c>
    </row>
    <row r="62" spans="2:12" ht="17.25" customHeight="1" x14ac:dyDescent="0.15">
      <c r="B62" s="71"/>
      <c r="C62" s="31">
        <v>3</v>
      </c>
      <c r="D62" s="19">
        <f>'[1]八本松 '!H19</f>
        <v>9.25</v>
      </c>
      <c r="E62" s="45">
        <v>21.44</v>
      </c>
      <c r="F62" s="46">
        <v>3.8</v>
      </c>
      <c r="G62" s="19">
        <f>[1]北広南門原!H19</f>
        <v>1.9999999999999998</v>
      </c>
      <c r="H62" s="20">
        <v>4.7013888888888893</v>
      </c>
      <c r="I62" s="17">
        <v>2.5</v>
      </c>
      <c r="J62" s="19">
        <f>[1]北広木次!H19</f>
        <v>6</v>
      </c>
      <c r="K62" s="20">
        <v>2.2000000000000002</v>
      </c>
      <c r="L62" s="17">
        <v>1</v>
      </c>
    </row>
    <row r="63" spans="2:12" ht="17.25" customHeight="1" x14ac:dyDescent="0.15">
      <c r="B63" s="71"/>
      <c r="C63" s="31">
        <v>4</v>
      </c>
      <c r="D63" s="19">
        <f>'[1]八本松 '!H20</f>
        <v>9.0833333333333321</v>
      </c>
      <c r="E63" s="45">
        <v>28.188571428571425</v>
      </c>
      <c r="F63" s="46">
        <v>2.4</v>
      </c>
      <c r="G63" s="19">
        <f>[1]北広南門原!H20</f>
        <v>2.714285714285714</v>
      </c>
      <c r="H63" s="20">
        <v>9.5803571428571423</v>
      </c>
      <c r="I63" s="17">
        <v>4.5</v>
      </c>
      <c r="J63" s="19">
        <f>[1]北広木次!H20</f>
        <v>1</v>
      </c>
      <c r="K63" s="20">
        <v>2.8</v>
      </c>
      <c r="L63" s="17">
        <v>3</v>
      </c>
    </row>
    <row r="64" spans="2:12" ht="17.25" customHeight="1" x14ac:dyDescent="0.15">
      <c r="B64" s="71"/>
      <c r="C64" s="31">
        <v>5</v>
      </c>
      <c r="D64" s="19">
        <f>'[1]八本松 '!H21</f>
        <v>10.416666666666666</v>
      </c>
      <c r="E64" s="45">
        <v>27.596428571428572</v>
      </c>
      <c r="F64" s="46">
        <v>2.8000000000000003</v>
      </c>
      <c r="G64" s="19">
        <f>[1]北広南門原!H21</f>
        <v>2.1428571428571428</v>
      </c>
      <c r="H64" s="20">
        <v>15.119642857142857</v>
      </c>
      <c r="I64" s="17">
        <v>13.333333333333332</v>
      </c>
      <c r="J64" s="19">
        <f>[1]北広木次!H21</f>
        <v>9</v>
      </c>
      <c r="K64" s="20">
        <v>14.81875</v>
      </c>
      <c r="L64" s="17">
        <v>29</v>
      </c>
    </row>
    <row r="65" spans="2:15" ht="17.25" customHeight="1" x14ac:dyDescent="0.15">
      <c r="B65" s="72"/>
      <c r="C65" s="32">
        <v>6</v>
      </c>
      <c r="D65" s="22">
        <f>'[1]八本松 '!H22</f>
        <v>10.25</v>
      </c>
      <c r="E65" s="47">
        <v>23.155000000000001</v>
      </c>
      <c r="F65" s="48">
        <v>3</v>
      </c>
      <c r="G65" s="22">
        <f>[1]北広南門原!H22</f>
        <v>32.428571428571431</v>
      </c>
      <c r="H65" s="23">
        <v>20.413343253968257</v>
      </c>
      <c r="I65" s="24">
        <v>18.888888888888889</v>
      </c>
      <c r="J65" s="22">
        <f>[1]北広木次!H22</f>
        <v>22</v>
      </c>
      <c r="K65" s="23">
        <v>23.231249999999999</v>
      </c>
      <c r="L65" s="24">
        <v>81</v>
      </c>
    </row>
    <row r="66" spans="2:15" ht="17.25" customHeight="1" x14ac:dyDescent="0.15">
      <c r="B66" s="70" t="s">
        <v>30</v>
      </c>
      <c r="C66" s="31">
        <v>1</v>
      </c>
      <c r="D66" s="19">
        <f>'[1]八本松 '!H23</f>
        <v>15.600000000000001</v>
      </c>
      <c r="E66" s="45">
        <v>25.146666666666665</v>
      </c>
      <c r="F66" s="46">
        <v>8.6</v>
      </c>
      <c r="G66" s="19">
        <f>[1]北広南門原!H23</f>
        <v>38.142857142857146</v>
      </c>
      <c r="H66" s="20">
        <v>25.354761904761908</v>
      </c>
      <c r="I66" s="34">
        <v>22.444444444444446</v>
      </c>
      <c r="J66" s="19">
        <f>[1]北広木次!H23</f>
        <v>86</v>
      </c>
      <c r="K66" s="20">
        <v>32.731250000000003</v>
      </c>
      <c r="L66" s="38">
        <v>23</v>
      </c>
    </row>
    <row r="67" spans="2:15" ht="17.25" customHeight="1" x14ac:dyDescent="0.15">
      <c r="B67" s="71"/>
      <c r="C67" s="31">
        <v>2</v>
      </c>
      <c r="D67" s="19">
        <f>'[1]八本松 '!H24</f>
        <v>19.399999999999999</v>
      </c>
      <c r="E67" s="45">
        <v>23.193333333333335</v>
      </c>
      <c r="F67" s="46">
        <v>24.4</v>
      </c>
      <c r="G67" s="19">
        <f>[1]北広南門原!H24</f>
        <v>30.714285714285715</v>
      </c>
      <c r="H67" s="20">
        <v>20.981448412698413</v>
      </c>
      <c r="I67" s="34">
        <v>23.333333333333336</v>
      </c>
      <c r="J67" s="19">
        <f>[1]北広木次!H24</f>
        <v>192</v>
      </c>
      <c r="K67" s="20">
        <v>38.318750000000001</v>
      </c>
      <c r="L67" s="34">
        <v>16</v>
      </c>
    </row>
    <row r="68" spans="2:15" ht="17.25" customHeight="1" x14ac:dyDescent="0.15">
      <c r="B68" s="71"/>
      <c r="C68" s="31">
        <v>3</v>
      </c>
      <c r="D68" s="19">
        <f>'[1]八本松 '!H25</f>
        <v>18.399999999999999</v>
      </c>
      <c r="E68" s="45">
        <v>20.880000000000003</v>
      </c>
      <c r="F68" s="46">
        <v>15.999999999999998</v>
      </c>
      <c r="G68" s="19">
        <f>[1]北広南門原!H25</f>
        <v>30.714285714285715</v>
      </c>
      <c r="H68" s="20">
        <v>20.395535714285717</v>
      </c>
      <c r="I68" s="34">
        <v>17.5</v>
      </c>
      <c r="J68" s="19">
        <f>[1]北広木次!H25</f>
        <v>146</v>
      </c>
      <c r="K68" s="20">
        <v>34.200000000000003</v>
      </c>
      <c r="L68" s="34">
        <v>26</v>
      </c>
    </row>
    <row r="69" spans="2:15" ht="17.25" customHeight="1" x14ac:dyDescent="0.15">
      <c r="B69" s="71"/>
      <c r="C69" s="31">
        <v>4</v>
      </c>
      <c r="D69" s="19">
        <f>'[1]八本松 '!H26</f>
        <v>14.8</v>
      </c>
      <c r="E69" s="45">
        <v>20.94</v>
      </c>
      <c r="F69" s="46">
        <v>33.799999999999997</v>
      </c>
      <c r="G69" s="19">
        <f>[1]北広南門原!H26</f>
        <v>30.142857142857146</v>
      </c>
      <c r="H69" s="20">
        <v>22.150446428571428</v>
      </c>
      <c r="I69" s="34">
        <v>17.5</v>
      </c>
      <c r="J69" s="19">
        <f>[1]北広木次!H26</f>
        <v>55</v>
      </c>
      <c r="K69" s="20">
        <v>26.1</v>
      </c>
      <c r="L69" s="34">
        <v>27</v>
      </c>
    </row>
    <row r="70" spans="2:15" ht="17.25" customHeight="1" x14ac:dyDescent="0.15">
      <c r="B70" s="71"/>
      <c r="C70" s="31">
        <v>5</v>
      </c>
      <c r="D70" s="19">
        <f>'[1]八本松 '!H27</f>
        <v>9.1999999999999993</v>
      </c>
      <c r="E70" s="45">
        <v>17.336428571428574</v>
      </c>
      <c r="F70" s="46">
        <v>28.599999999999998</v>
      </c>
      <c r="G70" s="19">
        <f>[1]北広南門原!H27</f>
        <v>29.285714285714285</v>
      </c>
      <c r="H70" s="20">
        <v>30.635416666666664</v>
      </c>
      <c r="I70" s="34">
        <v>28.333333333333336</v>
      </c>
      <c r="J70" s="19">
        <f>[1]北広木次!H27</f>
        <v>23</v>
      </c>
      <c r="K70" s="20">
        <v>25.9</v>
      </c>
      <c r="L70" s="34">
        <v>35</v>
      </c>
    </row>
    <row r="71" spans="2:15" ht="17.25" customHeight="1" x14ac:dyDescent="0.15">
      <c r="B71" s="72"/>
      <c r="C71" s="32">
        <v>6</v>
      </c>
      <c r="D71" s="22">
        <f>'[1]八本松 '!H28</f>
        <v>8.2666666666666657</v>
      </c>
      <c r="E71" s="47">
        <v>19.000238095238096</v>
      </c>
      <c r="F71" s="48">
        <v>19.366666666666667</v>
      </c>
      <c r="G71" s="22">
        <f>[1]北広南門原!H28</f>
        <v>12</v>
      </c>
      <c r="H71" s="23">
        <v>40.535119047619048</v>
      </c>
      <c r="I71" s="36">
        <v>32.095238095238095</v>
      </c>
      <c r="J71" s="22">
        <f>[1]北広木次!H28</f>
        <v>10</v>
      </c>
      <c r="K71" s="20">
        <v>46.85</v>
      </c>
      <c r="L71" s="36">
        <v>30</v>
      </c>
    </row>
    <row r="72" spans="2:15" ht="17.25" customHeight="1" x14ac:dyDescent="0.15">
      <c r="B72" s="70" t="s">
        <v>31</v>
      </c>
      <c r="C72" s="31">
        <v>1</v>
      </c>
      <c r="D72" s="19">
        <f>'[1]八本松 '!H29</f>
        <v>7.7333333333333325</v>
      </c>
      <c r="E72" s="45">
        <v>23.216666666666672</v>
      </c>
      <c r="F72" s="46">
        <v>15.633333333333333</v>
      </c>
      <c r="G72" s="19">
        <f>[1]北広南門原!H29</f>
        <v>9.4285714285714288</v>
      </c>
      <c r="H72" s="20">
        <v>43.240533424908421</v>
      </c>
      <c r="I72" s="34">
        <v>23.571428571428573</v>
      </c>
      <c r="J72" s="19">
        <f>[1]北広木次!H29</f>
        <v>19</v>
      </c>
      <c r="K72" s="18">
        <v>43.85</v>
      </c>
      <c r="L72" s="38">
        <v>48</v>
      </c>
    </row>
    <row r="73" spans="2:15" ht="17.25" customHeight="1" x14ac:dyDescent="0.15">
      <c r="B73" s="71"/>
      <c r="C73" s="31">
        <v>2</v>
      </c>
      <c r="D73" s="19">
        <f>'[1]八本松 '!H30</f>
        <v>9.6</v>
      </c>
      <c r="E73" s="45">
        <v>36.366666666666667</v>
      </c>
      <c r="F73" s="46">
        <v>22.400000000000002</v>
      </c>
      <c r="G73" s="19">
        <f>[1]北広南門原!H30</f>
        <v>81.321428571428569</v>
      </c>
      <c r="H73" s="20">
        <v>68.413381410256406</v>
      </c>
      <c r="I73" s="34">
        <v>37.857142857142854</v>
      </c>
      <c r="J73" s="19">
        <f>[1]北広木次!H30</f>
        <v>136</v>
      </c>
      <c r="K73" s="20">
        <v>104.67142857142858</v>
      </c>
      <c r="L73" s="34">
        <v>43</v>
      </c>
      <c r="M73" s="59"/>
      <c r="N73" s="59"/>
      <c r="O73" s="59"/>
    </row>
    <row r="74" spans="2:15" ht="17.25" customHeight="1" x14ac:dyDescent="0.15">
      <c r="B74" s="70"/>
      <c r="C74" s="31">
        <v>3</v>
      </c>
      <c r="D74" s="19">
        <f>'[1]八本松 '!H31</f>
        <v>10</v>
      </c>
      <c r="E74" s="45">
        <v>41.306666666666665</v>
      </c>
      <c r="F74" s="46">
        <v>17.599999999999998</v>
      </c>
      <c r="G74" s="19">
        <f>[1]北広南門原!H31</f>
        <v>189.375</v>
      </c>
      <c r="H74" s="20">
        <v>100.91992902930403</v>
      </c>
      <c r="I74" s="34">
        <v>43.428571428571431</v>
      </c>
      <c r="J74" s="19">
        <f>[1]北広木次!H31</f>
        <v>273</v>
      </c>
      <c r="K74" s="20">
        <v>132.72857142857143</v>
      </c>
      <c r="L74" s="34">
        <v>32</v>
      </c>
      <c r="M74" s="59"/>
      <c r="N74" s="59"/>
      <c r="O74" s="59"/>
    </row>
    <row r="75" spans="2:15" ht="17.25" customHeight="1" x14ac:dyDescent="0.15">
      <c r="B75" s="71"/>
      <c r="C75" s="31">
        <v>4</v>
      </c>
      <c r="D75" s="19">
        <f>'[1]八本松 '!H32</f>
        <v>6.8000000000000007</v>
      </c>
      <c r="E75" s="45">
        <v>38.906666666666666</v>
      </c>
      <c r="F75" s="46">
        <v>34.4</v>
      </c>
      <c r="G75" s="19">
        <f>[1]北広南門原!H32</f>
        <v>248.4204545454545</v>
      </c>
      <c r="H75" s="20">
        <v>100.04711538461538</v>
      </c>
      <c r="I75" s="34">
        <v>46.614285714285714</v>
      </c>
      <c r="J75" s="19">
        <f>[1]北広木次!H32</f>
        <v>230</v>
      </c>
      <c r="K75" s="20">
        <v>127.9</v>
      </c>
      <c r="L75" s="34">
        <v>91</v>
      </c>
      <c r="M75" s="59"/>
      <c r="N75" s="59"/>
      <c r="O75" s="59"/>
    </row>
    <row r="76" spans="2:15" ht="17.25" customHeight="1" x14ac:dyDescent="0.15">
      <c r="B76" s="71"/>
      <c r="C76" s="31">
        <v>5</v>
      </c>
      <c r="D76" s="19">
        <f>'[1]八本松 '!H33</f>
        <v>10.533333333333335</v>
      </c>
      <c r="E76" s="45">
        <v>42.055</v>
      </c>
      <c r="F76" s="46">
        <v>39</v>
      </c>
      <c r="G76" s="19">
        <f>[1]北広南門原!H33</f>
        <v>263.18181818181819</v>
      </c>
      <c r="H76" s="20">
        <v>99.830467796092776</v>
      </c>
      <c r="I76" s="34">
        <v>44.5</v>
      </c>
      <c r="J76" s="19">
        <f>[1]北広木次!H33</f>
        <v>120</v>
      </c>
      <c r="K76" s="20">
        <v>136.6</v>
      </c>
      <c r="L76" s="34">
        <v>44</v>
      </c>
      <c r="M76" s="59"/>
      <c r="N76" s="59"/>
      <c r="O76" s="59"/>
    </row>
    <row r="77" spans="2:15" ht="17.25" customHeight="1" x14ac:dyDescent="0.15">
      <c r="B77" s="72"/>
      <c r="C77" s="32">
        <v>6</v>
      </c>
      <c r="D77" s="22">
        <f>'[1]八本松 '!H34</f>
        <v>24.666666666666668</v>
      </c>
      <c r="E77" s="47">
        <v>78.81642857142856</v>
      </c>
      <c r="F77" s="48">
        <v>46.133333333333333</v>
      </c>
      <c r="G77" s="22">
        <f>[1]北広南門原!H34</f>
        <v>311.77272727272725</v>
      </c>
      <c r="H77" s="23">
        <v>196.0632149100899</v>
      </c>
      <c r="I77" s="36">
        <v>72.457142857142856</v>
      </c>
      <c r="J77" s="22">
        <f>[1]北広木次!H34</f>
        <v>94</v>
      </c>
      <c r="K77" s="23">
        <v>162.80000000000001</v>
      </c>
      <c r="L77" s="36">
        <v>62</v>
      </c>
      <c r="M77" s="59"/>
      <c r="N77" s="59"/>
      <c r="O77" s="59"/>
    </row>
    <row r="78" spans="2:15" ht="17.25" customHeight="1" x14ac:dyDescent="0.15">
      <c r="B78" s="70" t="s">
        <v>32</v>
      </c>
      <c r="C78" s="31">
        <v>1</v>
      </c>
      <c r="D78" s="19">
        <f>'[1]八本松 '!H35</f>
        <v>32.200000000000003</v>
      </c>
      <c r="E78" s="45">
        <v>55.15523809523809</v>
      </c>
      <c r="F78" s="46">
        <v>34.06666666666667</v>
      </c>
      <c r="G78" s="19">
        <f>[1]北広南門原!H35</f>
        <v>235.07142857142858</v>
      </c>
      <c r="H78" s="20">
        <v>189.44719516594517</v>
      </c>
      <c r="I78" s="34">
        <v>92.142857142857139</v>
      </c>
      <c r="J78" s="19">
        <f>[1]北広木次!H35</f>
        <v>57</v>
      </c>
      <c r="K78" s="20">
        <v>136.19999999999999</v>
      </c>
      <c r="L78" s="38">
        <v>97</v>
      </c>
      <c r="M78" s="59"/>
      <c r="N78" s="59"/>
      <c r="O78" s="59"/>
    </row>
    <row r="79" spans="2:15" ht="17.25" customHeight="1" x14ac:dyDescent="0.15">
      <c r="B79" s="72"/>
      <c r="C79" s="31">
        <v>2</v>
      </c>
      <c r="D79" s="19">
        <f>'[1]八本松 '!H36</f>
        <v>34</v>
      </c>
      <c r="E79" s="45">
        <v>61.373095238095246</v>
      </c>
      <c r="F79" s="46">
        <v>19.399999999999999</v>
      </c>
      <c r="G79" s="19">
        <f>[1]北広南門原!H36</f>
        <v>142.85714285714286</v>
      </c>
      <c r="H79" s="20">
        <v>140.81888528138529</v>
      </c>
      <c r="I79" s="34">
        <v>76.428571428571431</v>
      </c>
      <c r="J79" s="19">
        <f>[1]北広木次!H36</f>
        <v>141</v>
      </c>
      <c r="K79" s="20">
        <v>137.6</v>
      </c>
      <c r="L79" s="34">
        <v>160</v>
      </c>
      <c r="M79" s="59"/>
      <c r="N79" s="59"/>
      <c r="O79" s="59"/>
    </row>
    <row r="80" spans="2:15" ht="17.25" customHeight="1" x14ac:dyDescent="0.15">
      <c r="B80" s="71"/>
      <c r="C80" s="31">
        <v>3</v>
      </c>
      <c r="D80" s="19">
        <f>'[1]八本松 '!H37</f>
        <v>29.200000000000003</v>
      </c>
      <c r="E80" s="45">
        <v>52.213571428571427</v>
      </c>
      <c r="F80" s="46">
        <v>8.8000000000000007</v>
      </c>
      <c r="G80" s="19">
        <f>[1]北広南門原!H37</f>
        <v>227.42857142857144</v>
      </c>
      <c r="H80" s="20">
        <v>96.218547077922068</v>
      </c>
      <c r="I80" s="34">
        <v>35.821428571428569</v>
      </c>
      <c r="J80" s="19">
        <f>[1]北広木次!H37</f>
        <v>291</v>
      </c>
      <c r="K80" s="20">
        <v>109.6</v>
      </c>
      <c r="L80" s="34">
        <v>40</v>
      </c>
      <c r="O80" s="59"/>
    </row>
    <row r="81" spans="2:16" ht="17.25" customHeight="1" x14ac:dyDescent="0.15">
      <c r="B81" s="71"/>
      <c r="C81" s="31">
        <v>4</v>
      </c>
      <c r="D81" s="19">
        <f>'[1]八本松 '!H38</f>
        <v>30.4</v>
      </c>
      <c r="E81" s="45">
        <v>50.888333333333328</v>
      </c>
      <c r="F81" s="46">
        <v>8.6</v>
      </c>
      <c r="G81" s="19">
        <f>[1]北広南門原!H38</f>
        <v>229.14285714285714</v>
      </c>
      <c r="H81" s="20">
        <v>67.998349567099552</v>
      </c>
      <c r="I81" s="34">
        <v>8.75</v>
      </c>
      <c r="J81" s="19">
        <f>[1]北広木次!H38</f>
        <v>332</v>
      </c>
      <c r="K81" s="20">
        <v>101.5</v>
      </c>
      <c r="L81" s="34">
        <v>45</v>
      </c>
      <c r="O81" s="59"/>
    </row>
    <row r="82" spans="2:16" ht="17.25" customHeight="1" x14ac:dyDescent="0.15">
      <c r="B82" s="71"/>
      <c r="C82" s="31">
        <v>5</v>
      </c>
      <c r="D82" s="19">
        <f>'[1]八本松 '!H39</f>
        <v>51.8</v>
      </c>
      <c r="E82" s="45">
        <v>43.66595238095239</v>
      </c>
      <c r="F82" s="46">
        <v>10.942857142857143</v>
      </c>
      <c r="G82" s="19">
        <f>[1]北広南門原!H39</f>
        <v>200</v>
      </c>
      <c r="H82" s="20">
        <v>79.974296536796544</v>
      </c>
      <c r="I82" s="34">
        <v>48.571428571428569</v>
      </c>
      <c r="J82" s="19">
        <f>[1]北広木次!H39</f>
        <v>378</v>
      </c>
      <c r="K82" s="20">
        <v>76.900000000000006</v>
      </c>
      <c r="L82" s="17">
        <v>57</v>
      </c>
      <c r="O82" s="59"/>
    </row>
    <row r="83" spans="2:16" ht="17.25" customHeight="1" x14ac:dyDescent="0.15">
      <c r="B83" s="71"/>
      <c r="C83" s="32">
        <v>6</v>
      </c>
      <c r="D83" s="22">
        <f>'[1]八本松 '!H40</f>
        <v>30.6</v>
      </c>
      <c r="E83" s="47">
        <v>39.224047619047624</v>
      </c>
      <c r="F83" s="48">
        <v>24.357142857142858</v>
      </c>
      <c r="G83" s="22">
        <f>[1]北広南門原!H40</f>
        <v>76.818181818181813</v>
      </c>
      <c r="H83" s="23">
        <v>76.328327922077932</v>
      </c>
      <c r="I83" s="36">
        <v>37.803571428571431</v>
      </c>
      <c r="J83" s="22">
        <f>[1]北広木次!H40</f>
        <v>115</v>
      </c>
      <c r="K83" s="20">
        <v>55.7</v>
      </c>
      <c r="L83" s="24">
        <v>53</v>
      </c>
      <c r="O83" s="59"/>
    </row>
    <row r="84" spans="2:16" ht="17.25" customHeight="1" x14ac:dyDescent="0.15">
      <c r="B84" s="70" t="s">
        <v>33</v>
      </c>
      <c r="C84" s="60">
        <v>1</v>
      </c>
      <c r="D84" s="61">
        <f>'[1]八本松 '!H41</f>
        <v>55.2</v>
      </c>
      <c r="E84" s="49">
        <v>49.285714285714285</v>
      </c>
      <c r="F84" s="50">
        <v>43.75</v>
      </c>
      <c r="G84" s="61">
        <f>[1]北広南門原!H41</f>
        <v>76.818181818181813</v>
      </c>
      <c r="H84" s="26">
        <v>53.743506493506501</v>
      </c>
      <c r="I84" s="38">
        <v>30.625</v>
      </c>
      <c r="J84" s="61">
        <f>[1]北広木次!H41</f>
        <v>64</v>
      </c>
      <c r="K84" s="26">
        <v>84.6</v>
      </c>
      <c r="L84" s="27">
        <v>53</v>
      </c>
      <c r="O84" s="59"/>
    </row>
    <row r="85" spans="2:16" ht="17.25" customHeight="1" x14ac:dyDescent="0.15">
      <c r="B85" s="71"/>
      <c r="C85" s="31">
        <v>2</v>
      </c>
      <c r="D85" s="19">
        <f>'[1]八本松 '!H42</f>
        <v>27.000000000000004</v>
      </c>
      <c r="E85" s="45">
        <v>61.097619047619048</v>
      </c>
      <c r="F85" s="46">
        <v>59.95</v>
      </c>
      <c r="G85" s="19">
        <f>[1]北広南門原!H42</f>
        <v>23.363636363636363</v>
      </c>
      <c r="H85" s="16">
        <v>39.053571428571431</v>
      </c>
      <c r="I85" s="17">
        <v>7.5</v>
      </c>
      <c r="J85" s="19">
        <f>[1]北広木次!H42</f>
        <v>23</v>
      </c>
      <c r="K85" s="16">
        <v>75.400000000000006</v>
      </c>
      <c r="L85" s="17">
        <v>64</v>
      </c>
      <c r="M85" s="59"/>
      <c r="N85" s="59"/>
      <c r="O85" s="59"/>
    </row>
    <row r="86" spans="2:16" ht="17.25" customHeight="1" x14ac:dyDescent="0.15">
      <c r="B86" s="70"/>
      <c r="C86" s="31">
        <v>3</v>
      </c>
      <c r="D86" s="19">
        <f>'[1]八本松 '!H43</f>
        <v>9.2000000000000011</v>
      </c>
      <c r="E86" s="45">
        <v>61.227777777777767</v>
      </c>
      <c r="F86" s="46">
        <v>42.4</v>
      </c>
      <c r="G86" s="19">
        <f>[1]北広南門原!H43</f>
        <v>7</v>
      </c>
      <c r="H86" s="16">
        <v>18.606646825396826</v>
      </c>
      <c r="I86" s="17">
        <v>3.7857142857142847</v>
      </c>
      <c r="J86" s="19">
        <f>[1]北広木次!H43</f>
        <v>19</v>
      </c>
      <c r="K86" s="16">
        <v>50.2</v>
      </c>
      <c r="L86" s="17">
        <v>18</v>
      </c>
      <c r="M86" s="59"/>
      <c r="N86" s="59"/>
      <c r="O86" s="59"/>
    </row>
    <row r="87" spans="2:16" ht="17.25" customHeight="1" x14ac:dyDescent="0.15">
      <c r="B87" s="71"/>
      <c r="C87" s="31">
        <v>4</v>
      </c>
      <c r="D87" s="19">
        <f>'[1]八本松 '!H44</f>
        <v>6.2</v>
      </c>
      <c r="E87" s="45">
        <v>56.43888888888889</v>
      </c>
      <c r="F87" s="46">
        <v>46.600000000000009</v>
      </c>
      <c r="G87" s="19">
        <f>[1]北広南門原!H44</f>
        <v>2.5</v>
      </c>
      <c r="H87" s="16">
        <v>7.4345238095238093</v>
      </c>
      <c r="I87" s="17">
        <v>2.8571428571428568</v>
      </c>
      <c r="J87" s="19">
        <f>[1]北広木次!H44</f>
        <v>28</v>
      </c>
      <c r="K87" s="16">
        <v>37.6</v>
      </c>
      <c r="L87" s="17">
        <v>24</v>
      </c>
      <c r="M87" s="59"/>
      <c r="N87" s="59"/>
      <c r="O87" s="59"/>
    </row>
    <row r="88" spans="2:16" ht="17.25" customHeight="1" x14ac:dyDescent="0.15">
      <c r="B88" s="71"/>
      <c r="C88" s="31">
        <v>5</v>
      </c>
      <c r="D88" s="19">
        <f>'[1]八本松 '!H45</f>
        <v>5.7714285714285705</v>
      </c>
      <c r="E88" s="45">
        <v>62.5</v>
      </c>
      <c r="F88" s="46">
        <v>68.2</v>
      </c>
      <c r="G88" s="19">
        <f>[1]北広南門原!H45</f>
        <v>0.5</v>
      </c>
      <c r="H88" s="16">
        <v>8.383219954648526</v>
      </c>
      <c r="I88" s="17">
        <v>2.8571428571428568</v>
      </c>
      <c r="J88" s="19">
        <f>[1]北広木次!H45</f>
        <v>14</v>
      </c>
      <c r="K88" s="16">
        <v>22.444444444444443</v>
      </c>
      <c r="L88" s="17">
        <v>35</v>
      </c>
      <c r="M88" s="59"/>
      <c r="N88" s="59"/>
      <c r="O88" s="59"/>
    </row>
    <row r="89" spans="2:16" ht="17.25" customHeight="1" x14ac:dyDescent="0.15">
      <c r="B89" s="72"/>
      <c r="C89" s="32">
        <v>6</v>
      </c>
      <c r="D89" s="22">
        <f>'[1]八本松 '!H46</f>
        <v>6.4285714285714288</v>
      </c>
      <c r="E89" s="47">
        <v>64.216666666666669</v>
      </c>
      <c r="F89" s="48">
        <v>55.433333333333323</v>
      </c>
      <c r="G89" s="22">
        <f>[1]北広南門原!H46</f>
        <v>0</v>
      </c>
      <c r="H89" s="21">
        <v>4.3886054421768703</v>
      </c>
      <c r="I89" s="24">
        <v>5</v>
      </c>
      <c r="J89" s="22">
        <f>[1]北広木次!H46</f>
        <v>18</v>
      </c>
      <c r="K89" s="21">
        <v>32.666666666666664</v>
      </c>
      <c r="L89" s="24">
        <v>10</v>
      </c>
      <c r="M89" s="59"/>
      <c r="N89" s="59"/>
      <c r="O89" s="59"/>
    </row>
    <row r="90" spans="2:16" customFormat="1" ht="17.25" customHeight="1" x14ac:dyDescent="0.15">
      <c r="B90" s="63"/>
      <c r="C90" s="63"/>
      <c r="D90" s="63" t="str">
        <f>"ハスモンヨトウ"&amp;CHAR(10)&amp;"("&amp;D51&amp;D52&amp;")"</f>
        <v>ハスモンヨトウ
(東広島市八本松町・農業技術Ｃ)</v>
      </c>
      <c r="E90" s="63"/>
      <c r="F90" s="63"/>
      <c r="G90" s="63" t="str">
        <f>"ハスモンヨトウ"&amp;CHAR(10)&amp;"("&amp;G51&amp;G52&amp;")"</f>
        <v>ハスモンヨトウ
(北広島町南門原キャベツ)</v>
      </c>
      <c r="H90" s="63"/>
      <c r="I90" s="63"/>
      <c r="J90" s="63" t="str">
        <f>"ハスモンヨトウ"&amp;CHAR(10)&amp;"("&amp;J51&amp;J52&amp;")"</f>
        <v>ハスモンヨトウ
(北広島町木次トマト)</v>
      </c>
      <c r="K90" s="63"/>
      <c r="L90" s="63"/>
      <c r="M90" s="63"/>
      <c r="N90" s="63"/>
      <c r="O90" s="63"/>
    </row>
    <row r="91" spans="2:16" ht="17.25" customHeight="1" x14ac:dyDescent="0.15">
      <c r="B91" s="59"/>
      <c r="C91" s="59"/>
      <c r="D91" s="59"/>
      <c r="E91" s="59"/>
      <c r="F91" s="59"/>
      <c r="G91" s="59"/>
      <c r="H91" s="59"/>
      <c r="I91" s="59"/>
      <c r="J91" s="59"/>
      <c r="K91" s="59"/>
      <c r="L91" s="59"/>
      <c r="M91" s="59"/>
      <c r="N91" s="59"/>
      <c r="O91" s="59"/>
      <c r="P91" s="59"/>
    </row>
    <row r="92" spans="2:16" ht="17.25" customHeight="1" x14ac:dyDescent="0.15">
      <c r="B92" s="59"/>
      <c r="C92" s="59"/>
      <c r="D92" s="59"/>
      <c r="E92" s="59"/>
      <c r="F92" s="59"/>
      <c r="G92" s="59"/>
      <c r="H92" s="59"/>
      <c r="I92" s="59"/>
      <c r="J92" s="59"/>
      <c r="K92" s="59"/>
      <c r="L92" s="59"/>
      <c r="M92" s="59"/>
      <c r="N92" s="59"/>
      <c r="O92" s="59"/>
      <c r="P92" s="59"/>
    </row>
    <row r="93" spans="2:16" ht="17.25" customHeight="1" x14ac:dyDescent="0.15">
      <c r="B93" s="59"/>
      <c r="C93" s="59"/>
      <c r="D93" s="59"/>
      <c r="E93" s="59"/>
      <c r="F93" s="59"/>
      <c r="G93" s="59"/>
      <c r="H93" s="59"/>
      <c r="I93" s="59"/>
      <c r="J93" s="59"/>
      <c r="K93" s="59"/>
      <c r="L93" s="59"/>
      <c r="M93" s="59"/>
      <c r="N93" s="59"/>
      <c r="O93" s="59"/>
      <c r="P93" s="59"/>
    </row>
    <row r="94" spans="2:16" ht="17.25" customHeight="1" x14ac:dyDescent="0.15">
      <c r="B94" s="59"/>
      <c r="C94" s="59"/>
      <c r="D94" s="59"/>
      <c r="E94" s="59"/>
      <c r="F94" s="59"/>
      <c r="G94" s="59">
        <f>[1]田打!H37</f>
        <v>708</v>
      </c>
      <c r="H94" s="59"/>
      <c r="I94" s="59"/>
      <c r="J94" s="59"/>
      <c r="K94" s="59"/>
      <c r="L94" s="59"/>
      <c r="M94" s="59"/>
      <c r="N94" s="59"/>
      <c r="O94" s="59"/>
      <c r="P94" s="59"/>
    </row>
    <row r="95" spans="2:16" ht="17.25" customHeight="1" x14ac:dyDescent="0.15">
      <c r="B95" s="59"/>
      <c r="C95" s="59"/>
      <c r="D95" s="59"/>
      <c r="E95" s="59"/>
      <c r="F95" s="59"/>
      <c r="G95" s="59"/>
      <c r="H95" s="59"/>
      <c r="I95" s="59"/>
      <c r="J95" s="59"/>
      <c r="K95" s="59"/>
      <c r="L95" s="59"/>
      <c r="M95" s="59"/>
      <c r="N95" s="59"/>
      <c r="O95" s="59"/>
      <c r="P95" s="59"/>
    </row>
    <row r="96" spans="2:16" ht="17.25" customHeight="1" x14ac:dyDescent="0.15">
      <c r="B96" s="59"/>
      <c r="C96" s="59"/>
      <c r="D96" s="59"/>
      <c r="E96" s="59"/>
      <c r="F96" s="59"/>
      <c r="G96" s="59"/>
      <c r="H96" s="59"/>
      <c r="I96" s="59"/>
      <c r="J96" s="59"/>
      <c r="K96" s="59"/>
      <c r="L96" s="59"/>
      <c r="M96" s="59"/>
      <c r="N96" s="59"/>
      <c r="O96" s="59"/>
      <c r="P96" s="59"/>
    </row>
    <row r="97" spans="2:16" ht="17.25" customHeight="1" x14ac:dyDescent="0.15">
      <c r="B97" s="59"/>
      <c r="C97" s="59"/>
      <c r="D97" s="59"/>
      <c r="E97" s="59"/>
      <c r="F97" s="59"/>
      <c r="G97" s="59"/>
      <c r="H97" s="59"/>
      <c r="I97" s="59"/>
      <c r="J97" s="59"/>
      <c r="K97" s="59"/>
      <c r="L97" s="59"/>
      <c r="M97" s="59"/>
      <c r="N97" s="59"/>
      <c r="O97" s="59"/>
      <c r="P97" s="59"/>
    </row>
    <row r="98" spans="2:16" ht="17.25" customHeight="1" x14ac:dyDescent="0.15">
      <c r="B98" s="59"/>
      <c r="C98" s="59"/>
      <c r="D98" s="59"/>
      <c r="E98" s="59"/>
      <c r="F98" s="59"/>
      <c r="G98" s="59"/>
      <c r="H98" s="59"/>
      <c r="I98" s="59"/>
      <c r="J98" s="59"/>
      <c r="K98" s="59"/>
      <c r="L98" s="59"/>
      <c r="M98" s="59"/>
      <c r="N98" s="59"/>
      <c r="O98" s="59"/>
      <c r="P98" s="59"/>
    </row>
    <row r="99" spans="2:16" ht="17.25" customHeight="1" x14ac:dyDescent="0.15">
      <c r="B99" s="59"/>
      <c r="C99" s="59"/>
      <c r="D99" s="59"/>
      <c r="E99" s="59"/>
      <c r="F99" s="59"/>
      <c r="G99" s="59"/>
      <c r="H99" s="59"/>
      <c r="I99" s="59"/>
      <c r="J99" s="59"/>
      <c r="K99" s="59"/>
      <c r="L99" s="59"/>
      <c r="M99" s="59"/>
      <c r="N99" s="59"/>
      <c r="O99" s="59"/>
      <c r="P99" s="59"/>
    </row>
    <row r="100" spans="2:16" ht="17.25" customHeight="1" x14ac:dyDescent="0.15">
      <c r="B100" s="59"/>
      <c r="C100" s="59"/>
      <c r="D100" s="59"/>
      <c r="E100" s="59"/>
      <c r="F100" s="59"/>
      <c r="G100" s="59"/>
      <c r="H100" s="59"/>
      <c r="I100" s="59"/>
      <c r="J100" s="59"/>
      <c r="K100" s="59"/>
      <c r="L100" s="59"/>
      <c r="M100" s="59"/>
      <c r="N100" s="59"/>
      <c r="O100" s="59"/>
      <c r="P100" s="59"/>
    </row>
    <row r="101" spans="2:16" ht="17.25" customHeight="1" x14ac:dyDescent="0.15">
      <c r="B101" s="59"/>
      <c r="C101" s="59"/>
      <c r="D101" s="59"/>
      <c r="E101" s="59"/>
      <c r="F101" s="59"/>
      <c r="G101" s="59"/>
      <c r="H101" s="59"/>
      <c r="I101" s="59"/>
      <c r="J101" s="59"/>
      <c r="K101" s="59"/>
      <c r="L101" s="59"/>
      <c r="M101" s="59"/>
      <c r="N101" s="59"/>
      <c r="O101" s="59"/>
      <c r="P101" s="59"/>
    </row>
    <row r="102" spans="2:16" ht="17.25" customHeight="1" x14ac:dyDescent="0.15">
      <c r="B102" s="59"/>
      <c r="C102" s="59"/>
      <c r="D102" s="59"/>
      <c r="E102" s="59"/>
      <c r="F102" s="59"/>
      <c r="G102" s="59"/>
      <c r="H102" s="59"/>
      <c r="I102" s="59"/>
      <c r="J102" s="59"/>
      <c r="K102" s="59"/>
      <c r="L102" s="59"/>
      <c r="M102" s="59"/>
      <c r="N102" s="59"/>
      <c r="O102" s="59"/>
      <c r="P102" s="59"/>
    </row>
    <row r="103" spans="2:16" ht="17.25" customHeight="1" x14ac:dyDescent="0.15">
      <c r="B103" s="59"/>
      <c r="C103" s="59"/>
      <c r="D103" s="59"/>
      <c r="E103" s="59"/>
      <c r="F103" s="59"/>
      <c r="G103" s="59"/>
      <c r="H103" s="59"/>
      <c r="I103" s="59"/>
      <c r="J103" s="59"/>
      <c r="K103" s="59"/>
      <c r="L103" s="59"/>
      <c r="M103" s="59"/>
      <c r="N103" s="59"/>
      <c r="O103" s="59"/>
      <c r="P103" s="59"/>
    </row>
    <row r="104" spans="2:16" ht="17.25" customHeight="1" x14ac:dyDescent="0.15">
      <c r="O104" s="59"/>
      <c r="P104" s="59"/>
    </row>
    <row r="105" spans="2:16" ht="17.25" customHeight="1" x14ac:dyDescent="0.15">
      <c r="O105" s="59"/>
      <c r="P105" s="59"/>
    </row>
    <row r="106" spans="2:16" ht="17.25" customHeight="1" x14ac:dyDescent="0.15">
      <c r="O106" s="59"/>
      <c r="P106" s="59"/>
    </row>
    <row r="107" spans="2:16" ht="17.25" customHeight="1" x14ac:dyDescent="0.15">
      <c r="O107" s="59"/>
      <c r="P107" s="59"/>
    </row>
    <row r="108" spans="2:16" ht="17.25" customHeight="1" x14ac:dyDescent="0.15">
      <c r="O108" s="59"/>
      <c r="P108" s="59"/>
    </row>
    <row r="109" spans="2:16" ht="17.25" customHeight="1" x14ac:dyDescent="0.15">
      <c r="O109" s="59"/>
      <c r="P109" s="59"/>
    </row>
  </sheetData>
  <mergeCells count="18">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89">
    <cfRule type="containsErrors" dxfId="7" priority="8">
      <formula>ISERROR(D54)</formula>
    </cfRule>
  </conditionalFormatting>
  <conditionalFormatting sqref="G54:G89">
    <cfRule type="containsErrors" dxfId="6" priority="4">
      <formula>ISERROR(G54)</formula>
    </cfRule>
  </conditionalFormatting>
  <conditionalFormatting sqref="J54:J89">
    <cfRule type="containsErrors" dxfId="5"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9"/>
  <sheetViews>
    <sheetView view="pageBreakPreview" zoomScale="85" zoomScaleNormal="85" zoomScaleSheetLayoutView="85" workbookViewId="0">
      <selection activeCell="M104" sqref="M104"/>
    </sheetView>
  </sheetViews>
  <sheetFormatPr defaultColWidth="9" defaultRowHeight="16.5" customHeight="1" x14ac:dyDescent="0.15"/>
  <cols>
    <col min="1" max="1" width="3.25" style="2" customWidth="1"/>
    <col min="2" max="2" width="4" style="2" customWidth="1"/>
    <col min="3" max="3" width="4.75" style="2" customWidth="1"/>
    <col min="4" max="10" width="6.75" style="2" customWidth="1"/>
    <col min="11" max="11" width="7.5" style="2" customWidth="1"/>
    <col min="12" max="18" width="6.75" style="2" customWidth="1"/>
    <col min="19" max="19" width="7.5" style="2" customWidth="1"/>
    <col min="20" max="16384" width="9" style="2"/>
  </cols>
  <sheetData>
    <row r="1" spans="1:20" ht="21" x14ac:dyDescent="0.2">
      <c r="A1" s="1" t="s">
        <v>51</v>
      </c>
      <c r="F1" s="3"/>
      <c r="G1" s="3"/>
      <c r="H1" s="3"/>
      <c r="I1" s="3"/>
      <c r="J1" s="3"/>
      <c r="K1" s="3"/>
      <c r="L1" s="3"/>
      <c r="M1" s="3"/>
      <c r="N1" s="3"/>
      <c r="O1" s="3"/>
      <c r="P1" s="3"/>
      <c r="Q1" s="3"/>
      <c r="R1" s="3"/>
      <c r="S1" s="3"/>
      <c r="T1" s="3"/>
    </row>
    <row r="2" spans="1:20" ht="16.5" customHeight="1" x14ac:dyDescent="0.15">
      <c r="D2" s="6"/>
      <c r="E2" s="6"/>
      <c r="F2" s="6"/>
      <c r="G2" s="6"/>
      <c r="H2" s="6"/>
      <c r="I2" s="6"/>
      <c r="J2" s="6"/>
      <c r="K2" s="6"/>
      <c r="L2" s="3"/>
      <c r="M2" s="3"/>
      <c r="N2" s="3"/>
      <c r="O2" s="3"/>
    </row>
    <row r="3" spans="1:20" ht="16.5" customHeight="1" x14ac:dyDescent="0.15">
      <c r="A3" s="7" t="s">
        <v>9</v>
      </c>
      <c r="B3" s="7"/>
      <c r="C3" s="7"/>
      <c r="D3" s="3"/>
      <c r="E3" s="3"/>
      <c r="F3" s="3"/>
      <c r="G3" s="3"/>
      <c r="H3" s="3"/>
      <c r="J3" s="3"/>
      <c r="K3" s="3"/>
      <c r="L3" s="3"/>
      <c r="M3" s="3"/>
      <c r="N3" s="3"/>
      <c r="O3" s="3"/>
      <c r="P3" s="3"/>
      <c r="Q3" s="3"/>
      <c r="R3" s="3"/>
      <c r="S3" s="3"/>
      <c r="T3" s="3"/>
    </row>
    <row r="4" spans="1:20" ht="16.5" customHeight="1" x14ac:dyDescent="0.15">
      <c r="B4" s="8"/>
      <c r="C4" s="8"/>
      <c r="D4" s="3"/>
      <c r="E4" s="3"/>
      <c r="F4" s="3"/>
      <c r="G4" s="3"/>
      <c r="H4" s="3"/>
      <c r="I4" s="3"/>
      <c r="J4" s="3"/>
      <c r="K4" s="3"/>
      <c r="L4" s="3"/>
      <c r="M4" s="3"/>
      <c r="N4" s="3"/>
      <c r="O4" s="3"/>
      <c r="P4" s="3"/>
      <c r="Q4" s="3"/>
      <c r="R4" s="3"/>
      <c r="S4" s="3"/>
      <c r="T4" s="3"/>
    </row>
    <row r="5" spans="1:20" ht="16.5" customHeight="1" x14ac:dyDescent="0.15">
      <c r="B5" s="8"/>
      <c r="C5" s="8"/>
      <c r="D5" s="3"/>
      <c r="E5" s="3"/>
      <c r="F5" s="3"/>
      <c r="G5" s="3"/>
      <c r="H5" s="3"/>
      <c r="I5" s="3"/>
      <c r="J5" s="3"/>
      <c r="K5" s="3"/>
      <c r="L5" s="3"/>
      <c r="M5" s="3"/>
      <c r="N5" s="3"/>
      <c r="O5" s="3"/>
      <c r="P5" s="3"/>
      <c r="Q5" s="3"/>
      <c r="R5" s="3"/>
      <c r="S5" s="3"/>
      <c r="T5" s="3"/>
    </row>
    <row r="6" spans="1:20" ht="16.5" customHeight="1" x14ac:dyDescent="0.15">
      <c r="B6" s="8"/>
      <c r="C6" s="8"/>
      <c r="D6" s="3"/>
      <c r="E6" s="3"/>
      <c r="F6" s="3"/>
      <c r="G6" s="3"/>
      <c r="H6" s="3"/>
      <c r="I6" s="3"/>
      <c r="J6" s="3"/>
      <c r="K6" s="3"/>
      <c r="L6" s="3"/>
      <c r="M6" s="3"/>
      <c r="N6" s="3"/>
      <c r="O6" s="3"/>
      <c r="P6" s="3"/>
      <c r="Q6" s="3"/>
      <c r="R6" s="3"/>
      <c r="S6" s="3"/>
      <c r="T6" s="3"/>
    </row>
    <row r="7" spans="1:20" ht="16.5" customHeight="1" x14ac:dyDescent="0.15">
      <c r="B7" s="8"/>
      <c r="C7" s="8"/>
      <c r="D7" s="3"/>
      <c r="E7" s="3"/>
      <c r="F7" s="3"/>
      <c r="G7" s="3"/>
      <c r="H7" s="3"/>
      <c r="I7" s="3"/>
      <c r="J7" s="3"/>
      <c r="K7" s="3"/>
      <c r="L7" s="3"/>
      <c r="M7" s="3"/>
      <c r="N7" s="3"/>
      <c r="O7" s="3"/>
      <c r="P7" s="3"/>
      <c r="Q7" s="3"/>
      <c r="R7" s="3"/>
      <c r="S7" s="3"/>
      <c r="T7" s="3"/>
    </row>
    <row r="8" spans="1:20" ht="16.5" customHeight="1" x14ac:dyDescent="0.15">
      <c r="B8" s="8"/>
      <c r="C8" s="8"/>
      <c r="D8" s="3"/>
      <c r="E8" s="3"/>
      <c r="F8" s="3"/>
      <c r="G8" s="3"/>
      <c r="H8" s="3"/>
      <c r="I8" s="3"/>
      <c r="J8" s="3"/>
      <c r="K8" s="3"/>
      <c r="L8" s="3"/>
      <c r="M8" s="3"/>
      <c r="N8" s="3"/>
      <c r="O8" s="3"/>
      <c r="P8" s="3"/>
      <c r="Q8" s="3"/>
      <c r="R8" s="3"/>
      <c r="S8" s="3"/>
      <c r="T8" s="3"/>
    </row>
    <row r="9" spans="1:20" ht="16.5" customHeight="1" x14ac:dyDescent="0.15">
      <c r="B9" s="8"/>
      <c r="C9" s="8"/>
      <c r="D9" s="3"/>
      <c r="E9" s="3"/>
      <c r="F9" s="3"/>
      <c r="G9" s="3"/>
      <c r="H9" s="3"/>
      <c r="I9" s="3"/>
      <c r="J9" s="3"/>
      <c r="K9" s="3"/>
      <c r="L9" s="3"/>
      <c r="M9" s="3"/>
      <c r="N9" s="3"/>
      <c r="O9" s="3"/>
      <c r="P9" s="3"/>
      <c r="Q9" s="3"/>
      <c r="R9" s="3"/>
      <c r="S9" s="3"/>
      <c r="T9" s="3"/>
    </row>
    <row r="10" spans="1:20" ht="16.5" customHeight="1" x14ac:dyDescent="0.15">
      <c r="B10" s="8"/>
      <c r="C10" s="8"/>
      <c r="D10" s="3"/>
      <c r="E10" s="3"/>
      <c r="F10" s="3"/>
      <c r="G10" s="3"/>
      <c r="H10" s="3"/>
      <c r="I10" s="3"/>
      <c r="J10" s="3"/>
      <c r="K10" s="3"/>
      <c r="L10" s="3"/>
      <c r="M10" s="3"/>
      <c r="N10" s="3"/>
      <c r="O10" s="3"/>
      <c r="P10" s="3"/>
      <c r="Q10" s="3"/>
      <c r="R10" s="3"/>
      <c r="S10" s="3"/>
      <c r="T10" s="3"/>
    </row>
    <row r="11" spans="1:20" ht="16.5" customHeight="1" x14ac:dyDescent="0.15">
      <c r="B11" s="8"/>
      <c r="C11" s="8"/>
      <c r="D11" s="3"/>
      <c r="E11" s="3"/>
      <c r="F11" s="3"/>
      <c r="G11" s="3"/>
      <c r="H11" s="3"/>
      <c r="I11" s="3"/>
      <c r="J11" s="3"/>
      <c r="K11" s="3"/>
      <c r="L11" s="3"/>
      <c r="M11" s="3"/>
      <c r="N11" s="3"/>
      <c r="O11" s="3"/>
      <c r="P11" s="3"/>
      <c r="Q11" s="3"/>
      <c r="R11" s="3"/>
      <c r="S11" s="3"/>
      <c r="T11" s="3"/>
    </row>
    <row r="12" spans="1:20" ht="16.5" customHeight="1" x14ac:dyDescent="0.15">
      <c r="B12" s="8"/>
      <c r="C12" s="8"/>
      <c r="D12" s="3"/>
      <c r="E12" s="3"/>
      <c r="F12" s="3"/>
      <c r="G12" s="3"/>
      <c r="H12" s="3"/>
      <c r="I12" s="3"/>
      <c r="J12" s="3"/>
      <c r="K12" s="3"/>
      <c r="L12" s="3"/>
      <c r="M12" s="3"/>
      <c r="N12" s="3"/>
      <c r="O12" s="3"/>
      <c r="P12" s="3"/>
      <c r="Q12" s="3"/>
      <c r="R12" s="3"/>
      <c r="S12" s="3"/>
      <c r="T12" s="3"/>
    </row>
    <row r="13" spans="1:20" ht="16.5" customHeight="1" x14ac:dyDescent="0.15">
      <c r="B13" s="8"/>
      <c r="C13" s="8"/>
      <c r="D13" s="3"/>
      <c r="E13" s="3"/>
      <c r="F13" s="3"/>
      <c r="G13" s="3"/>
      <c r="H13" s="3"/>
      <c r="I13" s="3"/>
      <c r="J13" s="3"/>
      <c r="K13" s="3"/>
      <c r="L13" s="3"/>
      <c r="M13" s="3"/>
      <c r="N13" s="3"/>
      <c r="O13" s="3"/>
      <c r="P13" s="3"/>
      <c r="Q13" s="3"/>
      <c r="R13" s="3"/>
      <c r="S13" s="3"/>
      <c r="T13" s="3"/>
    </row>
    <row r="14" spans="1:20" ht="16.5" customHeight="1" x14ac:dyDescent="0.15">
      <c r="B14" s="8"/>
      <c r="C14" s="8"/>
      <c r="D14" s="3"/>
      <c r="E14" s="3"/>
      <c r="F14" s="3"/>
      <c r="G14" s="3"/>
      <c r="H14" s="3"/>
      <c r="I14" s="3"/>
      <c r="J14" s="3"/>
      <c r="K14" s="3"/>
      <c r="L14" s="3"/>
      <c r="M14" s="3"/>
      <c r="N14" s="3"/>
      <c r="O14" s="3"/>
      <c r="P14" s="3"/>
      <c r="Q14" s="3"/>
      <c r="R14" s="3"/>
      <c r="S14" s="3"/>
      <c r="T14" s="3"/>
    </row>
    <row r="15" spans="1:20" ht="16.5" customHeight="1" x14ac:dyDescent="0.15">
      <c r="B15" s="8"/>
      <c r="C15" s="8"/>
      <c r="D15" s="3"/>
      <c r="E15" s="3"/>
      <c r="F15" s="3"/>
      <c r="G15" s="3"/>
      <c r="H15" s="3"/>
      <c r="I15" s="3"/>
      <c r="J15" s="3"/>
      <c r="K15" s="3"/>
      <c r="L15" s="3"/>
      <c r="M15" s="3"/>
      <c r="N15" s="3"/>
      <c r="O15" s="3"/>
      <c r="P15" s="3"/>
      <c r="Q15" s="3"/>
      <c r="R15" s="3"/>
      <c r="S15" s="3"/>
      <c r="T15" s="3"/>
    </row>
    <row r="16" spans="1:20" ht="16.5" customHeight="1" x14ac:dyDescent="0.15">
      <c r="B16" s="8"/>
      <c r="C16" s="8"/>
      <c r="D16" s="3"/>
      <c r="E16" s="3"/>
      <c r="F16" s="3"/>
      <c r="G16" s="3"/>
      <c r="H16" s="3"/>
      <c r="I16" s="3"/>
      <c r="J16" s="3"/>
      <c r="K16" s="3"/>
      <c r="L16" s="3"/>
      <c r="M16" s="3"/>
      <c r="N16" s="3"/>
      <c r="O16" s="3"/>
      <c r="P16" s="3"/>
      <c r="Q16" s="3"/>
      <c r="R16" s="3"/>
      <c r="S16" s="3"/>
      <c r="T16" s="3"/>
    </row>
    <row r="17" spans="2:20" ht="16.5" customHeight="1" x14ac:dyDescent="0.15">
      <c r="B17" s="8"/>
      <c r="C17" s="8"/>
      <c r="D17" s="3"/>
      <c r="E17" s="3"/>
      <c r="F17" s="3"/>
      <c r="G17" s="3"/>
      <c r="H17" s="3"/>
      <c r="I17" s="3"/>
      <c r="J17" s="3"/>
      <c r="K17" s="3"/>
      <c r="L17" s="3"/>
      <c r="M17" s="3"/>
      <c r="N17" s="3"/>
      <c r="O17" s="3"/>
      <c r="P17" s="3"/>
      <c r="Q17" s="3"/>
      <c r="R17" s="3"/>
      <c r="S17" s="3"/>
      <c r="T17" s="3"/>
    </row>
    <row r="18" spans="2:20" ht="16.5" customHeight="1" x14ac:dyDescent="0.15">
      <c r="B18" s="8"/>
      <c r="C18" s="8"/>
      <c r="D18" s="3"/>
      <c r="E18" s="3"/>
      <c r="F18" s="3"/>
      <c r="G18" s="3"/>
      <c r="H18" s="3"/>
      <c r="I18" s="3"/>
      <c r="J18" s="3"/>
      <c r="K18" s="3"/>
      <c r="L18" s="3"/>
      <c r="M18" s="3"/>
      <c r="N18" s="3"/>
      <c r="O18" s="3"/>
      <c r="P18" s="3"/>
      <c r="Q18" s="3"/>
      <c r="R18" s="3"/>
      <c r="S18" s="3"/>
      <c r="T18" s="3"/>
    </row>
    <row r="19" spans="2:20" ht="16.5" customHeight="1" x14ac:dyDescent="0.15">
      <c r="B19" s="8"/>
      <c r="C19" s="8"/>
      <c r="D19" s="3"/>
      <c r="E19" s="3"/>
      <c r="F19" s="3"/>
      <c r="G19" s="3"/>
      <c r="H19" s="3"/>
      <c r="I19" s="3"/>
      <c r="J19" s="3"/>
      <c r="K19" s="3"/>
      <c r="L19" s="3"/>
      <c r="M19" s="3"/>
      <c r="N19" s="3"/>
      <c r="O19" s="3"/>
      <c r="P19" s="3"/>
      <c r="Q19" s="3"/>
      <c r="R19" s="3"/>
      <c r="S19" s="3"/>
      <c r="T19" s="3"/>
    </row>
    <row r="20" spans="2:20" ht="16.5" customHeight="1" x14ac:dyDescent="0.15">
      <c r="B20" s="8"/>
      <c r="C20" s="8"/>
      <c r="D20" s="3"/>
      <c r="E20" s="3"/>
      <c r="F20" s="3"/>
      <c r="G20" s="3"/>
      <c r="H20" s="3"/>
      <c r="I20" s="3"/>
      <c r="J20" s="3"/>
      <c r="K20" s="3"/>
      <c r="L20" s="3"/>
      <c r="M20" s="3"/>
      <c r="N20" s="3"/>
      <c r="O20" s="3"/>
      <c r="P20" s="3"/>
      <c r="Q20" s="3"/>
      <c r="R20" s="3"/>
      <c r="S20" s="3"/>
      <c r="T20" s="3"/>
    </row>
    <row r="21" spans="2:20" ht="16.5" customHeight="1" x14ac:dyDescent="0.15">
      <c r="B21" s="8"/>
      <c r="C21" s="8"/>
      <c r="D21" s="3"/>
      <c r="E21" s="3"/>
      <c r="F21" s="3"/>
      <c r="G21" s="3"/>
      <c r="H21" s="3"/>
      <c r="I21" s="3"/>
      <c r="J21" s="3"/>
      <c r="K21" s="3"/>
      <c r="L21" s="3"/>
      <c r="M21" s="3"/>
      <c r="N21" s="3"/>
      <c r="O21" s="3"/>
      <c r="P21" s="3"/>
      <c r="Q21" s="3"/>
      <c r="R21" s="3"/>
      <c r="S21" s="3"/>
      <c r="T21" s="3"/>
    </row>
    <row r="22" spans="2:20" ht="16.5" customHeight="1" x14ac:dyDescent="0.15">
      <c r="B22" s="8"/>
      <c r="C22" s="8"/>
      <c r="D22" s="3"/>
      <c r="E22" s="3"/>
      <c r="F22" s="3"/>
      <c r="G22" s="3"/>
      <c r="H22" s="3"/>
      <c r="I22" s="3"/>
      <c r="J22" s="3"/>
      <c r="K22" s="3"/>
      <c r="L22" s="3"/>
      <c r="M22" s="3"/>
      <c r="N22" s="3"/>
      <c r="O22" s="3"/>
      <c r="P22" s="3"/>
      <c r="Q22" s="3"/>
      <c r="R22" s="3"/>
      <c r="S22" s="3"/>
      <c r="T22" s="3"/>
    </row>
    <row r="23" spans="2:20" ht="16.5" customHeight="1" x14ac:dyDescent="0.15">
      <c r="B23" s="8"/>
      <c r="C23" s="8"/>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20" ht="16.5" customHeight="1" x14ac:dyDescent="0.2">
      <c r="B49" s="1"/>
      <c r="C49" s="1"/>
      <c r="D49" s="3"/>
      <c r="E49" s="3"/>
      <c r="F49" s="3"/>
      <c r="G49" s="3"/>
      <c r="H49" s="3"/>
      <c r="I49" s="3"/>
      <c r="J49" s="3"/>
      <c r="K49" s="3"/>
      <c r="L49" s="3"/>
      <c r="M49" s="3"/>
      <c r="N49" s="3"/>
      <c r="O49" s="3"/>
      <c r="P49" s="3"/>
      <c r="Q49" s="3"/>
      <c r="R49" s="3"/>
      <c r="S49" s="3"/>
      <c r="T49" s="3"/>
    </row>
    <row r="50" spans="2:20" ht="16.5" customHeight="1" x14ac:dyDescent="0.2">
      <c r="B50" s="1"/>
      <c r="C50" s="1"/>
      <c r="D50" s="3"/>
      <c r="E50" s="3"/>
      <c r="F50" s="3"/>
      <c r="G50" s="3"/>
      <c r="H50" s="3"/>
      <c r="I50" s="3"/>
      <c r="J50" s="3"/>
      <c r="K50" s="3"/>
      <c r="L50" s="3"/>
      <c r="M50" s="3"/>
      <c r="N50" s="3"/>
      <c r="O50" s="3"/>
      <c r="P50" s="3"/>
      <c r="Q50" s="3"/>
      <c r="R50" s="3"/>
      <c r="S50" s="3"/>
      <c r="T50" s="3"/>
    </row>
    <row r="51" spans="2:20" ht="16.5" customHeight="1" x14ac:dyDescent="0.2">
      <c r="B51" s="1"/>
      <c r="C51" s="1"/>
      <c r="D51" s="3"/>
      <c r="E51" s="3"/>
      <c r="F51" s="3"/>
      <c r="G51" s="3"/>
      <c r="H51" s="3"/>
      <c r="I51" s="3"/>
      <c r="J51" s="3"/>
      <c r="K51" s="3"/>
      <c r="L51" s="3"/>
      <c r="M51" s="3"/>
      <c r="N51" s="3"/>
      <c r="O51" s="3"/>
      <c r="P51" s="3"/>
      <c r="Q51" s="3"/>
      <c r="R51" s="3"/>
      <c r="S51" s="3"/>
      <c r="T51" s="3"/>
    </row>
    <row r="52" spans="2:20" ht="16.5" customHeight="1" x14ac:dyDescent="0.2">
      <c r="B52" s="1"/>
      <c r="C52" s="1"/>
      <c r="D52" s="3"/>
      <c r="E52" s="3"/>
      <c r="F52" s="3"/>
      <c r="G52" s="3"/>
      <c r="H52" s="3"/>
      <c r="I52" s="3"/>
      <c r="J52" s="3"/>
      <c r="K52" s="3"/>
      <c r="L52" s="3"/>
      <c r="M52" s="3"/>
      <c r="N52" s="3"/>
      <c r="O52" s="3"/>
      <c r="P52" s="3"/>
      <c r="Q52" s="3"/>
      <c r="R52" s="3"/>
      <c r="S52" s="3"/>
      <c r="T52" s="3"/>
    </row>
    <row r="53" spans="2:20" ht="16.5" customHeight="1" x14ac:dyDescent="0.2">
      <c r="B53" s="1"/>
      <c r="C53" s="1"/>
      <c r="D53" s="3"/>
      <c r="E53" s="3"/>
      <c r="F53" s="3"/>
      <c r="G53" s="3"/>
      <c r="H53" s="3"/>
      <c r="I53" s="3"/>
      <c r="J53" s="3"/>
      <c r="K53" s="3"/>
      <c r="L53" s="3"/>
      <c r="M53" s="3"/>
      <c r="N53" s="3"/>
      <c r="O53" s="3"/>
      <c r="P53" s="3"/>
      <c r="Q53" s="3"/>
      <c r="R53" s="3"/>
      <c r="S53" s="3"/>
      <c r="T53" s="3"/>
    </row>
    <row r="54" spans="2:20" ht="16.5" customHeight="1" x14ac:dyDescent="0.2">
      <c r="B54" s="1"/>
      <c r="C54" s="1"/>
      <c r="D54" s="3" t="e">
        <f>#REF!</f>
        <v>#REF!</v>
      </c>
      <c r="E54" s="3"/>
      <c r="F54" s="3"/>
      <c r="G54" s="3" t="e">
        <f>#REF!</f>
        <v>#REF!</v>
      </c>
      <c r="H54" s="3"/>
      <c r="I54" s="3"/>
      <c r="J54" s="3" t="e">
        <f>#REF!</f>
        <v>#REF!</v>
      </c>
      <c r="K54" s="3"/>
      <c r="L54" s="3"/>
      <c r="M54" s="3"/>
      <c r="N54" s="3"/>
      <c r="O54" s="3"/>
      <c r="P54" s="3"/>
      <c r="Q54" s="3"/>
      <c r="R54" s="3"/>
      <c r="S54" s="3"/>
      <c r="T54" s="3"/>
    </row>
    <row r="55" spans="2:20" ht="16.5" customHeight="1" x14ac:dyDescent="0.2">
      <c r="B55" s="1"/>
      <c r="C55" s="1"/>
      <c r="D55" s="3"/>
      <c r="E55" s="3"/>
      <c r="F55" s="3"/>
      <c r="G55" s="3"/>
      <c r="H55" s="3"/>
      <c r="I55" s="3"/>
      <c r="J55" s="3"/>
      <c r="K55" s="3"/>
      <c r="L55" s="3"/>
      <c r="M55" s="3"/>
      <c r="N55" s="3"/>
      <c r="O55" s="3"/>
      <c r="P55" s="3"/>
      <c r="Q55" s="3"/>
      <c r="R55" s="3"/>
      <c r="S55" s="3"/>
      <c r="T55" s="3"/>
    </row>
    <row r="56" spans="2:20" ht="16.5" customHeight="1" x14ac:dyDescent="0.2">
      <c r="B56" s="1"/>
      <c r="C56" s="1"/>
      <c r="D56" s="3"/>
      <c r="E56" s="3"/>
      <c r="F56" s="3"/>
      <c r="G56" s="3"/>
      <c r="H56" s="3"/>
      <c r="I56" s="3"/>
      <c r="J56" s="3"/>
      <c r="K56" s="3"/>
      <c r="L56" s="3"/>
      <c r="M56" s="3"/>
      <c r="N56" s="3"/>
      <c r="O56" s="3"/>
      <c r="P56" s="3"/>
      <c r="Q56" s="3"/>
      <c r="R56" s="3"/>
      <c r="S56" s="3"/>
      <c r="T56" s="3"/>
    </row>
    <row r="57" spans="2:20" ht="16.5" customHeight="1" x14ac:dyDescent="0.2">
      <c r="B57" s="1"/>
      <c r="C57" s="1"/>
      <c r="D57" s="3"/>
      <c r="E57" s="3"/>
      <c r="F57" s="3"/>
      <c r="G57" s="3"/>
      <c r="H57" s="3"/>
      <c r="I57" s="3"/>
      <c r="J57" s="3"/>
      <c r="K57" s="3"/>
      <c r="L57" s="3"/>
      <c r="M57" s="3"/>
      <c r="N57" s="3"/>
      <c r="O57" s="3"/>
      <c r="P57" s="3"/>
      <c r="Q57" s="3"/>
      <c r="R57" s="3"/>
      <c r="S57" s="3"/>
      <c r="T57" s="3"/>
    </row>
    <row r="58" spans="2:20" ht="16.5" customHeight="1" x14ac:dyDescent="0.2">
      <c r="B58" s="1"/>
      <c r="C58" s="1"/>
      <c r="D58" s="3"/>
      <c r="E58" s="3"/>
      <c r="F58" s="3"/>
      <c r="G58" s="3"/>
      <c r="H58" s="3"/>
      <c r="I58" s="3"/>
      <c r="J58" s="3"/>
      <c r="K58" s="3"/>
      <c r="L58" s="3"/>
      <c r="M58" s="3"/>
      <c r="N58" s="3"/>
      <c r="O58" s="3"/>
      <c r="P58" s="3"/>
      <c r="Q58" s="3"/>
      <c r="R58" s="3"/>
      <c r="S58" s="3"/>
      <c r="T58" s="3"/>
    </row>
    <row r="59" spans="2:20" ht="16.5" customHeight="1" x14ac:dyDescent="0.2">
      <c r="B59" s="1"/>
      <c r="C59" s="1"/>
      <c r="D59" s="3"/>
      <c r="E59" s="3"/>
      <c r="F59" s="3"/>
      <c r="G59" s="3"/>
      <c r="H59" s="3"/>
      <c r="I59" s="3"/>
      <c r="J59" s="3"/>
      <c r="K59" s="3"/>
      <c r="L59" s="3"/>
      <c r="M59" s="3"/>
      <c r="N59" s="3"/>
      <c r="O59" s="3"/>
      <c r="P59" s="3"/>
      <c r="Q59" s="3"/>
      <c r="R59" s="3"/>
      <c r="S59" s="3"/>
      <c r="T59" s="3"/>
    </row>
    <row r="60" spans="2:20" ht="16.5" customHeight="1" x14ac:dyDescent="0.2">
      <c r="B60" s="1"/>
      <c r="C60" s="1"/>
      <c r="D60" s="3"/>
      <c r="E60" s="3"/>
      <c r="F60" s="3"/>
      <c r="G60" s="3"/>
      <c r="H60" s="3"/>
      <c r="I60" s="3"/>
      <c r="J60" s="3"/>
      <c r="K60" s="3"/>
      <c r="L60" s="3"/>
      <c r="M60" s="3"/>
      <c r="N60" s="3"/>
      <c r="O60" s="3"/>
      <c r="P60" s="3"/>
      <c r="Q60" s="3"/>
      <c r="R60" s="3"/>
      <c r="S60" s="3"/>
      <c r="T60" s="3"/>
    </row>
    <row r="61" spans="2:20" ht="16.5" customHeight="1" x14ac:dyDescent="0.2">
      <c r="B61" s="1"/>
      <c r="C61" s="1"/>
      <c r="D61" s="3"/>
      <c r="E61" s="3"/>
      <c r="F61" s="3"/>
      <c r="G61" s="3"/>
      <c r="H61" s="3"/>
      <c r="I61" s="3"/>
      <c r="J61" s="3"/>
      <c r="K61" s="3"/>
      <c r="L61" s="3"/>
      <c r="M61" s="3"/>
      <c r="N61" s="3"/>
      <c r="O61" s="3"/>
      <c r="P61" s="3"/>
      <c r="Q61" s="3"/>
      <c r="R61" s="3"/>
      <c r="S61" s="3"/>
      <c r="T61" s="3"/>
    </row>
    <row r="62" spans="2:20" ht="16.5" customHeight="1" x14ac:dyDescent="0.2">
      <c r="B62" s="1"/>
      <c r="C62" s="1"/>
      <c r="D62" s="3"/>
      <c r="E62" s="3"/>
      <c r="F62" s="3"/>
      <c r="G62" s="3"/>
      <c r="H62" s="3"/>
      <c r="I62" s="3"/>
      <c r="J62" s="3"/>
      <c r="K62" s="3"/>
      <c r="L62" s="3"/>
      <c r="M62" s="3"/>
      <c r="N62" s="3"/>
      <c r="O62" s="3"/>
      <c r="P62" s="3"/>
      <c r="Q62" s="3"/>
      <c r="R62" s="3"/>
      <c r="S62" s="3"/>
      <c r="T62" s="3"/>
    </row>
    <row r="63" spans="2:20" ht="16.5" customHeight="1" x14ac:dyDescent="0.15">
      <c r="B63" s="9" t="s">
        <v>2</v>
      </c>
      <c r="C63" s="9"/>
      <c r="D63" s="10"/>
      <c r="E63" s="10"/>
      <c r="F63" s="10"/>
      <c r="G63" s="10"/>
      <c r="H63" s="10"/>
      <c r="I63" s="10"/>
      <c r="J63" s="10"/>
      <c r="K63" s="10"/>
      <c r="L63" s="10"/>
      <c r="M63" s="10"/>
      <c r="N63" s="10"/>
      <c r="O63" s="10"/>
      <c r="P63" s="10"/>
      <c r="Q63" s="10"/>
      <c r="S63" s="10"/>
    </row>
    <row r="64" spans="2:20" ht="16.5" customHeight="1" x14ac:dyDescent="0.15">
      <c r="B64" s="86" t="s">
        <v>19</v>
      </c>
      <c r="C64" s="87"/>
      <c r="D64" s="92" t="s">
        <v>50</v>
      </c>
      <c r="E64" s="93"/>
      <c r="F64" s="94"/>
      <c r="G64" s="92" t="s">
        <v>36</v>
      </c>
      <c r="H64" s="93"/>
      <c r="I64" s="94"/>
      <c r="J64" s="92" t="s">
        <v>36</v>
      </c>
      <c r="K64" s="93"/>
      <c r="L64" s="94"/>
      <c r="M64" s="92" t="s">
        <v>36</v>
      </c>
      <c r="N64" s="93"/>
      <c r="O64" s="94"/>
    </row>
    <row r="65" spans="2:15" ht="16.5" customHeight="1" x14ac:dyDescent="0.15">
      <c r="B65" s="86" t="s">
        <v>0</v>
      </c>
      <c r="C65" s="87"/>
      <c r="D65" s="92" t="s">
        <v>8</v>
      </c>
      <c r="E65" s="93"/>
      <c r="F65" s="94"/>
      <c r="G65" s="89" t="s">
        <v>54</v>
      </c>
      <c r="H65" s="90"/>
      <c r="I65" s="91"/>
      <c r="J65" s="89" t="s">
        <v>53</v>
      </c>
      <c r="K65" s="90"/>
      <c r="L65" s="91"/>
      <c r="M65" s="89" t="s">
        <v>26</v>
      </c>
      <c r="N65" s="90"/>
      <c r="O65" s="91"/>
    </row>
    <row r="66" spans="2:15" ht="16.5" customHeight="1" x14ac:dyDescent="0.15">
      <c r="B66" s="86" t="s">
        <v>1</v>
      </c>
      <c r="C66" s="87"/>
      <c r="D66" s="89" t="s">
        <v>28</v>
      </c>
      <c r="E66" s="90"/>
      <c r="F66" s="91"/>
      <c r="G66" s="89" t="s">
        <v>55</v>
      </c>
      <c r="H66" s="90"/>
      <c r="I66" s="91"/>
      <c r="J66" s="89" t="s">
        <v>27</v>
      </c>
      <c r="K66" s="90"/>
      <c r="L66" s="91"/>
      <c r="M66" s="89" t="s">
        <v>47</v>
      </c>
      <c r="N66" s="90"/>
      <c r="O66" s="91"/>
    </row>
    <row r="67" spans="2:15" ht="32.25" customHeight="1" x14ac:dyDescent="0.15">
      <c r="B67" s="11" t="s">
        <v>34</v>
      </c>
      <c r="C67" s="11" t="s">
        <v>35</v>
      </c>
      <c r="D67" s="39" t="s">
        <v>42</v>
      </c>
      <c r="E67" s="42" t="s">
        <v>41</v>
      </c>
      <c r="F67" s="40" t="s">
        <v>43</v>
      </c>
      <c r="G67" s="39" t="s">
        <v>42</v>
      </c>
      <c r="H67" s="42" t="s">
        <v>41</v>
      </c>
      <c r="I67" s="40" t="s">
        <v>43</v>
      </c>
      <c r="J67" s="39" t="s">
        <v>42</v>
      </c>
      <c r="K67" s="44" t="s">
        <v>56</v>
      </c>
      <c r="L67" s="40" t="s">
        <v>43</v>
      </c>
      <c r="M67" s="39" t="s">
        <v>42</v>
      </c>
      <c r="N67" s="42" t="s">
        <v>41</v>
      </c>
      <c r="O67" s="41" t="s">
        <v>43</v>
      </c>
    </row>
    <row r="68" spans="2:15" ht="16.5" customHeight="1" x14ac:dyDescent="0.15">
      <c r="B68" s="70" t="s">
        <v>37</v>
      </c>
      <c r="C68" s="31">
        <v>1</v>
      </c>
      <c r="D68" s="19">
        <f>[1]新市!H11</f>
        <v>0.625</v>
      </c>
      <c r="E68" s="37">
        <v>0.375</v>
      </c>
      <c r="F68" s="38">
        <v>0</v>
      </c>
      <c r="G68" s="25" t="str">
        <f>[1]久井!H11</f>
        <v>-</v>
      </c>
      <c r="H68" s="26" t="s">
        <v>39</v>
      </c>
      <c r="I68" s="27" t="s">
        <v>39</v>
      </c>
      <c r="J68" s="19">
        <f>[1]世羅山中福田!H11</f>
        <v>0</v>
      </c>
      <c r="K68" s="51">
        <v>2.1821428571428574</v>
      </c>
      <c r="L68" s="27">
        <v>0.2857142857142857</v>
      </c>
      <c r="M68" s="54">
        <f>[1]和知!H11</f>
        <v>0</v>
      </c>
      <c r="N68" s="20">
        <v>0.3</v>
      </c>
      <c r="O68" s="27">
        <v>0</v>
      </c>
    </row>
    <row r="69" spans="2:15" ht="16.5" customHeight="1" x14ac:dyDescent="0.15">
      <c r="B69" s="71"/>
      <c r="C69" s="31">
        <v>2</v>
      </c>
      <c r="D69" s="19">
        <f>[1]新市!H12</f>
        <v>0.375</v>
      </c>
      <c r="E69" s="33">
        <v>0.65357142857142858</v>
      </c>
      <c r="F69" s="34">
        <v>0</v>
      </c>
      <c r="G69" s="15" t="str">
        <f>[1]久井!H12</f>
        <v>-</v>
      </c>
      <c r="H69" s="16" t="s">
        <v>39</v>
      </c>
      <c r="I69" s="17" t="s">
        <v>39</v>
      </c>
      <c r="J69" s="19">
        <f>[1]世羅山中福田!H12</f>
        <v>0.14285714285714285</v>
      </c>
      <c r="K69" s="52">
        <v>3.3321428571428569</v>
      </c>
      <c r="L69" s="17">
        <v>0.71428571428571419</v>
      </c>
      <c r="M69" s="54">
        <f>[1]和知!H12</f>
        <v>0</v>
      </c>
      <c r="N69" s="20">
        <v>1.2</v>
      </c>
      <c r="O69" s="17">
        <v>0</v>
      </c>
    </row>
    <row r="70" spans="2:15" ht="16.5" customHeight="1" x14ac:dyDescent="0.15">
      <c r="B70" s="71"/>
      <c r="C70" s="31">
        <v>3</v>
      </c>
      <c r="D70" s="19">
        <f>[1]新市!H13</f>
        <v>0</v>
      </c>
      <c r="E70" s="33">
        <v>0.77142857142857135</v>
      </c>
      <c r="F70" s="34">
        <v>0</v>
      </c>
      <c r="G70" s="15" t="str">
        <f>[1]久井!H13</f>
        <v>-</v>
      </c>
      <c r="H70" s="16" t="s">
        <v>39</v>
      </c>
      <c r="I70" s="17" t="s">
        <v>39</v>
      </c>
      <c r="J70" s="19">
        <f>[1]世羅山中福田!H13</f>
        <v>0.71428571428571419</v>
      </c>
      <c r="K70" s="52">
        <v>6.0285714285714294</v>
      </c>
      <c r="L70" s="17">
        <v>1.4285714285714284</v>
      </c>
      <c r="M70" s="54">
        <f>[1]和知!H13</f>
        <v>0</v>
      </c>
      <c r="N70" s="20">
        <v>4.9000000000000004</v>
      </c>
      <c r="O70" s="17">
        <v>1</v>
      </c>
    </row>
    <row r="71" spans="2:15" ht="16.5" customHeight="1" x14ac:dyDescent="0.15">
      <c r="B71" s="71"/>
      <c r="C71" s="31">
        <v>4</v>
      </c>
      <c r="D71" s="19">
        <f>[1]新市!H14</f>
        <v>1.4285714285714284</v>
      </c>
      <c r="E71" s="33">
        <v>1.357142857142857</v>
      </c>
      <c r="F71" s="34">
        <v>0.71428571428571419</v>
      </c>
      <c r="G71" s="15" t="str">
        <f>[1]久井!H14</f>
        <v>-</v>
      </c>
      <c r="H71" s="16" t="s">
        <v>39</v>
      </c>
      <c r="I71" s="17" t="s">
        <v>39</v>
      </c>
      <c r="J71" s="19">
        <f>[1]世羅山中福田!H14</f>
        <v>0.71428571428571419</v>
      </c>
      <c r="K71" s="52">
        <v>11.742857142857144</v>
      </c>
      <c r="L71" s="17">
        <v>0.99999999999999978</v>
      </c>
      <c r="M71" s="54">
        <f>[1]和知!H14</f>
        <v>0</v>
      </c>
      <c r="N71" s="20">
        <v>11.8</v>
      </c>
      <c r="O71" s="17">
        <v>0</v>
      </c>
    </row>
    <row r="72" spans="2:15" ht="16.5" customHeight="1" x14ac:dyDescent="0.15">
      <c r="B72" s="71"/>
      <c r="C72" s="31">
        <v>5</v>
      </c>
      <c r="D72" s="19">
        <f>[1]新市!H15</f>
        <v>1.4285714285714284</v>
      </c>
      <c r="E72" s="33">
        <v>2.4714285714285711</v>
      </c>
      <c r="F72" s="34">
        <v>0.2857142857142857</v>
      </c>
      <c r="G72" s="15" t="str">
        <f>[1]久井!H15</f>
        <v>-</v>
      </c>
      <c r="H72" s="16" t="s">
        <v>39</v>
      </c>
      <c r="I72" s="17" t="s">
        <v>39</v>
      </c>
      <c r="J72" s="19">
        <f>[1]世羅山中福田!H15</f>
        <v>3.2857142857142856</v>
      </c>
      <c r="K72" s="52">
        <v>25.619047619047613</v>
      </c>
      <c r="L72" s="17">
        <v>0.71428571428571419</v>
      </c>
      <c r="M72" s="54">
        <f>[1]和知!H15</f>
        <v>14</v>
      </c>
      <c r="N72" s="20">
        <v>10.6</v>
      </c>
      <c r="O72" s="17">
        <v>0</v>
      </c>
    </row>
    <row r="73" spans="2:15" ht="16.5" customHeight="1" x14ac:dyDescent="0.15">
      <c r="B73" s="71"/>
      <c r="C73" s="31">
        <v>6</v>
      </c>
      <c r="D73" s="19">
        <f>'[1]八本松 '!H30</f>
        <v>9.6</v>
      </c>
      <c r="E73" s="33">
        <v>3.0428571428571423</v>
      </c>
      <c r="F73" s="34">
        <v>0.42857142857142855</v>
      </c>
      <c r="G73" s="15" t="str">
        <f>[1]久井!H16</f>
        <v>-</v>
      </c>
      <c r="H73" s="16" t="s">
        <v>39</v>
      </c>
      <c r="I73" s="17" t="s">
        <v>39</v>
      </c>
      <c r="J73" s="19">
        <f>[1]世羅山中福田!H16</f>
        <v>8</v>
      </c>
      <c r="K73" s="52">
        <v>20.216666666666665</v>
      </c>
      <c r="L73" s="17">
        <v>0.85714285714285698</v>
      </c>
      <c r="M73" s="54">
        <f>[1]和知!H16</f>
        <v>17</v>
      </c>
      <c r="N73" s="20">
        <v>12.7</v>
      </c>
      <c r="O73" s="17">
        <v>1</v>
      </c>
    </row>
    <row r="74" spans="2:15" ht="16.5" customHeight="1" x14ac:dyDescent="0.15">
      <c r="B74" s="70" t="s">
        <v>29</v>
      </c>
      <c r="C74" s="60">
        <v>1</v>
      </c>
      <c r="D74" s="61">
        <f>'[1]八本松 '!H31</f>
        <v>10</v>
      </c>
      <c r="E74" s="37">
        <v>2.5428571428571427</v>
      </c>
      <c r="F74" s="38">
        <v>2.1428571428571428</v>
      </c>
      <c r="G74" s="61">
        <f>[1]田打!H17</f>
        <v>9</v>
      </c>
      <c r="H74" s="26" t="s">
        <v>39</v>
      </c>
      <c r="I74" s="26" t="s">
        <v>39</v>
      </c>
      <c r="J74" s="61">
        <f>[1]世羅山中福田!H17</f>
        <v>4.2857142857142856</v>
      </c>
      <c r="K74" s="51">
        <v>10.932142857142857</v>
      </c>
      <c r="L74" s="27">
        <v>1.4285714285714284</v>
      </c>
      <c r="M74" s="62">
        <f>[1]和知!H17</f>
        <v>11</v>
      </c>
      <c r="N74" s="18">
        <v>10.5</v>
      </c>
      <c r="O74" s="27">
        <v>0</v>
      </c>
    </row>
    <row r="75" spans="2:15" ht="16.5" customHeight="1" x14ac:dyDescent="0.15">
      <c r="B75" s="71"/>
      <c r="C75" s="31">
        <v>2</v>
      </c>
      <c r="D75" s="19">
        <f>'[1]八本松 '!H32</f>
        <v>6.8000000000000007</v>
      </c>
      <c r="E75" s="33">
        <v>2.6142857142857143</v>
      </c>
      <c r="F75" s="34">
        <v>3.5714285714285716</v>
      </c>
      <c r="G75" s="19">
        <f>[1]北広南門原!H32</f>
        <v>248.4204545454545</v>
      </c>
      <c r="H75" s="16" t="s">
        <v>39</v>
      </c>
      <c r="I75" s="16" t="s">
        <v>39</v>
      </c>
      <c r="J75" s="19">
        <f>[1]北広木次!H32</f>
        <v>230</v>
      </c>
      <c r="K75" s="52">
        <v>9.0892857142857135</v>
      </c>
      <c r="L75" s="17">
        <v>3.1428571428571428</v>
      </c>
      <c r="M75" s="54">
        <f>[1]和知!H18</f>
        <v>34</v>
      </c>
      <c r="N75" s="20">
        <v>18</v>
      </c>
      <c r="O75" s="17">
        <v>1</v>
      </c>
    </row>
    <row r="76" spans="2:15" ht="16.5" customHeight="1" x14ac:dyDescent="0.15">
      <c r="B76" s="71"/>
      <c r="C76" s="31">
        <v>3</v>
      </c>
      <c r="D76" s="19">
        <f>'[1]八本松 '!H33</f>
        <v>10.533333333333335</v>
      </c>
      <c r="E76" s="33">
        <v>4.0857142857142863</v>
      </c>
      <c r="F76" s="34">
        <v>2.714285714285714</v>
      </c>
      <c r="G76" s="19">
        <f>[1]北広南門原!H33</f>
        <v>263.18181818181819</v>
      </c>
      <c r="H76" s="16" t="s">
        <v>39</v>
      </c>
      <c r="I76" s="16" t="s">
        <v>39</v>
      </c>
      <c r="J76" s="19">
        <f>[1]北広木次!H33</f>
        <v>120</v>
      </c>
      <c r="K76" s="52">
        <v>11.342857142857143</v>
      </c>
      <c r="L76" s="17">
        <v>4.2857142857142856</v>
      </c>
      <c r="M76" s="54">
        <f>[1]和知!H19</f>
        <v>6</v>
      </c>
      <c r="N76" s="20">
        <v>17.3</v>
      </c>
      <c r="O76" s="17">
        <v>0</v>
      </c>
    </row>
    <row r="77" spans="2:15" ht="16.5" customHeight="1" x14ac:dyDescent="0.15">
      <c r="B77" s="71"/>
      <c r="C77" s="31">
        <v>4</v>
      </c>
      <c r="D77" s="19">
        <f>'[1]八本松 '!H34</f>
        <v>24.666666666666668</v>
      </c>
      <c r="E77" s="33">
        <v>5.4142857142857146</v>
      </c>
      <c r="F77" s="34">
        <v>2.4285714285714284</v>
      </c>
      <c r="G77" s="19">
        <f>[1]北広南門原!H34</f>
        <v>311.77272727272725</v>
      </c>
      <c r="H77" s="16" t="s">
        <v>39</v>
      </c>
      <c r="I77" s="16" t="s">
        <v>39</v>
      </c>
      <c r="J77" s="19">
        <f>[1]世羅山中福田!H20</f>
        <v>2.1428571428571428</v>
      </c>
      <c r="K77" s="52">
        <v>16.571428571428573</v>
      </c>
      <c r="L77" s="17">
        <v>62</v>
      </c>
      <c r="M77" s="54">
        <f>[1]和知!H20</f>
        <v>5</v>
      </c>
      <c r="N77" s="20">
        <v>21.7</v>
      </c>
      <c r="O77" s="17">
        <v>0</v>
      </c>
    </row>
    <row r="78" spans="2:15" ht="16.5" customHeight="1" x14ac:dyDescent="0.15">
      <c r="B78" s="71"/>
      <c r="C78" s="31">
        <v>5</v>
      </c>
      <c r="D78" s="19">
        <f>[1]新市!H21</f>
        <v>4.2857142857142856</v>
      </c>
      <c r="E78" s="33">
        <v>7.757142857142858</v>
      </c>
      <c r="F78" s="34">
        <v>3.5714285714285716</v>
      </c>
      <c r="G78" s="19">
        <f>[1]田打!H21</f>
        <v>16.666666666666668</v>
      </c>
      <c r="H78" s="16" t="s">
        <v>39</v>
      </c>
      <c r="I78" s="16" t="s">
        <v>39</v>
      </c>
      <c r="J78" s="19">
        <f>[1]世羅山中福田!H21</f>
        <v>18.571428571428573</v>
      </c>
      <c r="K78" s="52">
        <v>18.857142857142858</v>
      </c>
      <c r="L78" s="17">
        <v>27.142857142857139</v>
      </c>
      <c r="M78" s="54">
        <f>[1]和知!H21</f>
        <v>17</v>
      </c>
      <c r="N78" s="20">
        <v>25.6</v>
      </c>
      <c r="O78" s="17">
        <v>4</v>
      </c>
    </row>
    <row r="79" spans="2:15" ht="16.5" customHeight="1" x14ac:dyDescent="0.15">
      <c r="B79" s="71"/>
      <c r="C79" s="31">
        <v>6</v>
      </c>
      <c r="D79" s="19">
        <f>[1]新市!H22</f>
        <v>21.999999999999996</v>
      </c>
      <c r="E79" s="33">
        <v>14.171428571428569</v>
      </c>
      <c r="F79" s="34">
        <v>3.5714285714285716</v>
      </c>
      <c r="G79" s="19">
        <f>[1]田打!H22</f>
        <v>25.333333333333336</v>
      </c>
      <c r="H79" s="16" t="s">
        <v>39</v>
      </c>
      <c r="I79" s="16" t="s">
        <v>39</v>
      </c>
      <c r="J79" s="19">
        <f>[1]世羅山中福田!H22</f>
        <v>39.142857142857139</v>
      </c>
      <c r="K79" s="52">
        <v>30.114285714285717</v>
      </c>
      <c r="L79" s="17">
        <v>34.571428571428577</v>
      </c>
      <c r="M79" s="55">
        <f>[1]和知!H22</f>
        <v>44</v>
      </c>
      <c r="N79" s="23">
        <v>35.200000000000003</v>
      </c>
      <c r="O79" s="24">
        <v>1</v>
      </c>
    </row>
    <row r="80" spans="2:15" ht="16.5" customHeight="1" x14ac:dyDescent="0.15">
      <c r="B80" s="70" t="s">
        <v>30</v>
      </c>
      <c r="C80" s="60">
        <v>1</v>
      </c>
      <c r="D80" s="61">
        <f>[1]新市!H23</f>
        <v>31</v>
      </c>
      <c r="E80" s="37">
        <v>12.942857142857145</v>
      </c>
      <c r="F80" s="38">
        <v>12.142857142857142</v>
      </c>
      <c r="G80" s="61">
        <f>[1]田打!H23</f>
        <v>46</v>
      </c>
      <c r="H80" s="26" t="s">
        <v>39</v>
      </c>
      <c r="I80" s="26" t="s">
        <v>39</v>
      </c>
      <c r="J80" s="61">
        <f>[1]世羅山中福田!H23</f>
        <v>66.714285714285708</v>
      </c>
      <c r="K80" s="51">
        <v>41.264285714285712</v>
      </c>
      <c r="L80" s="27">
        <v>37.142857142857146</v>
      </c>
      <c r="M80" s="62">
        <f>[1]和知!H23</f>
        <v>265</v>
      </c>
      <c r="N80" s="18">
        <v>52.8</v>
      </c>
      <c r="O80" s="27">
        <v>3</v>
      </c>
    </row>
    <row r="81" spans="2:16" ht="16.5" customHeight="1" x14ac:dyDescent="0.15">
      <c r="B81" s="71"/>
      <c r="C81" s="31">
        <v>2</v>
      </c>
      <c r="D81" s="19">
        <f>[1]新市!H24</f>
        <v>37.857142857142854</v>
      </c>
      <c r="E81" s="33">
        <v>13.3</v>
      </c>
      <c r="F81" s="34">
        <v>25</v>
      </c>
      <c r="G81" s="19">
        <f>[1]田打!H24</f>
        <v>52</v>
      </c>
      <c r="H81" s="16" t="s">
        <v>39</v>
      </c>
      <c r="I81" s="16" t="s">
        <v>39</v>
      </c>
      <c r="J81" s="19">
        <f>[1]世羅山中福田!H24</f>
        <v>122.14285714285714</v>
      </c>
      <c r="K81" s="52">
        <v>38.507142857142853</v>
      </c>
      <c r="L81" s="17">
        <v>13.571428571428573</v>
      </c>
      <c r="M81" s="54">
        <f>[1]和知!H24</f>
        <v>212</v>
      </c>
      <c r="N81" s="20">
        <v>47.3</v>
      </c>
      <c r="O81" s="17">
        <v>3</v>
      </c>
    </row>
    <row r="82" spans="2:16" ht="16.5" customHeight="1" x14ac:dyDescent="0.15">
      <c r="B82" s="71"/>
      <c r="C82" s="31">
        <v>3</v>
      </c>
      <c r="D82" s="19">
        <f>[1]新市!H25</f>
        <v>44.285714285714292</v>
      </c>
      <c r="E82" s="33">
        <v>10.885714285714284</v>
      </c>
      <c r="F82" s="34">
        <v>11.428571428571427</v>
      </c>
      <c r="G82" s="19">
        <f>[1]田打!H25</f>
        <v>104</v>
      </c>
      <c r="H82" s="16" t="s">
        <v>39</v>
      </c>
      <c r="I82" s="16" t="s">
        <v>39</v>
      </c>
      <c r="J82" s="19">
        <f>[1]世羅山中福田!H25</f>
        <v>86.142857142857139</v>
      </c>
      <c r="K82" s="52">
        <v>51.342857142857135</v>
      </c>
      <c r="L82" s="17">
        <v>17</v>
      </c>
      <c r="M82" s="54">
        <f>[1]和知!H25</f>
        <v>155</v>
      </c>
      <c r="N82" s="20">
        <v>40.6</v>
      </c>
      <c r="O82" s="17">
        <v>9</v>
      </c>
    </row>
    <row r="83" spans="2:16" ht="16.5" customHeight="1" x14ac:dyDescent="0.15">
      <c r="B83" s="71"/>
      <c r="C83" s="31">
        <v>4</v>
      </c>
      <c r="D83" s="19">
        <f>[1]新市!H26</f>
        <v>39.571428571428569</v>
      </c>
      <c r="E83" s="33">
        <v>16.071428571428573</v>
      </c>
      <c r="F83" s="34">
        <v>20</v>
      </c>
      <c r="G83" s="19">
        <f>[1]田打!H26</f>
        <v>50</v>
      </c>
      <c r="H83" s="16" t="s">
        <v>39</v>
      </c>
      <c r="I83" s="16" t="s">
        <v>39</v>
      </c>
      <c r="J83" s="19">
        <f>[1]世羅山中福田!H26</f>
        <v>74.571428571428569</v>
      </c>
      <c r="K83" s="52">
        <v>42.4</v>
      </c>
      <c r="L83" s="17">
        <v>27.142857142857142</v>
      </c>
      <c r="M83" s="54">
        <f>[1]和知!H26</f>
        <v>139</v>
      </c>
      <c r="N83" s="20">
        <v>38.1</v>
      </c>
      <c r="O83" s="17">
        <v>11</v>
      </c>
    </row>
    <row r="84" spans="2:16" ht="16.5" customHeight="1" x14ac:dyDescent="0.15">
      <c r="B84" s="70"/>
      <c r="C84" s="31">
        <v>5</v>
      </c>
      <c r="D84" s="19">
        <f>[1]新市!H27</f>
        <v>39.857142857142854</v>
      </c>
      <c r="E84" s="33">
        <v>19.857142857142858</v>
      </c>
      <c r="F84" s="34">
        <v>25.428571428571431</v>
      </c>
      <c r="G84" s="19">
        <f>[1]田打!H27</f>
        <v>141</v>
      </c>
      <c r="H84" s="16" t="s">
        <v>39</v>
      </c>
      <c r="I84" s="16" t="s">
        <v>39</v>
      </c>
      <c r="J84" s="19">
        <f>[1]世羅山中福田!H27</f>
        <v>70.714285714285708</v>
      </c>
      <c r="K84" s="52">
        <v>48.8</v>
      </c>
      <c r="L84" s="17">
        <v>58.571428571428569</v>
      </c>
      <c r="M84" s="54">
        <f>[1]和知!H27</f>
        <v>131</v>
      </c>
      <c r="N84" s="20">
        <v>34.200000000000003</v>
      </c>
      <c r="O84" s="17">
        <v>6</v>
      </c>
    </row>
    <row r="85" spans="2:16" ht="16.5" customHeight="1" x14ac:dyDescent="0.15">
      <c r="B85" s="71"/>
      <c r="C85" s="31">
        <v>6</v>
      </c>
      <c r="D85" s="19">
        <f>[1]新市!H28</f>
        <v>64.285714285714278</v>
      </c>
      <c r="E85" s="33">
        <v>30.014285714285705</v>
      </c>
      <c r="F85" s="34">
        <v>29.142857142857142</v>
      </c>
      <c r="G85" s="19">
        <f>[1]田打!H28</f>
        <v>111</v>
      </c>
      <c r="H85" s="16" t="s">
        <v>39</v>
      </c>
      <c r="I85" s="16" t="s">
        <v>39</v>
      </c>
      <c r="J85" s="19">
        <f>[1]世羅山中福田!H28</f>
        <v>3.4285714285714279</v>
      </c>
      <c r="K85" s="52">
        <v>69.914285714285711</v>
      </c>
      <c r="L85" s="17">
        <v>66.714285714285722</v>
      </c>
      <c r="M85" s="54">
        <f>[1]和知!H28</f>
        <v>116</v>
      </c>
      <c r="N85" s="20">
        <v>63.533333333333324</v>
      </c>
      <c r="O85" s="17">
        <v>12</v>
      </c>
    </row>
    <row r="86" spans="2:16" ht="16.5" customHeight="1" x14ac:dyDescent="0.15">
      <c r="B86" s="88" t="s">
        <v>31</v>
      </c>
      <c r="C86" s="69">
        <v>1</v>
      </c>
      <c r="D86" s="61">
        <f>[1]新市!H29</f>
        <v>55.714285714285708</v>
      </c>
      <c r="E86" s="37">
        <v>45.714285714285708</v>
      </c>
      <c r="F86" s="38">
        <v>27.857142857142854</v>
      </c>
      <c r="G86" s="61">
        <f>[1]田打!H29</f>
        <v>50</v>
      </c>
      <c r="H86" s="26" t="s">
        <v>39</v>
      </c>
      <c r="I86" s="26" t="s">
        <v>39</v>
      </c>
      <c r="J86" s="61">
        <f>[1]世羅山中福田!H29</f>
        <v>22.285714285714285</v>
      </c>
      <c r="K86" s="51">
        <v>53.628571428571433</v>
      </c>
      <c r="L86" s="27">
        <v>36.571428571428569</v>
      </c>
      <c r="M86" s="62">
        <f>[1]和知!H29</f>
        <v>65</v>
      </c>
      <c r="N86" s="18">
        <v>103.06666666666665</v>
      </c>
      <c r="O86" s="27">
        <v>12</v>
      </c>
    </row>
    <row r="87" spans="2:16" ht="16.5" customHeight="1" x14ac:dyDescent="0.15">
      <c r="B87" s="88"/>
      <c r="C87" s="67">
        <v>2</v>
      </c>
      <c r="D87" s="19">
        <f>[1]新市!H30</f>
        <v>83.142857142857139</v>
      </c>
      <c r="E87" s="33">
        <v>58.9</v>
      </c>
      <c r="F87" s="34">
        <v>19.714285714285715</v>
      </c>
      <c r="G87" s="19">
        <f>[1]田打!H30</f>
        <v>207.00000000000003</v>
      </c>
      <c r="H87" s="16" t="s">
        <v>39</v>
      </c>
      <c r="I87" s="16" t="s">
        <v>39</v>
      </c>
      <c r="J87" s="19">
        <f>[1]世羅山中福田!H30</f>
        <v>58.571428571428569</v>
      </c>
      <c r="K87" s="52">
        <v>104.42857142857142</v>
      </c>
      <c r="L87" s="17">
        <v>21</v>
      </c>
      <c r="M87" s="54">
        <f>[1]和知!H30</f>
        <v>121</v>
      </c>
      <c r="N87" s="20">
        <v>131.30000000000001</v>
      </c>
      <c r="O87" s="17">
        <v>14</v>
      </c>
    </row>
    <row r="88" spans="2:16" ht="16.5" customHeight="1" x14ac:dyDescent="0.15">
      <c r="B88" s="88"/>
      <c r="C88" s="67">
        <v>3</v>
      </c>
      <c r="D88" s="19">
        <f>[1]新市!H31</f>
        <v>95.857142857142847</v>
      </c>
      <c r="E88" s="33">
        <v>62.328571428571436</v>
      </c>
      <c r="F88" s="34">
        <v>18.857142857142858</v>
      </c>
      <c r="G88" s="19">
        <f>[1]田打!H31</f>
        <v>455</v>
      </c>
      <c r="H88" s="16" t="s">
        <v>39</v>
      </c>
      <c r="I88" s="16" t="s">
        <v>39</v>
      </c>
      <c r="J88" s="19">
        <f>[1]世羅山中福田!H31</f>
        <v>105.71428571428571</v>
      </c>
      <c r="K88" s="52">
        <v>158.36904761904762</v>
      </c>
      <c r="L88" s="17">
        <v>7.8571428571428568</v>
      </c>
      <c r="M88" s="54">
        <f>[1]和知!H31</f>
        <v>184</v>
      </c>
      <c r="N88" s="20">
        <v>134.1</v>
      </c>
      <c r="O88" s="17">
        <v>12</v>
      </c>
    </row>
    <row r="89" spans="2:16" ht="16.5" customHeight="1" x14ac:dyDescent="0.15">
      <c r="B89" s="88"/>
      <c r="C89" s="67">
        <v>4</v>
      </c>
      <c r="D89" s="19">
        <f>[1]新市!H32</f>
        <v>73.571428571428569</v>
      </c>
      <c r="E89" s="33">
        <v>66.828571428571436</v>
      </c>
      <c r="F89" s="34">
        <v>37.142857142857146</v>
      </c>
      <c r="G89" s="19">
        <f>[1]田打!H32</f>
        <v>463.25</v>
      </c>
      <c r="H89" s="16" t="s">
        <v>39</v>
      </c>
      <c r="I89" s="16" t="s">
        <v>39</v>
      </c>
      <c r="J89" s="19">
        <f>[1]世羅山中福田!H32</f>
        <v>134.28571428571428</v>
      </c>
      <c r="K89" s="52">
        <v>199.41666666666666</v>
      </c>
      <c r="L89" s="17">
        <v>37.571428571428569</v>
      </c>
      <c r="M89" s="54">
        <f>[1]和知!H32</f>
        <v>212</v>
      </c>
      <c r="N89" s="20">
        <v>153.9</v>
      </c>
      <c r="O89" s="17">
        <v>83</v>
      </c>
    </row>
    <row r="90" spans="2:16" ht="16.5" customHeight="1" x14ac:dyDescent="0.15">
      <c r="B90" s="88"/>
      <c r="C90" s="67">
        <v>5</v>
      </c>
      <c r="D90" s="19">
        <f>[1]新市!H33</f>
        <v>104.42857142857143</v>
      </c>
      <c r="E90" s="33">
        <v>90.440476190476176</v>
      </c>
      <c r="F90" s="34">
        <v>22.857142857142858</v>
      </c>
      <c r="G90" s="19">
        <f>[1]田打!H33</f>
        <v>583.75</v>
      </c>
      <c r="H90" s="16" t="s">
        <v>39</v>
      </c>
      <c r="I90" s="16" t="s">
        <v>39</v>
      </c>
      <c r="J90" s="19">
        <f>[1]世羅山中福田!H33</f>
        <v>146.28571428571428</v>
      </c>
      <c r="K90" s="52">
        <v>202.78571428571431</v>
      </c>
      <c r="L90" s="17">
        <v>53.571428571428569</v>
      </c>
      <c r="M90" s="54">
        <f>[1]和知!H33</f>
        <v>164</v>
      </c>
      <c r="N90" s="20">
        <v>159</v>
      </c>
      <c r="O90" s="17">
        <v>40</v>
      </c>
    </row>
    <row r="91" spans="2:16" ht="16.5" customHeight="1" x14ac:dyDescent="0.15">
      <c r="B91" s="88"/>
      <c r="C91" s="68">
        <v>6</v>
      </c>
      <c r="D91" s="22">
        <f>[1]新市!H34</f>
        <v>147.42857142857144</v>
      </c>
      <c r="E91" s="35">
        <v>149.2059523809524</v>
      </c>
      <c r="F91" s="36">
        <v>28.285714285714285</v>
      </c>
      <c r="G91" s="22">
        <f>[1]田打!H34</f>
        <v>463.16666666666669</v>
      </c>
      <c r="H91" s="16" t="s">
        <v>39</v>
      </c>
      <c r="I91" s="16" t="s">
        <v>39</v>
      </c>
      <c r="J91" s="22">
        <f>[1]世羅山中福田!H34</f>
        <v>124.57142857142857</v>
      </c>
      <c r="K91" s="21">
        <v>261.11507936507934</v>
      </c>
      <c r="L91" s="24">
        <v>106.85714285714286</v>
      </c>
      <c r="M91" s="55">
        <f>[1]和知!H34</f>
        <v>195.5</v>
      </c>
      <c r="N91" s="23">
        <v>196.7</v>
      </c>
      <c r="O91" s="24">
        <v>79</v>
      </c>
      <c r="P91" s="59"/>
    </row>
    <row r="92" spans="2:16" ht="16.5" customHeight="1" x14ac:dyDescent="0.15">
      <c r="B92" s="88" t="s">
        <v>32</v>
      </c>
      <c r="C92" s="64">
        <v>1</v>
      </c>
      <c r="D92" s="61">
        <f>[1]新市!H35</f>
        <v>130.14285714285714</v>
      </c>
      <c r="E92" s="37">
        <v>145.1178571428571</v>
      </c>
      <c r="F92" s="38">
        <v>29.428571428571427</v>
      </c>
      <c r="G92" s="61">
        <f>[1]田打!H35</f>
        <v>315.83333333333331</v>
      </c>
      <c r="H92" s="26" t="s">
        <v>39</v>
      </c>
      <c r="I92" s="26" t="s">
        <v>39</v>
      </c>
      <c r="J92" s="61">
        <f>[1]世羅山中福田!H35</f>
        <v>2.8571428571428568</v>
      </c>
      <c r="K92" s="26">
        <v>172.69047619047623</v>
      </c>
      <c r="L92" s="27">
        <v>202.14285714285717</v>
      </c>
      <c r="M92" s="62">
        <f>[1]和知!H35</f>
        <v>112.5</v>
      </c>
      <c r="N92" s="18">
        <v>150.5</v>
      </c>
      <c r="O92" s="27">
        <v>193</v>
      </c>
      <c r="P92" s="59"/>
    </row>
    <row r="93" spans="2:16" ht="16.5" customHeight="1" x14ac:dyDescent="0.15">
      <c r="B93" s="88"/>
      <c r="C93" s="65">
        <v>2</v>
      </c>
      <c r="D93" s="19">
        <f>[1]新市!H36</f>
        <v>116.42857142857142</v>
      </c>
      <c r="E93" s="33">
        <v>156.1785714285715</v>
      </c>
      <c r="F93" s="34">
        <v>35.714285714285715</v>
      </c>
      <c r="G93" s="19">
        <f>[1]田打!H36</f>
        <v>904</v>
      </c>
      <c r="H93" s="16" t="s">
        <v>39</v>
      </c>
      <c r="I93" s="16" t="s">
        <v>39</v>
      </c>
      <c r="J93" s="19">
        <f>[1]世羅山中福田!H36</f>
        <v>111.42857142857142</v>
      </c>
      <c r="K93" s="16">
        <v>160.21428571428569</v>
      </c>
      <c r="L93" s="17">
        <v>68.428571428571431</v>
      </c>
      <c r="M93" s="54">
        <f>[1]和知!H36</f>
        <v>139</v>
      </c>
      <c r="N93" s="20">
        <v>147.5</v>
      </c>
      <c r="O93" s="17">
        <v>158</v>
      </c>
      <c r="P93" s="59"/>
    </row>
    <row r="94" spans="2:16" ht="16.5" customHeight="1" x14ac:dyDescent="0.15">
      <c r="B94" s="88"/>
      <c r="C94" s="65">
        <v>3</v>
      </c>
      <c r="D94" s="19">
        <f>[1]新市!H37</f>
        <v>79.285714285714278</v>
      </c>
      <c r="E94" s="33">
        <v>135.51428571428571</v>
      </c>
      <c r="F94" s="34">
        <v>19.142857142857142</v>
      </c>
      <c r="G94" s="19">
        <f>[1]田打!H37</f>
        <v>708</v>
      </c>
      <c r="H94" s="16" t="s">
        <v>39</v>
      </c>
      <c r="I94" s="16" t="s">
        <v>39</v>
      </c>
      <c r="J94" s="19">
        <f>[1]世羅山中福田!H37</f>
        <v>90.857142857142861</v>
      </c>
      <c r="K94" s="16">
        <v>193.95238095238096</v>
      </c>
      <c r="L94" s="17">
        <v>80.428571428571431</v>
      </c>
      <c r="M94" s="54">
        <f>[1]和知!H37</f>
        <v>234</v>
      </c>
      <c r="N94" s="20">
        <v>108</v>
      </c>
      <c r="O94" s="17">
        <v>36</v>
      </c>
      <c r="P94" s="59"/>
    </row>
    <row r="95" spans="2:16" ht="16.5" customHeight="1" x14ac:dyDescent="0.15">
      <c r="B95" s="88"/>
      <c r="C95" s="65">
        <v>4</v>
      </c>
      <c r="D95" s="19">
        <f>[1]新市!H38</f>
        <v>84.571428571428569</v>
      </c>
      <c r="E95" s="33">
        <v>123.39999999999998</v>
      </c>
      <c r="F95" s="34">
        <v>61</v>
      </c>
      <c r="G95" s="19">
        <f>[1]田打!H38</f>
        <v>734</v>
      </c>
      <c r="H95" s="16" t="s">
        <v>39</v>
      </c>
      <c r="I95" s="16" t="s">
        <v>39</v>
      </c>
      <c r="J95" s="19">
        <f>[1]世羅山中福田!H38</f>
        <v>96.857142857142861</v>
      </c>
      <c r="K95" s="16">
        <v>181.38095238095238</v>
      </c>
      <c r="L95" s="17">
        <v>148.57142857142858</v>
      </c>
      <c r="M95" s="54">
        <f>[1]和知!H38</f>
        <v>366</v>
      </c>
      <c r="N95" s="20">
        <v>113.13333333333333</v>
      </c>
      <c r="O95" s="17">
        <v>58.333333333333329</v>
      </c>
      <c r="P95" s="59"/>
    </row>
    <row r="96" spans="2:16" ht="16.5" customHeight="1" x14ac:dyDescent="0.15">
      <c r="B96" s="88"/>
      <c r="C96" s="65">
        <v>5</v>
      </c>
      <c r="D96" s="19">
        <f>[1]新市!H39</f>
        <v>106.42857142857142</v>
      </c>
      <c r="E96" s="33">
        <v>116.84285714285713</v>
      </c>
      <c r="F96" s="34">
        <v>130</v>
      </c>
      <c r="G96" s="19">
        <f>[1]田打!H39</f>
        <v>706</v>
      </c>
      <c r="H96" s="16" t="s">
        <v>39</v>
      </c>
      <c r="I96" s="16" t="s">
        <v>39</v>
      </c>
      <c r="J96" s="19">
        <f>[1]世羅山中福田!H39</f>
        <v>175.71428571428572</v>
      </c>
      <c r="K96" s="16">
        <v>155.6904761904762</v>
      </c>
      <c r="L96" s="17">
        <v>160</v>
      </c>
      <c r="M96" s="54">
        <f>[1]和知!H39</f>
        <v>350</v>
      </c>
      <c r="N96" s="20">
        <v>116.76666666666668</v>
      </c>
      <c r="O96" s="17">
        <v>257.66666666666669</v>
      </c>
      <c r="P96" s="59"/>
    </row>
    <row r="97" spans="2:16" ht="16.5" customHeight="1" x14ac:dyDescent="0.15">
      <c r="B97" s="88"/>
      <c r="C97" s="66">
        <v>6</v>
      </c>
      <c r="D97" s="22">
        <f>[1]新市!H40</f>
        <v>69.285714285714292</v>
      </c>
      <c r="E97" s="35">
        <v>76.190476190476204</v>
      </c>
      <c r="F97" s="36">
        <v>79.285714285714292</v>
      </c>
      <c r="G97" s="22">
        <f>[1]田打!H40</f>
        <v>435</v>
      </c>
      <c r="H97" s="16" t="s">
        <v>39</v>
      </c>
      <c r="I97" s="16" t="s">
        <v>39</v>
      </c>
      <c r="J97" s="22">
        <f>[1]世羅山中福田!H40</f>
        <v>57.428571428571423</v>
      </c>
      <c r="K97" s="21">
        <v>116.54761904761904</v>
      </c>
      <c r="L97" s="24">
        <v>172.42857142857142</v>
      </c>
      <c r="M97" s="55">
        <f>[1]和知!H40</f>
        <v>204</v>
      </c>
      <c r="N97" s="23">
        <v>88.5</v>
      </c>
      <c r="O97" s="24">
        <v>128</v>
      </c>
      <c r="P97" s="59"/>
    </row>
    <row r="98" spans="2:16" ht="16.5" customHeight="1" x14ac:dyDescent="0.15">
      <c r="B98" s="88" t="s">
        <v>33</v>
      </c>
      <c r="C98" s="56">
        <v>1</v>
      </c>
      <c r="D98" s="61">
        <f>[1]新市!H41</f>
        <v>58.571428571428569</v>
      </c>
      <c r="E98" s="37">
        <v>101.12698412698413</v>
      </c>
      <c r="F98" s="38">
        <v>54.000000000000007</v>
      </c>
      <c r="G98" s="61">
        <f>[1]田打!H41</f>
        <v>139</v>
      </c>
      <c r="H98" s="26" t="s">
        <v>39</v>
      </c>
      <c r="I98" s="26" t="s">
        <v>39</v>
      </c>
      <c r="J98" s="61">
        <f>[1]世羅山中福田!H41</f>
        <v>23</v>
      </c>
      <c r="K98" s="26">
        <v>151.85714285714286</v>
      </c>
      <c r="L98" s="27">
        <v>151.14285714285717</v>
      </c>
      <c r="M98" s="62">
        <f>[1]和知!H41</f>
        <v>209</v>
      </c>
      <c r="N98" s="26">
        <v>96.6</v>
      </c>
      <c r="O98" s="27">
        <v>75</v>
      </c>
      <c r="P98" s="59"/>
    </row>
    <row r="99" spans="2:16" ht="16.5" customHeight="1" x14ac:dyDescent="0.15">
      <c r="B99" s="88"/>
      <c r="C99" s="57">
        <v>2</v>
      </c>
      <c r="D99" s="19">
        <f>[1]新市!H42</f>
        <v>49.571428571428577</v>
      </c>
      <c r="E99" s="33">
        <v>106.38095238095238</v>
      </c>
      <c r="F99" s="34">
        <v>34.285714285714285</v>
      </c>
      <c r="G99" s="19" t="e">
        <f>[1]田打!H42</f>
        <v>#N/A</v>
      </c>
      <c r="H99" s="16" t="s">
        <v>39</v>
      </c>
      <c r="I99" s="16" t="s">
        <v>39</v>
      </c>
      <c r="J99" s="19">
        <f>[1]世羅山中福田!H42</f>
        <v>15.714285714285714</v>
      </c>
      <c r="K99" s="16">
        <v>165.30952380952382</v>
      </c>
      <c r="L99" s="17">
        <v>32.857142857142854</v>
      </c>
      <c r="M99" s="54">
        <f>[1]和知!H42</f>
        <v>57</v>
      </c>
      <c r="N99" s="16">
        <v>112.66666666666667</v>
      </c>
      <c r="O99" s="17">
        <v>59</v>
      </c>
      <c r="P99" s="59"/>
    </row>
    <row r="100" spans="2:16" ht="16.5" customHeight="1" x14ac:dyDescent="0.15">
      <c r="B100" s="88"/>
      <c r="C100" s="57">
        <v>3</v>
      </c>
      <c r="D100" s="19">
        <f>[1]新市!H43</f>
        <v>42.142857142857146</v>
      </c>
      <c r="E100" s="33">
        <v>73.492063492063494</v>
      </c>
      <c r="F100" s="34">
        <v>22.857142857142854</v>
      </c>
      <c r="G100" s="19" t="e">
        <f>[1]田打!H43</f>
        <v>#N/A</v>
      </c>
      <c r="H100" s="16" t="s">
        <v>39</v>
      </c>
      <c r="I100" s="16" t="s">
        <v>39</v>
      </c>
      <c r="J100" s="19">
        <f>[1]世羅山中福田!H43</f>
        <v>20</v>
      </c>
      <c r="K100" s="16">
        <v>119.40476190476191</v>
      </c>
      <c r="L100" s="17">
        <v>23.142857142857142</v>
      </c>
      <c r="M100" s="54">
        <f>[1]和知!H43</f>
        <v>48</v>
      </c>
      <c r="N100" s="16">
        <v>87.333333333333329</v>
      </c>
      <c r="O100" s="17">
        <v>66</v>
      </c>
      <c r="P100" s="59"/>
    </row>
    <row r="101" spans="2:16" ht="16.5" customHeight="1" x14ac:dyDescent="0.15">
      <c r="B101" s="88"/>
      <c r="C101" s="57">
        <v>4</v>
      </c>
      <c r="D101" s="19">
        <f>[1]新市!H44</f>
        <v>26.714285714285708</v>
      </c>
      <c r="E101" s="33">
        <v>69.539682539682531</v>
      </c>
      <c r="F101" s="34">
        <v>45.142857142857139</v>
      </c>
      <c r="G101" s="19" t="e">
        <f>[1]田打!H44</f>
        <v>#N/A</v>
      </c>
      <c r="H101" s="16" t="s">
        <v>39</v>
      </c>
      <c r="I101" s="16" t="s">
        <v>39</v>
      </c>
      <c r="J101" s="19">
        <f>[1]世羅山中福田!H44</f>
        <v>32</v>
      </c>
      <c r="K101" s="16">
        <v>106.48214285714288</v>
      </c>
      <c r="L101" s="17">
        <v>24.142857142857146</v>
      </c>
      <c r="M101" s="54">
        <f>[1]和知!H44</f>
        <v>93</v>
      </c>
      <c r="N101" s="16">
        <v>76.777777777777771</v>
      </c>
      <c r="O101" s="17">
        <v>70</v>
      </c>
      <c r="P101" s="59"/>
    </row>
    <row r="102" spans="2:16" ht="16.5" customHeight="1" x14ac:dyDescent="0.15">
      <c r="B102" s="88"/>
      <c r="C102" s="57">
        <v>5</v>
      </c>
      <c r="D102" s="19">
        <f>[1]新市!H45</f>
        <v>20</v>
      </c>
      <c r="E102" s="33">
        <v>58.648809523809533</v>
      </c>
      <c r="F102" s="34">
        <v>35.857142857142854</v>
      </c>
      <c r="G102" s="19" t="e">
        <f>[1]田打!H45</f>
        <v>#N/A</v>
      </c>
      <c r="H102" s="16" t="s">
        <v>39</v>
      </c>
      <c r="I102" s="16" t="s">
        <v>39</v>
      </c>
      <c r="J102" s="19">
        <f>[1]世羅山中福田!H45</f>
        <v>42.285714285714285</v>
      </c>
      <c r="K102" s="16">
        <v>98.169642857142847</v>
      </c>
      <c r="L102" s="17">
        <v>29.285714285714285</v>
      </c>
      <c r="M102" s="54">
        <f>[1]和知!H45</f>
        <v>82</v>
      </c>
      <c r="N102" s="16">
        <v>79.555555555555557</v>
      </c>
      <c r="O102" s="17">
        <v>141</v>
      </c>
      <c r="P102" s="59"/>
    </row>
    <row r="103" spans="2:16" ht="16.5" customHeight="1" x14ac:dyDescent="0.15">
      <c r="B103" s="88"/>
      <c r="C103" s="58">
        <v>6</v>
      </c>
      <c r="D103" s="22">
        <f>[1]新市!H46</f>
        <v>15.714285714285714</v>
      </c>
      <c r="E103" s="35">
        <v>53.017857142857139</v>
      </c>
      <c r="F103" s="36">
        <v>17</v>
      </c>
      <c r="G103" s="22" t="e">
        <f>[1]田打!H46</f>
        <v>#N/A</v>
      </c>
      <c r="H103" s="16" t="s">
        <v>39</v>
      </c>
      <c r="I103" s="16" t="s">
        <v>39</v>
      </c>
      <c r="J103" s="22">
        <f>[1]世羅山中福田!H46</f>
        <v>61.714285714285715</v>
      </c>
      <c r="K103" s="21">
        <v>95.086309523809518</v>
      </c>
      <c r="L103" s="24">
        <v>14.571428571428571</v>
      </c>
      <c r="M103" s="55">
        <f>[1]和知!H46</f>
        <v>114</v>
      </c>
      <c r="N103" s="21">
        <v>72.555555555555557</v>
      </c>
      <c r="O103" s="24">
        <v>32</v>
      </c>
      <c r="P103" s="59"/>
    </row>
    <row r="104" spans="2:16" customFormat="1" ht="16.5" customHeight="1" x14ac:dyDescent="0.15">
      <c r="D104" t="str">
        <f>"ハスモンヨトウ"&amp;CHAR(10)&amp;"("&amp;D65&amp;D66&amp;")"</f>
        <v>ハスモンヨトウ
(福山市新市町アスパラガス)</v>
      </c>
      <c r="E104">
        <v>29.285714285714288</v>
      </c>
      <c r="G104" t="str">
        <f>"ハスモンヨトウ"&amp;CHAR(10)&amp;"("&amp;G65&amp;G66&amp;")"</f>
        <v>ハスモンヨトウ
(世羅郡世羅町アスパラガス)</v>
      </c>
      <c r="J104" s="53" t="str">
        <f>"ハスモンヨトウ"&amp;CHAR(10)&amp;"("&amp;J65&amp;J66&amp;")"</f>
        <v>ハスモンヨトウ
(世羅郡世羅町山中福田キャベツ)</v>
      </c>
      <c r="M104" t="str">
        <f>"ハスモンヨトウ"&amp;CHAR(10)&amp;"("&amp;M65&amp;M66&amp;")"</f>
        <v>ハスモンヨトウ
(三次市和知町だいず)</v>
      </c>
      <c r="O104" s="63"/>
      <c r="P104" s="63"/>
    </row>
    <row r="105" spans="2:16" ht="16.5" customHeight="1" x14ac:dyDescent="0.15">
      <c r="E105" s="2">
        <v>20.857142857142858</v>
      </c>
      <c r="O105" s="59"/>
      <c r="P105" s="59"/>
    </row>
    <row r="106" spans="2:16" ht="16.5" customHeight="1" x14ac:dyDescent="0.15">
      <c r="E106" s="2">
        <v>10</v>
      </c>
      <c r="O106" s="59"/>
      <c r="P106" s="59"/>
    </row>
    <row r="107" spans="2:16" ht="16.5" customHeight="1" x14ac:dyDescent="0.15">
      <c r="E107" s="2">
        <v>16.857142857142858</v>
      </c>
      <c r="O107" s="59"/>
      <c r="P107" s="59"/>
    </row>
    <row r="108" spans="2:16" ht="16.5" customHeight="1" x14ac:dyDescent="0.15">
      <c r="E108" s="2">
        <v>14.857142857142858</v>
      </c>
      <c r="O108" s="59"/>
      <c r="P108" s="59"/>
    </row>
    <row r="109" spans="2:16" ht="16.5" customHeight="1" x14ac:dyDescent="0.15">
      <c r="E109" s="2">
        <v>9.2857142857142865</v>
      </c>
      <c r="O109" s="59"/>
      <c r="P109" s="59"/>
    </row>
  </sheetData>
  <mergeCells count="21">
    <mergeCell ref="B98:B103"/>
    <mergeCell ref="M64:O64"/>
    <mergeCell ref="B65:C65"/>
    <mergeCell ref="D65:F65"/>
    <mergeCell ref="G65:I65"/>
    <mergeCell ref="J65:L65"/>
    <mergeCell ref="M65:O65"/>
    <mergeCell ref="J64:L64"/>
    <mergeCell ref="G64:I64"/>
    <mergeCell ref="D64:F64"/>
    <mergeCell ref="B64:C64"/>
    <mergeCell ref="M66:O66"/>
    <mergeCell ref="B68:B73"/>
    <mergeCell ref="B74:B79"/>
    <mergeCell ref="B80:B85"/>
    <mergeCell ref="J66:L66"/>
    <mergeCell ref="B86:B91"/>
    <mergeCell ref="B92:B97"/>
    <mergeCell ref="G66:I66"/>
    <mergeCell ref="D66:F66"/>
    <mergeCell ref="B66:C66"/>
  </mergeCells>
  <phoneticPr fontId="2"/>
  <conditionalFormatting sqref="G68:G73">
    <cfRule type="containsErrors" dxfId="4" priority="16">
      <formula>ISERROR(G68)</formula>
    </cfRule>
  </conditionalFormatting>
  <conditionalFormatting sqref="D68:D103">
    <cfRule type="containsErrors" dxfId="3" priority="11">
      <formula>ISERROR(D68)</formula>
    </cfRule>
  </conditionalFormatting>
  <conditionalFormatting sqref="G74:G103">
    <cfRule type="containsErrors" dxfId="2" priority="9">
      <formula>ISERROR(G74)</formula>
    </cfRule>
  </conditionalFormatting>
  <conditionalFormatting sqref="M68:M103">
    <cfRule type="containsErrors" dxfId="1" priority="5">
      <formula>ISERROR(M68)</formula>
    </cfRule>
  </conditionalFormatting>
  <conditionalFormatting sqref="J68:J103">
    <cfRule type="containsErrors" dxfId="0" priority="1">
      <formula>ISERROR(J68)</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6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広島県</cp:lastModifiedBy>
  <cp:lastPrinted>2023-10-26T03:48:45Z</cp:lastPrinted>
  <dcterms:created xsi:type="dcterms:W3CDTF">2000-05-02T04:25:08Z</dcterms:created>
  <dcterms:modified xsi:type="dcterms:W3CDTF">2023-11-07T23:54:04Z</dcterms:modified>
</cp:coreProperties>
</file>