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050 財政課［共有］\財政係\公営企業\R5\R060117_【広島県市町行財政課】公営企業に係る経営比較分析表（令和４年度決算）の分析等について（依頼）\02_各課回答\下水道事業\"/>
    </mc:Choice>
  </mc:AlternateContent>
  <workbookProtection workbookAlgorithmName="SHA-512" workbookHashValue="LYrOrx55Hy5gYqVqieexK3/TMjtnjhy9P8paODJJTzBxZ8W+Alux5ei7RdhM/x83nUlYR/J2Q8enN+WG2jnQ8w==" workbookSaltValue="d3NWAdcm/dh+4YPLBVQhZ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<sst xmlns="http://schemas.openxmlformats.org/spreadsheetml/2006/main" count="275" uniqueCount="116">
  <si>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</si>
  <si>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</si>
  <si>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</si>
  <si>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</si>
  <si>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</si>
  <si>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</si>
  <si>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</si>
  <si>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</si>
  <si>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</si>
  <si>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</si>
  <si>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</si>
  <si>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</si>
  <si>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</si>
  <si>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</si>
  <si>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</si>
  <si>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</si>
  <si>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</si>
  <si>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</si>
  <si>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</si>
  <si>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</si>
  <si>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</si>
  <si>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</si>
  <si>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</si>
  <si>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</si>
  <si>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</si>
  <si>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</si>
  <si>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</si>
  <si>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</si>
  <si>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</si>
  <si>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</si>
  <si>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</si>
  <si>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</si>
  <si>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</si>
  <si>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</si>
  <si>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</si>
  <si>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</si>
  <si>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</si>
  <si>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</si>
  <si>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</si>
  <si>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</si>
  <si>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</si>
  <si>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</si>
  <si>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</si>
  <si>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</si>
  <si>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</si>
  <si>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</si>
  <si>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</si>
  <si>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</si>
  <si>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</si>
  <si>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</si>
  <si>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</si>
  <si>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</si>
  <si>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</si>
  <si>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</si>
  <si>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</si>
  <si>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</si>
  <si>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</si>
  <si>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</si>
  <si>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</si>
  <si>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</si>
  <si>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</si>
  <si>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</si>
  <si>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</si>
  <si>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</si>
  <si>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</si>
  <si>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</si>
  <si>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</si>
  <si>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</si>
  <si>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</si>
  <si>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</si>
  <si>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</si>
  <si>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</si>
  <si>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</si>
  <si>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</si>
  <si>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</si>
  <si>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</si>
  <si>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</si>
  <si>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</si>
  <si>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</si>
  <si>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</si>
  <si>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</si>
  <si>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</si>
  <si>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</si>
  <si>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</si>
  <si>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</si>
  <si>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</si>
  <si>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</si>
  <si>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</si>
  <si>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</si>
  <si>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</si>
  <si>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</si>
  <si>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</si>
  <si>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</si>
  <si>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</si>
  <si>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</si>
  <si>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</si>
  <si>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竹原市</t>
  </si>
  <si>
    <t>法適用</t>
  </si>
  <si>
    <t>下水道事業</t>
  </si>
  <si>
    <t>公共下水道</t>
  </si>
  <si>
    <t>Cc2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</si>
  <si>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</si>
  <si>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</si>
  <si>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</si>
  <si>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</si>
  <si>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</si>
  <si>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</si>
  <si>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</si>
  <si>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</si>
  <si>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</si>
  <si>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</si>
  <si>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</si>
  <si>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</si>
  <si>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法適用に伴い、令和２年度から資産の減価償却を開始したため、経理上の減価償却累計額が少なく、有形固定資産減価償却率は類似団体、全国平均と比較して低くなっている。
　本市は平成元年度に事業着手し、平成18年度から供用開始を行っている。そのため管渠老朽化率及び管渠改善率は0％となっており、現在は管渠・施設などにおいて耐用年数を経過した資産が無い状況ではあるものの、今後、機械電気設備などにおいては耐用年数の経過が見込まれる。
　適切な修繕による施設・設備の長寿命化に取り組むとともに、計画的かつ効率的な維持修繕・改築更新に努める。
</t>
    <rPh sb="181" eb="183">
      <t>コンゴ</t>
    </rPh>
    <rPh sb="202" eb="204">
      <t>ケイカ</t>
    </rPh>
    <rPh sb="205" eb="207">
      <t>ミコ</t>
    </rPh>
    <phoneticPr fontId="4"/>
  </si>
  <si>
    <t>　本市の下水道事業は、現在も下水道整備区域内の整備を推進している段階であるため、各項目において、類似団体平均に満たない数値を計上しているが、今後、早期の整備完了を達成することで、収益の向上を図り、持続可能な下水道事業運営を目指す必要がある。
　また、下水道事業の整備計画を見直したことから、事業進捗の適正化を図るとともに、令和2年度からの法適用開始により経営状況が今まで以上に明確になったことも踏まえ、より一層の経費削減や使用料の適正化など経営の健全化に努める。</t>
    <rPh sb="1" eb="3">
      <t>ホンシ</t>
    </rPh>
    <rPh sb="4" eb="9">
      <t>ゲスイドウジギョウ</t>
    </rPh>
    <rPh sb="11" eb="13">
      <t>ゲンザイ</t>
    </rPh>
    <rPh sb="21" eb="22">
      <t>ナイ</t>
    </rPh>
    <rPh sb="23" eb="25">
      <t>セイビ</t>
    </rPh>
    <rPh sb="26" eb="28">
      <t>スイシン</t>
    </rPh>
    <rPh sb="32" eb="34">
      <t>ダンカイ</t>
    </rPh>
    <rPh sb="40" eb="43">
      <t>カクコウモク</t>
    </rPh>
    <rPh sb="48" eb="52">
      <t>ルイジダンタイ</t>
    </rPh>
    <rPh sb="52" eb="54">
      <t>ヘイキン</t>
    </rPh>
    <rPh sb="55" eb="56">
      <t>ミ</t>
    </rPh>
    <rPh sb="59" eb="61">
      <t>スウチ</t>
    </rPh>
    <rPh sb="62" eb="64">
      <t>ケイジョウ</t>
    </rPh>
    <rPh sb="70" eb="72">
      <t>コンゴ</t>
    </rPh>
    <rPh sb="73" eb="75">
      <t>ソウキ</t>
    </rPh>
    <rPh sb="76" eb="80">
      <t>セイビカンリョウ</t>
    </rPh>
    <rPh sb="81" eb="83">
      <t>タッセイ</t>
    </rPh>
    <rPh sb="89" eb="91">
      <t>シュウエキ</t>
    </rPh>
    <rPh sb="92" eb="94">
      <t>コウジョウ</t>
    </rPh>
    <rPh sb="95" eb="96">
      <t>ハカ</t>
    </rPh>
    <rPh sb="98" eb="102">
      <t>ジゾクカノウ</t>
    </rPh>
    <rPh sb="103" eb="108">
      <t>ゲスイドウジギョウ</t>
    </rPh>
    <rPh sb="108" eb="110">
      <t>ウンエイ</t>
    </rPh>
    <rPh sb="111" eb="113">
      <t>メザ</t>
    </rPh>
    <rPh sb="114" eb="116">
      <t>ヒツヨウ</t>
    </rPh>
    <phoneticPr fontId="4"/>
  </si>
  <si>
    <t xml:space="preserve">　本市下水道事業は、令和2年度から公営企業会計に移行したため、各項目の数値については令和2年度分からの記載となる。
　経常収支比率は100％を上回るが、収入に占める使用料の割合が低いため、早期に整備完了し、使用料収入の増加に取り組む必要がある。
　累積欠損金比率は類似団体平均を上回っており、営業収益の向上による数値の低下を図らなければならない。
　流動比率は類似団体平均を下回っている。健全経営を実施するために、現金の確保に取り組まなければならない。
　企業債残高対事業規模比率は類似団体平均を上回っている。これは現在も整備面積を拡大している状況であるため、使用料収入に比べ企業債残高の規模が大きくなっている。今後は、初期に投資した資産に係る企業債の償還がピークを迎えており減少を見込む。
　経費回収率は、類似団体平均を下回っており、汚水処理原価は平均を上回っている。投資財源の確保のためにも、整備拡大による使用料収入の増加及びスケールメリットの確保を行いつつ、使用料収入の適正化が必要である。
　施設利用率は、類似団体平均を上回っており適正規模の施設整備といえる。
　水洗化率は、類似団体平均を上回っているが、持続可能な事業運営のためにも、さらなる有収水量の向上に努める必要がある。
</t>
    <rPh sb="51" eb="53">
      <t>キサイ</t>
    </rPh>
    <rPh sb="59" eb="65">
      <t>ケイジョウシュウシヒリツ</t>
    </rPh>
    <rPh sb="71" eb="73">
      <t>ウワマワ</t>
    </rPh>
    <rPh sb="76" eb="78">
      <t>シュウニュウ</t>
    </rPh>
    <rPh sb="79" eb="80">
      <t>シ</t>
    </rPh>
    <rPh sb="86" eb="88">
      <t>ワリアイ</t>
    </rPh>
    <rPh sb="89" eb="90">
      <t>ヒク</t>
    </rPh>
    <rPh sb="94" eb="96">
      <t>ソウキ</t>
    </rPh>
    <rPh sb="97" eb="101">
      <t>セイビカンリョウ</t>
    </rPh>
    <rPh sb="103" eb="108">
      <t>シヨウリョウシュウニュウ</t>
    </rPh>
    <rPh sb="109" eb="111">
      <t>ゾウカ</t>
    </rPh>
    <rPh sb="112" eb="113">
      <t>ト</t>
    </rPh>
    <rPh sb="114" eb="115">
      <t>ク</t>
    </rPh>
    <rPh sb="116" eb="118">
      <t>ヒツヨウ</t>
    </rPh>
    <rPh sb="146" eb="150">
      <t>エイギョウシュウエキ</t>
    </rPh>
    <rPh sb="151" eb="153">
      <t>コウジョウ</t>
    </rPh>
    <rPh sb="156" eb="158">
      <t>スウチ</t>
    </rPh>
    <rPh sb="159" eb="161">
      <t>テイカ</t>
    </rPh>
    <rPh sb="162" eb="163">
      <t>ハカ</t>
    </rPh>
    <rPh sb="194" eb="198">
      <t>ケンゼンケイエイ</t>
    </rPh>
    <rPh sb="199" eb="201">
      <t>ジッシ</t>
    </rPh>
    <rPh sb="207" eb="209">
      <t>ゲンキン</t>
    </rPh>
    <rPh sb="210" eb="212">
      <t>カクホ</t>
    </rPh>
    <rPh sb="213" eb="214">
      <t>ト</t>
    </rPh>
    <rPh sb="215" eb="216">
      <t>ク</t>
    </rPh>
    <rPh sb="272" eb="274">
      <t>ジョウキョウ</t>
    </rPh>
    <rPh sb="317" eb="319">
      <t>シサン</t>
    </rPh>
    <rPh sb="341" eb="343">
      <t>ミコ</t>
    </rPh>
    <rPh sb="361" eb="363">
      <t>シタマワ</t>
    </rPh>
    <rPh sb="368" eb="374">
      <t>オスイショリゲンカ</t>
    </rPh>
    <rPh sb="375" eb="377">
      <t>ヘイキン</t>
    </rPh>
    <rPh sb="378" eb="380">
      <t>ウワマワ</t>
    </rPh>
    <rPh sb="385" eb="389">
      <t>トウシザイゲン</t>
    </rPh>
    <rPh sb="390" eb="392">
      <t>カクホ</t>
    </rPh>
    <rPh sb="398" eb="402">
      <t>セイビカクダイ</t>
    </rPh>
    <rPh sb="405" eb="410">
      <t>シヨウリョウシュウニュウ</t>
    </rPh>
    <rPh sb="411" eb="413">
      <t>ゾウカ</t>
    </rPh>
    <rPh sb="413" eb="414">
      <t>オヨ</t>
    </rPh>
    <rPh sb="424" eb="426">
      <t>カクホ</t>
    </rPh>
    <rPh sb="427" eb="428">
      <t>オコナ</t>
    </rPh>
    <rPh sb="432" eb="437">
      <t>シヨウリョウシュウニュウ</t>
    </rPh>
    <rPh sb="438" eb="441">
      <t>テキセイカ</t>
    </rPh>
    <rPh sb="442" eb="444">
      <t>ヒツヨウ</t>
    </rPh>
    <rPh sb="507" eb="511">
      <t>ジゾクカノウ</t>
    </rPh>
    <rPh sb="512" eb="516">
      <t>ジギョウウンエイ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</si>
</sst>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98D-4D9C-987E-48C642673F7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0.06</c:v>
                </c:pt>
                <c:pt idx="3">
                  <c:v>0.14000000000000001</c:v>
                </c:pt>
                <c:pt idx="4">
                  <c:v>0.08</c:v>
                </c:pt>
              </c:numCache>
            </c:numRef>
          </c:val>
          <c:smooth val="0"/>
          <c:extLst>
            <c:ext xmlns:c16="http://schemas.microsoft.com/office/drawing/2014/chart" uri="{C3380CC4-5D6E-409C-BE32-E72D297353CC}">
              <c16:uniqueId val="{00000001-C98D-4D9C-987E-48C642673F7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64.400000000000006</c:v>
                </c:pt>
                <c:pt idx="3">
                  <c:v>65.900000000000006</c:v>
                </c:pt>
                <c:pt idx="4">
                  <c:v>63.55</c:v>
                </c:pt>
              </c:numCache>
            </c:numRef>
          </c:val>
          <c:extLst>
            <c:ext xmlns:c16="http://schemas.microsoft.com/office/drawing/2014/chart" uri="{C3380CC4-5D6E-409C-BE32-E72D297353CC}">
              <c16:uniqueId val="{00000000-29AE-4B1A-BFFA-4FF378EF7AC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44.83</c:v>
                </c:pt>
                <c:pt idx="3">
                  <c:v>51.42</c:v>
                </c:pt>
                <c:pt idx="4">
                  <c:v>48.95</c:v>
                </c:pt>
              </c:numCache>
            </c:numRef>
          </c:val>
          <c:smooth val="0"/>
          <c:extLst>
            <c:ext xmlns:c16="http://schemas.microsoft.com/office/drawing/2014/chart" uri="{C3380CC4-5D6E-409C-BE32-E72D297353CC}">
              <c16:uniqueId val="{00000001-29AE-4B1A-BFFA-4FF378EF7AC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83.71</c:v>
                </c:pt>
                <c:pt idx="3">
                  <c:v>87.28</c:v>
                </c:pt>
                <c:pt idx="4">
                  <c:v>86.24</c:v>
                </c:pt>
              </c:numCache>
            </c:numRef>
          </c:val>
          <c:extLst>
            <c:ext xmlns:c16="http://schemas.microsoft.com/office/drawing/2014/chart" uri="{C3380CC4-5D6E-409C-BE32-E72D297353CC}">
              <c16:uniqueId val="{00000000-D1D2-4DE3-8AC2-647F589B7C4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60.57</c:v>
                </c:pt>
                <c:pt idx="3">
                  <c:v>81.34</c:v>
                </c:pt>
                <c:pt idx="4">
                  <c:v>81.14</c:v>
                </c:pt>
              </c:numCache>
            </c:numRef>
          </c:val>
          <c:smooth val="0"/>
          <c:extLst>
            <c:ext xmlns:c16="http://schemas.microsoft.com/office/drawing/2014/chart" uri="{C3380CC4-5D6E-409C-BE32-E72D297353CC}">
              <c16:uniqueId val="{00000001-D1D2-4DE3-8AC2-647F589B7C4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99.74</c:v>
                </c:pt>
                <c:pt idx="3">
                  <c:v>100</c:v>
                </c:pt>
                <c:pt idx="4">
                  <c:v>100.01</c:v>
                </c:pt>
              </c:numCache>
            </c:numRef>
          </c:val>
          <c:extLst>
            <c:ext xmlns:c16="http://schemas.microsoft.com/office/drawing/2014/chart" uri="{C3380CC4-5D6E-409C-BE32-E72D297353CC}">
              <c16:uniqueId val="{00000000-79F3-4E5E-8E43-1BE4170BD4D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103.94</c:v>
                </c:pt>
                <c:pt idx="3">
                  <c:v>107.08</c:v>
                </c:pt>
                <c:pt idx="4">
                  <c:v>106.08</c:v>
                </c:pt>
              </c:numCache>
            </c:numRef>
          </c:val>
          <c:smooth val="0"/>
          <c:extLst>
            <c:ext xmlns:c16="http://schemas.microsoft.com/office/drawing/2014/chart" uri="{C3380CC4-5D6E-409C-BE32-E72D297353CC}">
              <c16:uniqueId val="{00000001-79F3-4E5E-8E43-1BE4170BD4D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3.92</c:v>
                </c:pt>
                <c:pt idx="3">
                  <c:v>7.86</c:v>
                </c:pt>
                <c:pt idx="4">
                  <c:v>11.86</c:v>
                </c:pt>
              </c:numCache>
            </c:numRef>
          </c:val>
          <c:extLst>
            <c:ext xmlns:c16="http://schemas.microsoft.com/office/drawing/2014/chart" uri="{C3380CC4-5D6E-409C-BE32-E72D297353CC}">
              <c16:uniqueId val="{00000000-D28F-4504-B6AD-5C590B987F2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7.48</c:v>
                </c:pt>
                <c:pt idx="3">
                  <c:v>14.65</c:v>
                </c:pt>
                <c:pt idx="4">
                  <c:v>16.11</c:v>
                </c:pt>
              </c:numCache>
            </c:numRef>
          </c:val>
          <c:smooth val="0"/>
          <c:extLst>
            <c:ext xmlns:c16="http://schemas.microsoft.com/office/drawing/2014/chart" uri="{C3380CC4-5D6E-409C-BE32-E72D297353CC}">
              <c16:uniqueId val="{00000001-D28F-4504-B6AD-5C590B987F2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2EE-4CA8-BB72-93D935614B3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c:v>0.1</c:v>
                </c:pt>
                <c:pt idx="4">
                  <c:v>0.17</c:v>
                </c:pt>
              </c:numCache>
            </c:numRef>
          </c:val>
          <c:smooth val="0"/>
          <c:extLst>
            <c:ext xmlns:c16="http://schemas.microsoft.com/office/drawing/2014/chart" uri="{C3380CC4-5D6E-409C-BE32-E72D297353CC}">
              <c16:uniqueId val="{00000001-B2EE-4CA8-BB72-93D935614B3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132.08000000000001</c:v>
                </c:pt>
                <c:pt idx="3">
                  <c:v>135.53</c:v>
                </c:pt>
                <c:pt idx="4">
                  <c:v>137.37</c:v>
                </c:pt>
              </c:numCache>
            </c:numRef>
          </c:val>
          <c:extLst>
            <c:ext xmlns:c16="http://schemas.microsoft.com/office/drawing/2014/chart" uri="{C3380CC4-5D6E-409C-BE32-E72D297353CC}">
              <c16:uniqueId val="{00000000-1B77-44DC-A6DC-64D93D0EB25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43.16</c:v>
                </c:pt>
                <c:pt idx="3">
                  <c:v>45.94</c:v>
                </c:pt>
                <c:pt idx="4">
                  <c:v>29.34</c:v>
                </c:pt>
              </c:numCache>
            </c:numRef>
          </c:val>
          <c:smooth val="0"/>
          <c:extLst>
            <c:ext xmlns:c16="http://schemas.microsoft.com/office/drawing/2014/chart" uri="{C3380CC4-5D6E-409C-BE32-E72D297353CC}">
              <c16:uniqueId val="{00000001-1B77-44DC-A6DC-64D93D0EB25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16.420000000000002</c:v>
                </c:pt>
                <c:pt idx="3">
                  <c:v>22.31</c:v>
                </c:pt>
                <c:pt idx="4">
                  <c:v>43.18</c:v>
                </c:pt>
              </c:numCache>
            </c:numRef>
          </c:val>
          <c:extLst>
            <c:ext xmlns:c16="http://schemas.microsoft.com/office/drawing/2014/chart" uri="{C3380CC4-5D6E-409C-BE32-E72D297353CC}">
              <c16:uniqueId val="{00000000-5004-49B2-9B7E-E6C517B5397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52.04</c:v>
                </c:pt>
                <c:pt idx="3">
                  <c:v>47.7</c:v>
                </c:pt>
                <c:pt idx="4">
                  <c:v>50.59</c:v>
                </c:pt>
              </c:numCache>
            </c:numRef>
          </c:val>
          <c:smooth val="0"/>
          <c:extLst>
            <c:ext xmlns:c16="http://schemas.microsoft.com/office/drawing/2014/chart" uri="{C3380CC4-5D6E-409C-BE32-E72D297353CC}">
              <c16:uniqueId val="{00000001-5004-49B2-9B7E-E6C517B5397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7671.34</c:v>
                </c:pt>
                <c:pt idx="3">
                  <c:v>7456.77</c:v>
                </c:pt>
                <c:pt idx="4">
                  <c:v>7207.89</c:v>
                </c:pt>
              </c:numCache>
            </c:numRef>
          </c:val>
          <c:extLst>
            <c:ext xmlns:c16="http://schemas.microsoft.com/office/drawing/2014/chart" uri="{C3380CC4-5D6E-409C-BE32-E72D297353CC}">
              <c16:uniqueId val="{00000000-0319-44E2-9DA4-00EAA09E253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1575.64</c:v>
                </c:pt>
                <c:pt idx="3">
                  <c:v>1102.01</c:v>
                </c:pt>
                <c:pt idx="4">
                  <c:v>987.36</c:v>
                </c:pt>
              </c:numCache>
            </c:numRef>
          </c:val>
          <c:smooth val="0"/>
          <c:extLst>
            <c:ext xmlns:c16="http://schemas.microsoft.com/office/drawing/2014/chart" uri="{C3380CC4-5D6E-409C-BE32-E72D297353CC}">
              <c16:uniqueId val="{00000001-0319-44E2-9DA4-00EAA09E253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62.82</c:v>
                </c:pt>
                <c:pt idx="3">
                  <c:v>57.58</c:v>
                </c:pt>
                <c:pt idx="4">
                  <c:v>57.37</c:v>
                </c:pt>
              </c:numCache>
            </c:numRef>
          </c:val>
          <c:extLst>
            <c:ext xmlns:c16="http://schemas.microsoft.com/office/drawing/2014/chart" uri="{C3380CC4-5D6E-409C-BE32-E72D297353CC}">
              <c16:uniqueId val="{00000000-867E-4807-AC37-2D2D961DEEC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73.209999999999994</c:v>
                </c:pt>
                <c:pt idx="3">
                  <c:v>82.55</c:v>
                </c:pt>
                <c:pt idx="4">
                  <c:v>83.55</c:v>
                </c:pt>
              </c:numCache>
            </c:numRef>
          </c:val>
          <c:smooth val="0"/>
          <c:extLst>
            <c:ext xmlns:c16="http://schemas.microsoft.com/office/drawing/2014/chart" uri="{C3380CC4-5D6E-409C-BE32-E72D297353CC}">
              <c16:uniqueId val="{00000001-867E-4807-AC37-2D2D961DEEC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239.18</c:v>
                </c:pt>
                <c:pt idx="3">
                  <c:v>260.32</c:v>
                </c:pt>
                <c:pt idx="4">
                  <c:v>259.79000000000002</c:v>
                </c:pt>
              </c:numCache>
            </c:numRef>
          </c:val>
          <c:extLst>
            <c:ext xmlns:c16="http://schemas.microsoft.com/office/drawing/2014/chart" uri="{C3380CC4-5D6E-409C-BE32-E72D297353CC}">
              <c16:uniqueId val="{00000000-E51C-4141-B5C9-0BD86B40288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229.52</c:v>
                </c:pt>
                <c:pt idx="3">
                  <c:v>188.38</c:v>
                </c:pt>
                <c:pt idx="4">
                  <c:v>185.98</c:v>
                </c:pt>
              </c:numCache>
            </c:numRef>
          </c:val>
          <c:smooth val="0"/>
          <c:extLst>
            <c:ext xmlns:c16="http://schemas.microsoft.com/office/drawing/2014/chart" uri="{C3380CC4-5D6E-409C-BE32-E72D297353CC}">
              <c16:uniqueId val="{00000001-E51C-4141-B5C9-0BD86B40288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10" zoomScale="70" zoomScaleNormal="7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竹原市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Cc2</v>
      </c>
      <c r="X8" s="40"/>
      <c r="Y8" s="40"/>
      <c r="Z8" s="40"/>
      <c r="AA8" s="40"/>
      <c r="AB8" s="40"/>
      <c r="AC8" s="40"/>
      <c r="AD8" s="41" t="str">
        <f>データ!$M$6</f>
        <v>非設置</v>
      </c>
      <c r="AE8" s="41"/>
      <c r="AF8" s="41"/>
      <c r="AG8" s="41"/>
      <c r="AH8" s="41"/>
      <c r="AI8" s="41"/>
      <c r="AJ8" s="41"/>
      <c r="AK8" s="3"/>
      <c r="AL8" s="42">
        <f>データ!S6</f>
        <v>23586</v>
      </c>
      <c r="AM8" s="42"/>
      <c r="AN8" s="42"/>
      <c r="AO8" s="42"/>
      <c r="AP8" s="42"/>
      <c r="AQ8" s="42"/>
      <c r="AR8" s="42"/>
      <c r="AS8" s="42"/>
      <c r="AT8" s="35">
        <f>データ!T6</f>
        <v>118.23</v>
      </c>
      <c r="AU8" s="35"/>
      <c r="AV8" s="35"/>
      <c r="AW8" s="35"/>
      <c r="AX8" s="35"/>
      <c r="AY8" s="35"/>
      <c r="AZ8" s="35"/>
      <c r="BA8" s="35"/>
      <c r="BB8" s="35">
        <f>データ!U6</f>
        <v>199.49</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49.78</v>
      </c>
      <c r="J10" s="35"/>
      <c r="K10" s="35"/>
      <c r="L10" s="35"/>
      <c r="M10" s="35"/>
      <c r="N10" s="35"/>
      <c r="O10" s="35"/>
      <c r="P10" s="35">
        <f>データ!P6</f>
        <v>18.48</v>
      </c>
      <c r="Q10" s="35"/>
      <c r="R10" s="35"/>
      <c r="S10" s="35"/>
      <c r="T10" s="35"/>
      <c r="U10" s="35"/>
      <c r="V10" s="35"/>
      <c r="W10" s="35">
        <f>データ!Q6</f>
        <v>95.8</v>
      </c>
      <c r="X10" s="35"/>
      <c r="Y10" s="35"/>
      <c r="Z10" s="35"/>
      <c r="AA10" s="35"/>
      <c r="AB10" s="35"/>
      <c r="AC10" s="35"/>
      <c r="AD10" s="42">
        <f>データ!R6</f>
        <v>2728</v>
      </c>
      <c r="AE10" s="42"/>
      <c r="AF10" s="42"/>
      <c r="AG10" s="42"/>
      <c r="AH10" s="42"/>
      <c r="AI10" s="42"/>
      <c r="AJ10" s="42"/>
      <c r="AK10" s="2"/>
      <c r="AL10" s="42">
        <f>データ!V6</f>
        <v>4323</v>
      </c>
      <c r="AM10" s="42"/>
      <c r="AN10" s="42"/>
      <c r="AO10" s="42"/>
      <c r="AP10" s="42"/>
      <c r="AQ10" s="42"/>
      <c r="AR10" s="42"/>
      <c r="AS10" s="42"/>
      <c r="AT10" s="35">
        <f>データ!W6</f>
        <v>1.1499999999999999</v>
      </c>
      <c r="AU10" s="35"/>
      <c r="AV10" s="35"/>
      <c r="AW10" s="35"/>
      <c r="AX10" s="35"/>
      <c r="AY10" s="35"/>
      <c r="AZ10" s="35"/>
      <c r="BA10" s="35"/>
      <c r="BB10" s="35">
        <f>データ!X6</f>
        <v>3759.13</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113</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T8i6tU8uvZq4oZociRKAUgN5ejHO8OeCCTxY/hPQAt1Pf/F1F6h0AuFvWwMXuu/1Hg59g0+F5rUysDumyZcKCA==" saltValue="FebXkNpOh5FTJBIfdPM/Y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342033</v>
      </c>
      <c r="D6" s="19">
        <f t="shared" si="3"/>
        <v>46</v>
      </c>
      <c r="E6" s="19">
        <f t="shared" si="3"/>
        <v>17</v>
      </c>
      <c r="F6" s="19">
        <f t="shared" si="3"/>
        <v>1</v>
      </c>
      <c r="G6" s="19">
        <f t="shared" si="3"/>
        <v>0</v>
      </c>
      <c r="H6" s="19" t="str">
        <f t="shared" si="3"/>
        <v>広島県　竹原市</v>
      </c>
      <c r="I6" s="19" t="str">
        <f t="shared" si="3"/>
        <v>法適用</v>
      </c>
      <c r="J6" s="19" t="str">
        <f t="shared" si="3"/>
        <v>下水道事業</v>
      </c>
      <c r="K6" s="19" t="str">
        <f t="shared" si="3"/>
        <v>公共下水道</v>
      </c>
      <c r="L6" s="19" t="str">
        <f t="shared" si="3"/>
        <v>Cc2</v>
      </c>
      <c r="M6" s="19" t="str">
        <f t="shared" si="3"/>
        <v>非設置</v>
      </c>
      <c r="N6" s="20" t="str">
        <f t="shared" si="3"/>
        <v>-</v>
      </c>
      <c r="O6" s="20">
        <f t="shared" si="3"/>
        <v>49.78</v>
      </c>
      <c r="P6" s="20">
        <f t="shared" si="3"/>
        <v>18.48</v>
      </c>
      <c r="Q6" s="20">
        <f t="shared" si="3"/>
        <v>95.8</v>
      </c>
      <c r="R6" s="20">
        <f t="shared" si="3"/>
        <v>2728</v>
      </c>
      <c r="S6" s="20">
        <f t="shared" si="3"/>
        <v>23586</v>
      </c>
      <c r="T6" s="20">
        <f t="shared" si="3"/>
        <v>118.23</v>
      </c>
      <c r="U6" s="20">
        <f t="shared" si="3"/>
        <v>199.49</v>
      </c>
      <c r="V6" s="20">
        <f t="shared" si="3"/>
        <v>4323</v>
      </c>
      <c r="W6" s="20">
        <f t="shared" si="3"/>
        <v>1.1499999999999999</v>
      </c>
      <c r="X6" s="20">
        <f t="shared" si="3"/>
        <v>3759.13</v>
      </c>
      <c r="Y6" s="21" t="str">
        <f>IF(Y7="",NA(),Y7)</f>
        <v>-</v>
      </c>
      <c r="Z6" s="21" t="str">
        <f t="shared" ref="Z6:AH6" si="4">IF(Z7="",NA(),Z7)</f>
        <v>-</v>
      </c>
      <c r="AA6" s="21">
        <f t="shared" si="4"/>
        <v>99.74</v>
      </c>
      <c r="AB6" s="21">
        <f t="shared" si="4"/>
        <v>100</v>
      </c>
      <c r="AC6" s="21">
        <f t="shared" si="4"/>
        <v>100.01</v>
      </c>
      <c r="AD6" s="21" t="str">
        <f t="shared" si="4"/>
        <v>-</v>
      </c>
      <c r="AE6" s="21" t="str">
        <f t="shared" si="4"/>
        <v>-</v>
      </c>
      <c r="AF6" s="21">
        <f t="shared" si="4"/>
        <v>103.94</v>
      </c>
      <c r="AG6" s="21">
        <f t="shared" si="4"/>
        <v>107.08</v>
      </c>
      <c r="AH6" s="21">
        <f t="shared" si="4"/>
        <v>106.08</v>
      </c>
      <c r="AI6" s="20" t="str">
        <f>IF(AI7="","",IF(AI7="-","【-】","【"&amp;SUBSTITUTE(TEXT(AI7,"#,##0.00"),"-","△")&amp;"】"))</f>
        <v>【106.11】</v>
      </c>
      <c r="AJ6" s="21" t="str">
        <f>IF(AJ7="",NA(),AJ7)</f>
        <v>-</v>
      </c>
      <c r="AK6" s="21" t="str">
        <f t="shared" ref="AK6:AS6" si="5">IF(AK7="",NA(),AK7)</f>
        <v>-</v>
      </c>
      <c r="AL6" s="21">
        <f t="shared" si="5"/>
        <v>132.08000000000001</v>
      </c>
      <c r="AM6" s="21">
        <f t="shared" si="5"/>
        <v>135.53</v>
      </c>
      <c r="AN6" s="21">
        <f t="shared" si="5"/>
        <v>137.37</v>
      </c>
      <c r="AO6" s="21" t="str">
        <f t="shared" si="5"/>
        <v>-</v>
      </c>
      <c r="AP6" s="21" t="str">
        <f t="shared" si="5"/>
        <v>-</v>
      </c>
      <c r="AQ6" s="21">
        <f t="shared" si="5"/>
        <v>43.16</v>
      </c>
      <c r="AR6" s="21">
        <f t="shared" si="5"/>
        <v>45.94</v>
      </c>
      <c r="AS6" s="21">
        <f t="shared" si="5"/>
        <v>29.34</v>
      </c>
      <c r="AT6" s="20" t="str">
        <f>IF(AT7="","",IF(AT7="-","【-】","【"&amp;SUBSTITUTE(TEXT(AT7,"#,##0.00"),"-","△")&amp;"】"))</f>
        <v>【3.15】</v>
      </c>
      <c r="AU6" s="21" t="str">
        <f>IF(AU7="",NA(),AU7)</f>
        <v>-</v>
      </c>
      <c r="AV6" s="21" t="str">
        <f t="shared" ref="AV6:BD6" si="6">IF(AV7="",NA(),AV7)</f>
        <v>-</v>
      </c>
      <c r="AW6" s="21">
        <f t="shared" si="6"/>
        <v>16.420000000000002</v>
      </c>
      <c r="AX6" s="21">
        <f t="shared" si="6"/>
        <v>22.31</v>
      </c>
      <c r="AY6" s="21">
        <f t="shared" si="6"/>
        <v>43.18</v>
      </c>
      <c r="AZ6" s="21" t="str">
        <f t="shared" si="6"/>
        <v>-</v>
      </c>
      <c r="BA6" s="21" t="str">
        <f t="shared" si="6"/>
        <v>-</v>
      </c>
      <c r="BB6" s="21">
        <f t="shared" si="6"/>
        <v>52.04</v>
      </c>
      <c r="BC6" s="21">
        <f t="shared" si="6"/>
        <v>47.7</v>
      </c>
      <c r="BD6" s="21">
        <f t="shared" si="6"/>
        <v>50.59</v>
      </c>
      <c r="BE6" s="20" t="str">
        <f>IF(BE7="","",IF(BE7="-","【-】","【"&amp;SUBSTITUTE(TEXT(BE7,"#,##0.00"),"-","△")&amp;"】"))</f>
        <v>【73.44】</v>
      </c>
      <c r="BF6" s="21" t="str">
        <f>IF(BF7="",NA(),BF7)</f>
        <v>-</v>
      </c>
      <c r="BG6" s="21" t="str">
        <f t="shared" ref="BG6:BO6" si="7">IF(BG7="",NA(),BG7)</f>
        <v>-</v>
      </c>
      <c r="BH6" s="21">
        <f t="shared" si="7"/>
        <v>7671.34</v>
      </c>
      <c r="BI6" s="21">
        <f t="shared" si="7"/>
        <v>7456.77</v>
      </c>
      <c r="BJ6" s="21">
        <f t="shared" si="7"/>
        <v>7207.89</v>
      </c>
      <c r="BK6" s="21" t="str">
        <f t="shared" si="7"/>
        <v>-</v>
      </c>
      <c r="BL6" s="21" t="str">
        <f t="shared" si="7"/>
        <v>-</v>
      </c>
      <c r="BM6" s="21">
        <f t="shared" si="7"/>
        <v>1575.64</v>
      </c>
      <c r="BN6" s="21">
        <f t="shared" si="7"/>
        <v>1102.01</v>
      </c>
      <c r="BO6" s="21">
        <f t="shared" si="7"/>
        <v>987.36</v>
      </c>
      <c r="BP6" s="20" t="str">
        <f>IF(BP7="","",IF(BP7="-","【-】","【"&amp;SUBSTITUTE(TEXT(BP7,"#,##0.00"),"-","△")&amp;"】"))</f>
        <v>【652.82】</v>
      </c>
      <c r="BQ6" s="21" t="str">
        <f>IF(BQ7="",NA(),BQ7)</f>
        <v>-</v>
      </c>
      <c r="BR6" s="21" t="str">
        <f t="shared" ref="BR6:BZ6" si="8">IF(BR7="",NA(),BR7)</f>
        <v>-</v>
      </c>
      <c r="BS6" s="21">
        <f t="shared" si="8"/>
        <v>62.82</v>
      </c>
      <c r="BT6" s="21">
        <f t="shared" si="8"/>
        <v>57.58</v>
      </c>
      <c r="BU6" s="21">
        <f t="shared" si="8"/>
        <v>57.37</v>
      </c>
      <c r="BV6" s="21" t="str">
        <f t="shared" si="8"/>
        <v>-</v>
      </c>
      <c r="BW6" s="21" t="str">
        <f t="shared" si="8"/>
        <v>-</v>
      </c>
      <c r="BX6" s="21">
        <f t="shared" si="8"/>
        <v>73.209999999999994</v>
      </c>
      <c r="BY6" s="21">
        <f t="shared" si="8"/>
        <v>82.55</v>
      </c>
      <c r="BZ6" s="21">
        <f t="shared" si="8"/>
        <v>83.55</v>
      </c>
      <c r="CA6" s="20" t="str">
        <f>IF(CA7="","",IF(CA7="-","【-】","【"&amp;SUBSTITUTE(TEXT(CA7,"#,##0.00"),"-","△")&amp;"】"))</f>
        <v>【97.61】</v>
      </c>
      <c r="CB6" s="21" t="str">
        <f>IF(CB7="",NA(),CB7)</f>
        <v>-</v>
      </c>
      <c r="CC6" s="21" t="str">
        <f t="shared" ref="CC6:CK6" si="9">IF(CC7="",NA(),CC7)</f>
        <v>-</v>
      </c>
      <c r="CD6" s="21">
        <f t="shared" si="9"/>
        <v>239.18</v>
      </c>
      <c r="CE6" s="21">
        <f t="shared" si="9"/>
        <v>260.32</v>
      </c>
      <c r="CF6" s="21">
        <f t="shared" si="9"/>
        <v>259.79000000000002</v>
      </c>
      <c r="CG6" s="21" t="str">
        <f t="shared" si="9"/>
        <v>-</v>
      </c>
      <c r="CH6" s="21" t="str">
        <f t="shared" si="9"/>
        <v>-</v>
      </c>
      <c r="CI6" s="21">
        <f t="shared" si="9"/>
        <v>229.52</v>
      </c>
      <c r="CJ6" s="21">
        <f t="shared" si="9"/>
        <v>188.38</v>
      </c>
      <c r="CK6" s="21">
        <f t="shared" si="9"/>
        <v>185.98</v>
      </c>
      <c r="CL6" s="20" t="str">
        <f>IF(CL7="","",IF(CL7="-","【-】","【"&amp;SUBSTITUTE(TEXT(CL7,"#,##0.00"),"-","△")&amp;"】"))</f>
        <v>【138.29】</v>
      </c>
      <c r="CM6" s="21" t="str">
        <f>IF(CM7="",NA(),CM7)</f>
        <v>-</v>
      </c>
      <c r="CN6" s="21" t="str">
        <f t="shared" ref="CN6:CV6" si="10">IF(CN7="",NA(),CN7)</f>
        <v>-</v>
      </c>
      <c r="CO6" s="21">
        <f t="shared" si="10"/>
        <v>64.400000000000006</v>
      </c>
      <c r="CP6" s="21">
        <f t="shared" si="10"/>
        <v>65.900000000000006</v>
      </c>
      <c r="CQ6" s="21">
        <f t="shared" si="10"/>
        <v>63.55</v>
      </c>
      <c r="CR6" s="21" t="str">
        <f t="shared" si="10"/>
        <v>-</v>
      </c>
      <c r="CS6" s="21" t="str">
        <f t="shared" si="10"/>
        <v>-</v>
      </c>
      <c r="CT6" s="21">
        <f t="shared" si="10"/>
        <v>44.83</v>
      </c>
      <c r="CU6" s="21">
        <f t="shared" si="10"/>
        <v>51.42</v>
      </c>
      <c r="CV6" s="21">
        <f t="shared" si="10"/>
        <v>48.95</v>
      </c>
      <c r="CW6" s="20" t="str">
        <f>IF(CW7="","",IF(CW7="-","【-】","【"&amp;SUBSTITUTE(TEXT(CW7,"#,##0.00"),"-","△")&amp;"】"))</f>
        <v>【59.10】</v>
      </c>
      <c r="CX6" s="21" t="str">
        <f>IF(CX7="",NA(),CX7)</f>
        <v>-</v>
      </c>
      <c r="CY6" s="21" t="str">
        <f t="shared" ref="CY6:DG6" si="11">IF(CY7="",NA(),CY7)</f>
        <v>-</v>
      </c>
      <c r="CZ6" s="21">
        <f t="shared" si="11"/>
        <v>83.71</v>
      </c>
      <c r="DA6" s="21">
        <f t="shared" si="11"/>
        <v>87.28</v>
      </c>
      <c r="DB6" s="21">
        <f t="shared" si="11"/>
        <v>86.24</v>
      </c>
      <c r="DC6" s="21" t="str">
        <f t="shared" si="11"/>
        <v>-</v>
      </c>
      <c r="DD6" s="21" t="str">
        <f t="shared" si="11"/>
        <v>-</v>
      </c>
      <c r="DE6" s="21">
        <f t="shared" si="11"/>
        <v>60.57</v>
      </c>
      <c r="DF6" s="21">
        <f t="shared" si="11"/>
        <v>81.34</v>
      </c>
      <c r="DG6" s="21">
        <f t="shared" si="11"/>
        <v>81.14</v>
      </c>
      <c r="DH6" s="20" t="str">
        <f>IF(DH7="","",IF(DH7="-","【-】","【"&amp;SUBSTITUTE(TEXT(DH7,"#,##0.00"),"-","△")&amp;"】"))</f>
        <v>【95.82】</v>
      </c>
      <c r="DI6" s="21" t="str">
        <f>IF(DI7="",NA(),DI7)</f>
        <v>-</v>
      </c>
      <c r="DJ6" s="21" t="str">
        <f t="shared" ref="DJ6:DR6" si="12">IF(DJ7="",NA(),DJ7)</f>
        <v>-</v>
      </c>
      <c r="DK6" s="21">
        <f t="shared" si="12"/>
        <v>3.92</v>
      </c>
      <c r="DL6" s="21">
        <f t="shared" si="12"/>
        <v>7.86</v>
      </c>
      <c r="DM6" s="21">
        <f t="shared" si="12"/>
        <v>11.86</v>
      </c>
      <c r="DN6" s="21" t="str">
        <f t="shared" si="12"/>
        <v>-</v>
      </c>
      <c r="DO6" s="21" t="str">
        <f t="shared" si="12"/>
        <v>-</v>
      </c>
      <c r="DP6" s="21">
        <f t="shared" si="12"/>
        <v>7.48</v>
      </c>
      <c r="DQ6" s="21">
        <f t="shared" si="12"/>
        <v>14.65</v>
      </c>
      <c r="DR6" s="21">
        <f t="shared" si="12"/>
        <v>16.11</v>
      </c>
      <c r="DS6" s="20" t="str">
        <f>IF(DS7="","",IF(DS7="-","【-】","【"&amp;SUBSTITUTE(TEXT(DS7,"#,##0.00"),"-","△")&amp;"】"))</f>
        <v>【39.74】</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1">
        <f t="shared" si="13"/>
        <v>0.1</v>
      </c>
      <c r="EC6" s="21">
        <f t="shared" si="13"/>
        <v>0.17</v>
      </c>
      <c r="ED6" s="20" t="str">
        <f>IF(ED7="","",IF(ED7="-","【-】","【"&amp;SUBSTITUTE(TEXT(ED7,"#,##0.00"),"-","△")&amp;"】"))</f>
        <v>【7.62】</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0.06</v>
      </c>
      <c r="EM6" s="21">
        <f t="shared" si="14"/>
        <v>0.14000000000000001</v>
      </c>
      <c r="EN6" s="21">
        <f t="shared" si="14"/>
        <v>0.08</v>
      </c>
      <c r="EO6" s="20" t="str">
        <f>IF(EO7="","",IF(EO7="-","【-】","【"&amp;SUBSTITUTE(TEXT(EO7,"#,##0.00"),"-","△")&amp;"】"))</f>
        <v>【0.23】</v>
      </c>
    </row>
    <row r="7" spans="1:148" s="22" customFormat="1" x14ac:dyDescent="0.15">
      <c r="A7" s="14"/>
      <c r="B7" s="23">
        <v>2022</v>
      </c>
      <c r="C7" s="23">
        <v>342033</v>
      </c>
      <c r="D7" s="23">
        <v>46</v>
      </c>
      <c r="E7" s="23">
        <v>17</v>
      </c>
      <c r="F7" s="23">
        <v>1</v>
      </c>
      <c r="G7" s="23">
        <v>0</v>
      </c>
      <c r="H7" s="23" t="s">
        <v>96</v>
      </c>
      <c r="I7" s="23" t="s">
        <v>97</v>
      </c>
      <c r="J7" s="23" t="s">
        <v>98</v>
      </c>
      <c r="K7" s="23" t="s">
        <v>99</v>
      </c>
      <c r="L7" s="23" t="s">
        <v>100</v>
      </c>
      <c r="M7" s="23" t="s">
        <v>101</v>
      </c>
      <c r="N7" s="24" t="s">
        <v>102</v>
      </c>
      <c r="O7" s="24">
        <v>49.78</v>
      </c>
      <c r="P7" s="24">
        <v>18.48</v>
      </c>
      <c r="Q7" s="24">
        <v>95.8</v>
      </c>
      <c r="R7" s="24">
        <v>2728</v>
      </c>
      <c r="S7" s="24">
        <v>23586</v>
      </c>
      <c r="T7" s="24">
        <v>118.23</v>
      </c>
      <c r="U7" s="24">
        <v>199.49</v>
      </c>
      <c r="V7" s="24">
        <v>4323</v>
      </c>
      <c r="W7" s="24">
        <v>1.1499999999999999</v>
      </c>
      <c r="X7" s="24">
        <v>3759.13</v>
      </c>
      <c r="Y7" s="24" t="s">
        <v>102</v>
      </c>
      <c r="Z7" s="24" t="s">
        <v>102</v>
      </c>
      <c r="AA7" s="24">
        <v>99.74</v>
      </c>
      <c r="AB7" s="24">
        <v>100</v>
      </c>
      <c r="AC7" s="24">
        <v>100.01</v>
      </c>
      <c r="AD7" s="24" t="s">
        <v>102</v>
      </c>
      <c r="AE7" s="24" t="s">
        <v>102</v>
      </c>
      <c r="AF7" s="24">
        <v>103.94</v>
      </c>
      <c r="AG7" s="24">
        <v>107.08</v>
      </c>
      <c r="AH7" s="24">
        <v>106.08</v>
      </c>
      <c r="AI7" s="24">
        <v>106.11</v>
      </c>
      <c r="AJ7" s="24" t="s">
        <v>102</v>
      </c>
      <c r="AK7" s="24" t="s">
        <v>102</v>
      </c>
      <c r="AL7" s="24">
        <v>132.08000000000001</v>
      </c>
      <c r="AM7" s="24">
        <v>135.53</v>
      </c>
      <c r="AN7" s="24">
        <v>137.37</v>
      </c>
      <c r="AO7" s="24" t="s">
        <v>102</v>
      </c>
      <c r="AP7" s="24" t="s">
        <v>102</v>
      </c>
      <c r="AQ7" s="24">
        <v>43.16</v>
      </c>
      <c r="AR7" s="24">
        <v>45.94</v>
      </c>
      <c r="AS7" s="24">
        <v>29.34</v>
      </c>
      <c r="AT7" s="24">
        <v>3.15</v>
      </c>
      <c r="AU7" s="24" t="s">
        <v>102</v>
      </c>
      <c r="AV7" s="24" t="s">
        <v>102</v>
      </c>
      <c r="AW7" s="24">
        <v>16.420000000000002</v>
      </c>
      <c r="AX7" s="24">
        <v>22.31</v>
      </c>
      <c r="AY7" s="24">
        <v>43.18</v>
      </c>
      <c r="AZ7" s="24" t="s">
        <v>102</v>
      </c>
      <c r="BA7" s="24" t="s">
        <v>102</v>
      </c>
      <c r="BB7" s="24">
        <v>52.04</v>
      </c>
      <c r="BC7" s="24">
        <v>47.7</v>
      </c>
      <c r="BD7" s="24">
        <v>50.59</v>
      </c>
      <c r="BE7" s="24">
        <v>73.44</v>
      </c>
      <c r="BF7" s="24" t="s">
        <v>102</v>
      </c>
      <c r="BG7" s="24" t="s">
        <v>102</v>
      </c>
      <c r="BH7" s="24">
        <v>7671.34</v>
      </c>
      <c r="BI7" s="24">
        <v>7456.77</v>
      </c>
      <c r="BJ7" s="24">
        <v>7207.89</v>
      </c>
      <c r="BK7" s="24" t="s">
        <v>102</v>
      </c>
      <c r="BL7" s="24" t="s">
        <v>102</v>
      </c>
      <c r="BM7" s="24">
        <v>1575.64</v>
      </c>
      <c r="BN7" s="24">
        <v>1102.01</v>
      </c>
      <c r="BO7" s="24">
        <v>987.36</v>
      </c>
      <c r="BP7" s="24">
        <v>652.82000000000005</v>
      </c>
      <c r="BQ7" s="24" t="s">
        <v>102</v>
      </c>
      <c r="BR7" s="24" t="s">
        <v>102</v>
      </c>
      <c r="BS7" s="24">
        <v>62.82</v>
      </c>
      <c r="BT7" s="24">
        <v>57.58</v>
      </c>
      <c r="BU7" s="24">
        <v>57.37</v>
      </c>
      <c r="BV7" s="24" t="s">
        <v>102</v>
      </c>
      <c r="BW7" s="24" t="s">
        <v>102</v>
      </c>
      <c r="BX7" s="24">
        <v>73.209999999999994</v>
      </c>
      <c r="BY7" s="24">
        <v>82.55</v>
      </c>
      <c r="BZ7" s="24">
        <v>83.55</v>
      </c>
      <c r="CA7" s="24">
        <v>97.61</v>
      </c>
      <c r="CB7" s="24" t="s">
        <v>102</v>
      </c>
      <c r="CC7" s="24" t="s">
        <v>102</v>
      </c>
      <c r="CD7" s="24">
        <v>239.18</v>
      </c>
      <c r="CE7" s="24">
        <v>260.32</v>
      </c>
      <c r="CF7" s="24">
        <v>259.79000000000002</v>
      </c>
      <c r="CG7" s="24" t="s">
        <v>102</v>
      </c>
      <c r="CH7" s="24" t="s">
        <v>102</v>
      </c>
      <c r="CI7" s="24">
        <v>229.52</v>
      </c>
      <c r="CJ7" s="24">
        <v>188.38</v>
      </c>
      <c r="CK7" s="24">
        <v>185.98</v>
      </c>
      <c r="CL7" s="24">
        <v>138.29</v>
      </c>
      <c r="CM7" s="24" t="s">
        <v>102</v>
      </c>
      <c r="CN7" s="24" t="s">
        <v>102</v>
      </c>
      <c r="CO7" s="24">
        <v>64.400000000000006</v>
      </c>
      <c r="CP7" s="24">
        <v>65.900000000000006</v>
      </c>
      <c r="CQ7" s="24">
        <v>63.55</v>
      </c>
      <c r="CR7" s="24" t="s">
        <v>102</v>
      </c>
      <c r="CS7" s="24" t="s">
        <v>102</v>
      </c>
      <c r="CT7" s="24">
        <v>44.83</v>
      </c>
      <c r="CU7" s="24">
        <v>51.42</v>
      </c>
      <c r="CV7" s="24">
        <v>48.95</v>
      </c>
      <c r="CW7" s="24">
        <v>59.1</v>
      </c>
      <c r="CX7" s="24" t="s">
        <v>102</v>
      </c>
      <c r="CY7" s="24" t="s">
        <v>102</v>
      </c>
      <c r="CZ7" s="24">
        <v>83.71</v>
      </c>
      <c r="DA7" s="24">
        <v>87.28</v>
      </c>
      <c r="DB7" s="24">
        <v>86.24</v>
      </c>
      <c r="DC7" s="24" t="s">
        <v>102</v>
      </c>
      <c r="DD7" s="24" t="s">
        <v>102</v>
      </c>
      <c r="DE7" s="24">
        <v>60.57</v>
      </c>
      <c r="DF7" s="24">
        <v>81.34</v>
      </c>
      <c r="DG7" s="24">
        <v>81.14</v>
      </c>
      <c r="DH7" s="24">
        <v>95.82</v>
      </c>
      <c r="DI7" s="24" t="s">
        <v>102</v>
      </c>
      <c r="DJ7" s="24" t="s">
        <v>102</v>
      </c>
      <c r="DK7" s="24">
        <v>3.92</v>
      </c>
      <c r="DL7" s="24">
        <v>7.86</v>
      </c>
      <c r="DM7" s="24">
        <v>11.86</v>
      </c>
      <c r="DN7" s="24" t="s">
        <v>102</v>
      </c>
      <c r="DO7" s="24" t="s">
        <v>102</v>
      </c>
      <c r="DP7" s="24">
        <v>7.48</v>
      </c>
      <c r="DQ7" s="24">
        <v>14.65</v>
      </c>
      <c r="DR7" s="24">
        <v>16.11</v>
      </c>
      <c r="DS7" s="24">
        <v>39.74</v>
      </c>
      <c r="DT7" s="24" t="s">
        <v>102</v>
      </c>
      <c r="DU7" s="24" t="s">
        <v>102</v>
      </c>
      <c r="DV7" s="24">
        <v>0</v>
      </c>
      <c r="DW7" s="24">
        <v>0</v>
      </c>
      <c r="DX7" s="24">
        <v>0</v>
      </c>
      <c r="DY7" s="24" t="s">
        <v>102</v>
      </c>
      <c r="DZ7" s="24" t="s">
        <v>102</v>
      </c>
      <c r="EA7" s="24">
        <v>0</v>
      </c>
      <c r="EB7" s="24">
        <v>0.1</v>
      </c>
      <c r="EC7" s="24">
        <v>0.17</v>
      </c>
      <c r="ED7" s="24">
        <v>7.62</v>
      </c>
      <c r="EE7" s="24" t="s">
        <v>102</v>
      </c>
      <c r="EF7" s="24" t="s">
        <v>102</v>
      </c>
      <c r="EG7" s="24">
        <v>0</v>
      </c>
      <c r="EH7" s="24">
        <v>0</v>
      </c>
      <c r="EI7" s="24">
        <v>0</v>
      </c>
      <c r="EJ7" s="24" t="s">
        <v>102</v>
      </c>
      <c r="EK7" s="24" t="s">
        <v>102</v>
      </c>
      <c r="EL7" s="24">
        <v>0.06</v>
      </c>
      <c r="EM7" s="24">
        <v>0.14000000000000001</v>
      </c>
      <c r="EN7" s="24">
        <v>0.08</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2024-01-23T07:06:01Z</cp:lastPrinted>
  <dcterms:created xsi:type="dcterms:W3CDTF">2023-12-12T00:50:21Z</dcterms:created>
  <dcterms:modified xsi:type="dcterms:W3CDTF">2024-01-31T00:20:16Z</dcterms:modified>
  <cp:category/>
</cp:coreProperties>
</file>