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6.3.110\file04-sv\17水道局\91営業管理課\02水道局下水道課\★管理係\27 経営比較分析表\R4経営比較分析表\提出用\"/>
    </mc:Choice>
  </mc:AlternateContent>
  <workbookProtection workbookAlgorithmName="SHA-512" workbookHashValue="7pWrm6A/dSjTTvYpAdS6FvyfcQbktdq/wo9X3XWfxj08aUnJhmW5/4oZoHzQIFLoakIOwYTuTB2xjcukv5Xl2g==" workbookSaltValue="lZ70lqfGS/rYFEtFR0N3+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<sst xmlns="http://schemas.openxmlformats.org/spreadsheetml/2006/main" count="253" uniqueCount="117">
  <si>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</si>
  <si>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</si>
  <si>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</si>
  <si>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</si>
  <si>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</si>
  <si>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</si>
  <si>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</si>
  <si>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</si>
  <si>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</si>
  <si>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</si>
  <si>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</si>
  <si>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</si>
  <si>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</si>
  <si>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</si>
  <si>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</si>
  <si>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</si>
  <si>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</si>
  <si>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</si>
  <si>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</si>
  <si>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</si>
  <si>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</si>
  <si>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</si>
  <si>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</si>
  <si>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</si>
  <si>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</si>
  <si>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</si>
  <si>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</si>
  <si>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</si>
  <si>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</si>
  <si>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</si>
  <si>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</si>
  <si>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</si>
  <si>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</si>
  <si>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</si>
  <si>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</si>
  <si>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</si>
  <si>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</si>
  <si>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</si>
  <si>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</si>
  <si>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</si>
  <si>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</si>
  <si>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</si>
  <si>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</si>
  <si>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</si>
  <si>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</si>
  <si>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</si>
  <si>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</si>
  <si>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</si>
  <si>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</si>
  <si>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</si>
  <si>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</si>
  <si>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</si>
  <si>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</si>
  <si>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</si>
  <si>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</si>
  <si>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</si>
  <si>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</si>
  <si>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</si>
  <si>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</si>
  <si>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</si>
  <si>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</si>
  <si>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</si>
  <si>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</si>
  <si>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</si>
  <si>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</si>
  <si>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</si>
  <si>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</si>
  <si>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</si>
  <si>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</si>
  <si>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</si>
  <si>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</si>
  <si>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</si>
  <si>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</si>
  <si>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</si>
  <si>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</si>
  <si>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</si>
  <si>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</si>
  <si>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</si>
  <si>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</si>
  <si>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</si>
  <si>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</si>
  <si>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</si>
  <si>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</si>
  <si>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</si>
  <si>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</si>
  <si>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</si>
  <si>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</si>
  <si>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</si>
  <si>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</si>
  <si>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</si>
  <si>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</si>
  <si>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</si>
  <si>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</si>
  <si>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</si>
  <si>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</si>
  <si>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</si>
  <si>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</si>
  <si>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</si>
  <si>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</si>
  <si>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</si>
  <si>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</si>
  <si>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</si>
  <si>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</si>
  <si>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</si>
  <si>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</si>
  <si>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</si>
  <si>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</si>
  <si>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</si>
  <si>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</si>
  <si>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</si>
  <si>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</si>
  <si>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</si>
  <si>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</si>
  <si>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</si>
  <si>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公共下水道事業は，平成3年に工事着手し，平成12年に供用を開始しているため，管渠・管路はさほど老朽化が進んでいません。
　しかしながら，受贈により取得した管路については，老朽化が進んだものがあるため，管更生の実施等で対応を行っていきます。
　施設については，ストックマネジメント計画に基づき，効率的に老朽化した施設の更新に努めています。</t>
    <phoneticPr fontId="4"/>
  </si>
  <si>
    <t>　公共下水道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流動比率は100％未満であるため，短期的な借り入れから長期的な借り入れに借り換えを行うなど資金対策が必要な状態です。
　企業債残高対事業規模比率は類似団体と比較して高いため，投資規模や料金水準が適切であるか分析し，企業債残高を減少させていく必要があります。
　経費回収率は100％未満であるため，使用料の見直しによる適正な料金収入の確保，及び汚水処理費の削減等の取組により改善を図る必要があります。
　汚水処理原価は類似団体と比較して高いため，維持管理費の削減や使用料の見直し等の必要があります。
　施設利用率については，類似団体と同程度の水準で推移しており，収益性・効率性に特段問題はありません。
　水洗化率は，本市において平成28年度に「水洗化率70.3％からプラス10％の向上」を数値目標として掲げ，戸別訪問活動の強化等を実施した結果，令和元年度に達成しました。今後も公共用水域の水質浄化推進のため，水洗化率向上に努めます。
　</t>
    <phoneticPr fontId="4"/>
  </si>
  <si>
    <t>　公共下水道事業は，令和17年度まで面整備をすすめていくため，一時的に使用料収入の増加が見込まれます。
　しかしながら，その後は人口減少に伴う使用料収入の減少や，老朽化した管路・施設の維持管理費の増大が見込まれます。
　以上のことから，下水道サービスを持続的・安定的に供給していくためには，経営環境の変化に適切に対応し，一層の経営基盤強化を図ることが必要です。
　そのため，令和５年度には新たな使用料体系を検討した結果，令和６年度中の使用料改定を予定しており，令和４年度決算で７７．３％となっている「公共」の事業単体での経費回収率について，１００％とすることを目安（上限）としています。
　これらに基づき，経営状況を分析し，下水道事業の効率化及び合理化を図ることで，将来にわたって持続可能な下水道事業の経営をめざします。</t>
    <rPh sb="207" eb="209">
      <t>ケッカ</t>
    </rPh>
    <rPh sb="210" eb="212">
      <t>レイワ</t>
    </rPh>
    <rPh sb="213" eb="215">
      <t>ネンド</t>
    </rPh>
    <rPh sb="215" eb="216">
      <t>チュウ</t>
    </rPh>
    <rPh sb="217" eb="220">
      <t>シヨウリョウ</t>
    </rPh>
    <rPh sb="220" eb="222">
      <t>カイテイ</t>
    </rPh>
    <rPh sb="223" eb="225">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</si>
</sst>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formatCode="#,##0.00;&quot;△&quot;#,##0.00;&quot;-&quot;">
                  <c:v>5.38</c:v>
                </c:pt>
                <c:pt idx="3">
                  <c:v>0</c:v>
                </c:pt>
                <c:pt idx="4" formatCode="#,##0.00;&quot;△&quot;#,##0.00;&quot;-&quot;">
                  <c:v>1.19</c:v>
                </c:pt>
              </c:numCache>
            </c:numRef>
          </c:val>
          <c:extLst>
            <c:ext xmlns:c16="http://schemas.microsoft.com/office/drawing/2014/chart" uri="{C3380CC4-5D6E-409C-BE32-E72D297353CC}">
              <c16:uniqueId val="{00000000-5A85-4DF3-B4DD-CB46CE7B353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0.15</c:v>
                </c:pt>
                <c:pt idx="2">
                  <c:v>1.65</c:v>
                </c:pt>
                <c:pt idx="3">
                  <c:v>0.14000000000000001</c:v>
                </c:pt>
                <c:pt idx="4">
                  <c:v>0.08</c:v>
                </c:pt>
              </c:numCache>
            </c:numRef>
          </c:val>
          <c:smooth val="0"/>
          <c:extLst>
            <c:ext xmlns:c16="http://schemas.microsoft.com/office/drawing/2014/chart" uri="{C3380CC4-5D6E-409C-BE32-E72D297353CC}">
              <c16:uniqueId val="{00000001-5A85-4DF3-B4DD-CB46CE7B353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49.75</c:v>
                </c:pt>
                <c:pt idx="2">
                  <c:v>50.93</c:v>
                </c:pt>
                <c:pt idx="3">
                  <c:v>54.02</c:v>
                </c:pt>
                <c:pt idx="4">
                  <c:v>48.61</c:v>
                </c:pt>
              </c:numCache>
            </c:numRef>
          </c:val>
          <c:extLst>
            <c:ext xmlns:c16="http://schemas.microsoft.com/office/drawing/2014/chart" uri="{C3380CC4-5D6E-409C-BE32-E72D297353CC}">
              <c16:uniqueId val="{00000000-0821-4AD3-B226-3F6A7C21A07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50.94</c:v>
                </c:pt>
                <c:pt idx="2">
                  <c:v>50.53</c:v>
                </c:pt>
                <c:pt idx="3">
                  <c:v>51.42</c:v>
                </c:pt>
                <c:pt idx="4">
                  <c:v>48.95</c:v>
                </c:pt>
              </c:numCache>
            </c:numRef>
          </c:val>
          <c:smooth val="0"/>
          <c:extLst>
            <c:ext xmlns:c16="http://schemas.microsoft.com/office/drawing/2014/chart" uri="{C3380CC4-5D6E-409C-BE32-E72D297353CC}">
              <c16:uniqueId val="{00000001-0821-4AD3-B226-3F6A7C21A07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81.599999999999994</c:v>
                </c:pt>
                <c:pt idx="2">
                  <c:v>82.35</c:v>
                </c:pt>
                <c:pt idx="3">
                  <c:v>82.12</c:v>
                </c:pt>
                <c:pt idx="4">
                  <c:v>81.67</c:v>
                </c:pt>
              </c:numCache>
            </c:numRef>
          </c:val>
          <c:extLst>
            <c:ext xmlns:c16="http://schemas.microsoft.com/office/drawing/2014/chart" uri="{C3380CC4-5D6E-409C-BE32-E72D297353CC}">
              <c16:uniqueId val="{00000000-FCF7-4F04-A12E-2931C638607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82.55</c:v>
                </c:pt>
                <c:pt idx="2">
                  <c:v>82.08</c:v>
                </c:pt>
                <c:pt idx="3">
                  <c:v>81.34</c:v>
                </c:pt>
                <c:pt idx="4">
                  <c:v>81.14</c:v>
                </c:pt>
              </c:numCache>
            </c:numRef>
          </c:val>
          <c:smooth val="0"/>
          <c:extLst>
            <c:ext xmlns:c16="http://schemas.microsoft.com/office/drawing/2014/chart" uri="{C3380CC4-5D6E-409C-BE32-E72D297353CC}">
              <c16:uniqueId val="{00000001-FCF7-4F04-A12E-2931C638607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109.71</c:v>
                </c:pt>
                <c:pt idx="2">
                  <c:v>100.15</c:v>
                </c:pt>
                <c:pt idx="3">
                  <c:v>100.03</c:v>
                </c:pt>
                <c:pt idx="4">
                  <c:v>100.02</c:v>
                </c:pt>
              </c:numCache>
            </c:numRef>
          </c:val>
          <c:extLst>
            <c:ext xmlns:c16="http://schemas.microsoft.com/office/drawing/2014/chart" uri="{C3380CC4-5D6E-409C-BE32-E72D297353CC}">
              <c16:uniqueId val="{00000000-9C87-4956-A5DE-30832DDC189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106.57</c:v>
                </c:pt>
                <c:pt idx="2">
                  <c:v>107.21</c:v>
                </c:pt>
                <c:pt idx="3">
                  <c:v>107.08</c:v>
                </c:pt>
                <c:pt idx="4">
                  <c:v>106.08</c:v>
                </c:pt>
              </c:numCache>
            </c:numRef>
          </c:val>
          <c:smooth val="0"/>
          <c:extLst>
            <c:ext xmlns:c16="http://schemas.microsoft.com/office/drawing/2014/chart" uri="{C3380CC4-5D6E-409C-BE32-E72D297353CC}">
              <c16:uniqueId val="{00000001-9C87-4956-A5DE-30832DDC189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3.19</c:v>
                </c:pt>
                <c:pt idx="2">
                  <c:v>6.27</c:v>
                </c:pt>
                <c:pt idx="3">
                  <c:v>9.1300000000000008</c:v>
                </c:pt>
                <c:pt idx="4">
                  <c:v>11.74</c:v>
                </c:pt>
              </c:numCache>
            </c:numRef>
          </c:val>
          <c:extLst>
            <c:ext xmlns:c16="http://schemas.microsoft.com/office/drawing/2014/chart" uri="{C3380CC4-5D6E-409C-BE32-E72D297353CC}">
              <c16:uniqueId val="{00000000-F815-437B-A42D-C925BCF10A9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15.85</c:v>
                </c:pt>
                <c:pt idx="2">
                  <c:v>12.7</c:v>
                </c:pt>
                <c:pt idx="3">
                  <c:v>14.65</c:v>
                </c:pt>
                <c:pt idx="4">
                  <c:v>16.11</c:v>
                </c:pt>
              </c:numCache>
            </c:numRef>
          </c:val>
          <c:smooth val="0"/>
          <c:extLst>
            <c:ext xmlns:c16="http://schemas.microsoft.com/office/drawing/2014/chart" uri="{C3380CC4-5D6E-409C-BE32-E72D297353CC}">
              <c16:uniqueId val="{00000001-F815-437B-A42D-C925BCF10A9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EF8-43F3-B780-8F9FF9CA36B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formatCode="#,##0.00;&quot;△&quot;#,##0.00;&quot;-&quot;">
                  <c:v>0.1</c:v>
                </c:pt>
                <c:pt idx="4" formatCode="#,##0.00;&quot;△&quot;#,##0.00;&quot;-&quot;">
                  <c:v>0.17</c:v>
                </c:pt>
              </c:numCache>
            </c:numRef>
          </c:val>
          <c:smooth val="0"/>
          <c:extLst>
            <c:ext xmlns:c16="http://schemas.microsoft.com/office/drawing/2014/chart" uri="{C3380CC4-5D6E-409C-BE32-E72D297353CC}">
              <c16:uniqueId val="{00000001-9EF8-43F3-B780-8F9FF9CA36B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B21-4709-B716-3976B0FDE7C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53.44</c:v>
                </c:pt>
                <c:pt idx="2">
                  <c:v>43.71</c:v>
                </c:pt>
                <c:pt idx="3">
                  <c:v>45.94</c:v>
                </c:pt>
                <c:pt idx="4">
                  <c:v>29.34</c:v>
                </c:pt>
              </c:numCache>
            </c:numRef>
          </c:val>
          <c:smooth val="0"/>
          <c:extLst>
            <c:ext xmlns:c16="http://schemas.microsoft.com/office/drawing/2014/chart" uri="{C3380CC4-5D6E-409C-BE32-E72D297353CC}">
              <c16:uniqueId val="{00000001-EB21-4709-B716-3976B0FDE7C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40.64</c:v>
                </c:pt>
                <c:pt idx="2">
                  <c:v>40.86</c:v>
                </c:pt>
                <c:pt idx="3">
                  <c:v>46.61</c:v>
                </c:pt>
                <c:pt idx="4">
                  <c:v>56.13</c:v>
                </c:pt>
              </c:numCache>
            </c:numRef>
          </c:val>
          <c:extLst>
            <c:ext xmlns:c16="http://schemas.microsoft.com/office/drawing/2014/chart" uri="{C3380CC4-5D6E-409C-BE32-E72D297353CC}">
              <c16:uniqueId val="{00000000-75E6-4863-85CF-7B28D4BDF09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47.03</c:v>
                </c:pt>
                <c:pt idx="2">
                  <c:v>40.67</c:v>
                </c:pt>
                <c:pt idx="3">
                  <c:v>47.7</c:v>
                </c:pt>
                <c:pt idx="4">
                  <c:v>50.59</c:v>
                </c:pt>
              </c:numCache>
            </c:numRef>
          </c:val>
          <c:smooth val="0"/>
          <c:extLst>
            <c:ext xmlns:c16="http://schemas.microsoft.com/office/drawing/2014/chart" uri="{C3380CC4-5D6E-409C-BE32-E72D297353CC}">
              <c16:uniqueId val="{00000001-75E6-4863-85CF-7B28D4BDF09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2662.19</c:v>
                </c:pt>
                <c:pt idx="2">
                  <c:v>2721.67</c:v>
                </c:pt>
                <c:pt idx="3">
                  <c:v>2721.21</c:v>
                </c:pt>
                <c:pt idx="4">
                  <c:v>2693.34</c:v>
                </c:pt>
              </c:numCache>
            </c:numRef>
          </c:val>
          <c:extLst>
            <c:ext xmlns:c16="http://schemas.microsoft.com/office/drawing/2014/chart" uri="{C3380CC4-5D6E-409C-BE32-E72D297353CC}">
              <c16:uniqueId val="{00000000-FFDC-4616-9414-E5AFAA3A4BD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1001.3</c:v>
                </c:pt>
                <c:pt idx="2">
                  <c:v>1050.51</c:v>
                </c:pt>
                <c:pt idx="3">
                  <c:v>1102.01</c:v>
                </c:pt>
                <c:pt idx="4">
                  <c:v>987.36</c:v>
                </c:pt>
              </c:numCache>
            </c:numRef>
          </c:val>
          <c:smooth val="0"/>
          <c:extLst>
            <c:ext xmlns:c16="http://schemas.microsoft.com/office/drawing/2014/chart" uri="{C3380CC4-5D6E-409C-BE32-E72D297353CC}">
              <c16:uniqueId val="{00000001-FFDC-4616-9414-E5AFAA3A4BD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87.13</c:v>
                </c:pt>
                <c:pt idx="2">
                  <c:v>89.2</c:v>
                </c:pt>
                <c:pt idx="3">
                  <c:v>88.66</c:v>
                </c:pt>
                <c:pt idx="4">
                  <c:v>77.27</c:v>
                </c:pt>
              </c:numCache>
            </c:numRef>
          </c:val>
          <c:extLst>
            <c:ext xmlns:c16="http://schemas.microsoft.com/office/drawing/2014/chart" uri="{C3380CC4-5D6E-409C-BE32-E72D297353CC}">
              <c16:uniqueId val="{00000000-EAD8-48FC-A6DB-54A3AC73DDD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81.88</c:v>
                </c:pt>
                <c:pt idx="2">
                  <c:v>82.65</c:v>
                </c:pt>
                <c:pt idx="3">
                  <c:v>82.55</c:v>
                </c:pt>
                <c:pt idx="4">
                  <c:v>83.55</c:v>
                </c:pt>
              </c:numCache>
            </c:numRef>
          </c:val>
          <c:smooth val="0"/>
          <c:extLst>
            <c:ext xmlns:c16="http://schemas.microsoft.com/office/drawing/2014/chart" uri="{C3380CC4-5D6E-409C-BE32-E72D297353CC}">
              <c16:uniqueId val="{00000001-EAD8-48FC-A6DB-54A3AC73DDD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188.75</c:v>
                </c:pt>
                <c:pt idx="2">
                  <c:v>181.94</c:v>
                </c:pt>
                <c:pt idx="3">
                  <c:v>183.86</c:v>
                </c:pt>
                <c:pt idx="4">
                  <c:v>210.94</c:v>
                </c:pt>
              </c:numCache>
            </c:numRef>
          </c:val>
          <c:extLst>
            <c:ext xmlns:c16="http://schemas.microsoft.com/office/drawing/2014/chart" uri="{C3380CC4-5D6E-409C-BE32-E72D297353CC}">
              <c16:uniqueId val="{00000000-0652-4C56-A3F9-58504A7338E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187.55</c:v>
                </c:pt>
                <c:pt idx="2">
                  <c:v>186.3</c:v>
                </c:pt>
                <c:pt idx="3">
                  <c:v>188.38</c:v>
                </c:pt>
                <c:pt idx="4">
                  <c:v>185.98</c:v>
                </c:pt>
              </c:numCache>
            </c:numRef>
          </c:val>
          <c:smooth val="0"/>
          <c:extLst>
            <c:ext xmlns:c16="http://schemas.microsoft.com/office/drawing/2014/chart" uri="{C3380CC4-5D6E-409C-BE32-E72D297353CC}">
              <c16:uniqueId val="{00000001-0652-4C56-A3F9-58504A7338E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CD63" sqref="CD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三次市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Cc2</v>
      </c>
      <c r="X8" s="40"/>
      <c r="Y8" s="40"/>
      <c r="Z8" s="40"/>
      <c r="AA8" s="40"/>
      <c r="AB8" s="40"/>
      <c r="AC8" s="40"/>
      <c r="AD8" s="41" t="str">
        <f>データ!$M$6</f>
        <v>非設置</v>
      </c>
      <c r="AE8" s="41"/>
      <c r="AF8" s="41"/>
      <c r="AG8" s="41"/>
      <c r="AH8" s="41"/>
      <c r="AI8" s="41"/>
      <c r="AJ8" s="41"/>
      <c r="AK8" s="3"/>
      <c r="AL8" s="42">
        <f>データ!S6</f>
        <v>49557</v>
      </c>
      <c r="AM8" s="42"/>
      <c r="AN8" s="42"/>
      <c r="AO8" s="42"/>
      <c r="AP8" s="42"/>
      <c r="AQ8" s="42"/>
      <c r="AR8" s="42"/>
      <c r="AS8" s="42"/>
      <c r="AT8" s="35">
        <f>データ!T6</f>
        <v>778.18</v>
      </c>
      <c r="AU8" s="35"/>
      <c r="AV8" s="35"/>
      <c r="AW8" s="35"/>
      <c r="AX8" s="35"/>
      <c r="AY8" s="35"/>
      <c r="AZ8" s="35"/>
      <c r="BA8" s="35"/>
      <c r="BB8" s="35">
        <f>データ!U6</f>
        <v>63.68</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63.28</v>
      </c>
      <c r="J10" s="35"/>
      <c r="K10" s="35"/>
      <c r="L10" s="35"/>
      <c r="M10" s="35"/>
      <c r="N10" s="35"/>
      <c r="O10" s="35"/>
      <c r="P10" s="35">
        <f>データ!P6</f>
        <v>34.44</v>
      </c>
      <c r="Q10" s="35"/>
      <c r="R10" s="35"/>
      <c r="S10" s="35"/>
      <c r="T10" s="35"/>
      <c r="U10" s="35"/>
      <c r="V10" s="35"/>
      <c r="W10" s="35">
        <f>データ!Q6</f>
        <v>100</v>
      </c>
      <c r="X10" s="35"/>
      <c r="Y10" s="35"/>
      <c r="Z10" s="35"/>
      <c r="AA10" s="35"/>
      <c r="AB10" s="35"/>
      <c r="AC10" s="35"/>
      <c r="AD10" s="42">
        <f>データ!R6</f>
        <v>2992</v>
      </c>
      <c r="AE10" s="42"/>
      <c r="AF10" s="42"/>
      <c r="AG10" s="42"/>
      <c r="AH10" s="42"/>
      <c r="AI10" s="42"/>
      <c r="AJ10" s="42"/>
      <c r="AK10" s="2"/>
      <c r="AL10" s="42">
        <f>データ!V6</f>
        <v>16914</v>
      </c>
      <c r="AM10" s="42"/>
      <c r="AN10" s="42"/>
      <c r="AO10" s="42"/>
      <c r="AP10" s="42"/>
      <c r="AQ10" s="42"/>
      <c r="AR10" s="42"/>
      <c r="AS10" s="42"/>
      <c r="AT10" s="35">
        <f>データ!W6</f>
        <v>5.5</v>
      </c>
      <c r="AU10" s="35"/>
      <c r="AV10" s="35"/>
      <c r="AW10" s="35"/>
      <c r="AX10" s="35"/>
      <c r="AY10" s="35"/>
      <c r="AZ10" s="35"/>
      <c r="BA10" s="35"/>
      <c r="BB10" s="35">
        <f>データ!X6</f>
        <v>3075.27</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115</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114</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0" t="s">
        <v>116</v>
      </c>
      <c r="BM66" s="81"/>
      <c r="BN66" s="81"/>
      <c r="BO66" s="81"/>
      <c r="BP66" s="81"/>
      <c r="BQ66" s="81"/>
      <c r="BR66" s="81"/>
      <c r="BS66" s="81"/>
      <c r="BT66" s="81"/>
      <c r="BU66" s="81"/>
      <c r="BV66" s="81"/>
      <c r="BW66" s="81"/>
      <c r="BX66" s="81"/>
      <c r="BY66" s="81"/>
      <c r="BZ66" s="8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0"/>
      <c r="BM67" s="81"/>
      <c r="BN67" s="81"/>
      <c r="BO67" s="81"/>
      <c r="BP67" s="81"/>
      <c r="BQ67" s="81"/>
      <c r="BR67" s="81"/>
      <c r="BS67" s="81"/>
      <c r="BT67" s="81"/>
      <c r="BU67" s="81"/>
      <c r="BV67" s="81"/>
      <c r="BW67" s="81"/>
      <c r="BX67" s="81"/>
      <c r="BY67" s="81"/>
      <c r="BZ67" s="8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0"/>
      <c r="BM68" s="81"/>
      <c r="BN68" s="81"/>
      <c r="BO68" s="81"/>
      <c r="BP68" s="81"/>
      <c r="BQ68" s="81"/>
      <c r="BR68" s="81"/>
      <c r="BS68" s="81"/>
      <c r="BT68" s="81"/>
      <c r="BU68" s="81"/>
      <c r="BV68" s="81"/>
      <c r="BW68" s="81"/>
      <c r="BX68" s="81"/>
      <c r="BY68" s="81"/>
      <c r="BZ68" s="8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0"/>
      <c r="BM69" s="81"/>
      <c r="BN69" s="81"/>
      <c r="BO69" s="81"/>
      <c r="BP69" s="81"/>
      <c r="BQ69" s="81"/>
      <c r="BR69" s="81"/>
      <c r="BS69" s="81"/>
      <c r="BT69" s="81"/>
      <c r="BU69" s="81"/>
      <c r="BV69" s="81"/>
      <c r="BW69" s="81"/>
      <c r="BX69" s="81"/>
      <c r="BY69" s="81"/>
      <c r="BZ69" s="8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0"/>
      <c r="BM70" s="81"/>
      <c r="BN70" s="81"/>
      <c r="BO70" s="81"/>
      <c r="BP70" s="81"/>
      <c r="BQ70" s="81"/>
      <c r="BR70" s="81"/>
      <c r="BS70" s="81"/>
      <c r="BT70" s="81"/>
      <c r="BU70" s="81"/>
      <c r="BV70" s="81"/>
      <c r="BW70" s="81"/>
      <c r="BX70" s="81"/>
      <c r="BY70" s="81"/>
      <c r="BZ70" s="8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0"/>
      <c r="BM71" s="81"/>
      <c r="BN71" s="81"/>
      <c r="BO71" s="81"/>
      <c r="BP71" s="81"/>
      <c r="BQ71" s="81"/>
      <c r="BR71" s="81"/>
      <c r="BS71" s="81"/>
      <c r="BT71" s="81"/>
      <c r="BU71" s="81"/>
      <c r="BV71" s="81"/>
      <c r="BW71" s="81"/>
      <c r="BX71" s="81"/>
      <c r="BY71" s="81"/>
      <c r="BZ71" s="8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0"/>
      <c r="BM72" s="81"/>
      <c r="BN72" s="81"/>
      <c r="BO72" s="81"/>
      <c r="BP72" s="81"/>
      <c r="BQ72" s="81"/>
      <c r="BR72" s="81"/>
      <c r="BS72" s="81"/>
      <c r="BT72" s="81"/>
      <c r="BU72" s="81"/>
      <c r="BV72" s="81"/>
      <c r="BW72" s="81"/>
      <c r="BX72" s="81"/>
      <c r="BY72" s="81"/>
      <c r="BZ72" s="8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0"/>
      <c r="BM73" s="81"/>
      <c r="BN73" s="81"/>
      <c r="BO73" s="81"/>
      <c r="BP73" s="81"/>
      <c r="BQ73" s="81"/>
      <c r="BR73" s="81"/>
      <c r="BS73" s="81"/>
      <c r="BT73" s="81"/>
      <c r="BU73" s="81"/>
      <c r="BV73" s="81"/>
      <c r="BW73" s="81"/>
      <c r="BX73" s="81"/>
      <c r="BY73" s="81"/>
      <c r="BZ73" s="8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0"/>
      <c r="BM74" s="81"/>
      <c r="BN74" s="81"/>
      <c r="BO74" s="81"/>
      <c r="BP74" s="81"/>
      <c r="BQ74" s="81"/>
      <c r="BR74" s="81"/>
      <c r="BS74" s="81"/>
      <c r="BT74" s="81"/>
      <c r="BU74" s="81"/>
      <c r="BV74" s="81"/>
      <c r="BW74" s="81"/>
      <c r="BX74" s="81"/>
      <c r="BY74" s="81"/>
      <c r="BZ74" s="8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0"/>
      <c r="BM75" s="81"/>
      <c r="BN75" s="81"/>
      <c r="BO75" s="81"/>
      <c r="BP75" s="81"/>
      <c r="BQ75" s="81"/>
      <c r="BR75" s="81"/>
      <c r="BS75" s="81"/>
      <c r="BT75" s="81"/>
      <c r="BU75" s="81"/>
      <c r="BV75" s="81"/>
      <c r="BW75" s="81"/>
      <c r="BX75" s="81"/>
      <c r="BY75" s="81"/>
      <c r="BZ75" s="8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0"/>
      <c r="BM76" s="81"/>
      <c r="BN76" s="81"/>
      <c r="BO76" s="81"/>
      <c r="BP76" s="81"/>
      <c r="BQ76" s="81"/>
      <c r="BR76" s="81"/>
      <c r="BS76" s="81"/>
      <c r="BT76" s="81"/>
      <c r="BU76" s="81"/>
      <c r="BV76" s="81"/>
      <c r="BW76" s="81"/>
      <c r="BX76" s="81"/>
      <c r="BY76" s="81"/>
      <c r="BZ76" s="8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0"/>
      <c r="BM77" s="81"/>
      <c r="BN77" s="81"/>
      <c r="BO77" s="81"/>
      <c r="BP77" s="81"/>
      <c r="BQ77" s="81"/>
      <c r="BR77" s="81"/>
      <c r="BS77" s="81"/>
      <c r="BT77" s="81"/>
      <c r="BU77" s="81"/>
      <c r="BV77" s="81"/>
      <c r="BW77" s="81"/>
      <c r="BX77" s="81"/>
      <c r="BY77" s="81"/>
      <c r="BZ77" s="8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0"/>
      <c r="BM78" s="81"/>
      <c r="BN78" s="81"/>
      <c r="BO78" s="81"/>
      <c r="BP78" s="81"/>
      <c r="BQ78" s="81"/>
      <c r="BR78" s="81"/>
      <c r="BS78" s="81"/>
      <c r="BT78" s="81"/>
      <c r="BU78" s="81"/>
      <c r="BV78" s="81"/>
      <c r="BW78" s="81"/>
      <c r="BX78" s="81"/>
      <c r="BY78" s="81"/>
      <c r="BZ78" s="8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0"/>
      <c r="BM79" s="81"/>
      <c r="BN79" s="81"/>
      <c r="BO79" s="81"/>
      <c r="BP79" s="81"/>
      <c r="BQ79" s="81"/>
      <c r="BR79" s="81"/>
      <c r="BS79" s="81"/>
      <c r="BT79" s="81"/>
      <c r="BU79" s="81"/>
      <c r="BV79" s="81"/>
      <c r="BW79" s="81"/>
      <c r="BX79" s="81"/>
      <c r="BY79" s="81"/>
      <c r="BZ79" s="8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0"/>
      <c r="BM80" s="81"/>
      <c r="BN80" s="81"/>
      <c r="BO80" s="81"/>
      <c r="BP80" s="81"/>
      <c r="BQ80" s="81"/>
      <c r="BR80" s="81"/>
      <c r="BS80" s="81"/>
      <c r="BT80" s="81"/>
      <c r="BU80" s="81"/>
      <c r="BV80" s="81"/>
      <c r="BW80" s="81"/>
      <c r="BX80" s="81"/>
      <c r="BY80" s="81"/>
      <c r="BZ80" s="8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0"/>
      <c r="BM81" s="81"/>
      <c r="BN81" s="81"/>
      <c r="BO81" s="81"/>
      <c r="BP81" s="81"/>
      <c r="BQ81" s="81"/>
      <c r="BR81" s="81"/>
      <c r="BS81" s="81"/>
      <c r="BT81" s="81"/>
      <c r="BU81" s="81"/>
      <c r="BV81" s="81"/>
      <c r="BW81" s="81"/>
      <c r="BX81" s="81"/>
      <c r="BY81" s="81"/>
      <c r="BZ81" s="8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3"/>
      <c r="BM82" s="84"/>
      <c r="BN82" s="84"/>
      <c r="BO82" s="84"/>
      <c r="BP82" s="84"/>
      <c r="BQ82" s="84"/>
      <c r="BR82" s="84"/>
      <c r="BS82" s="84"/>
      <c r="BT82" s="84"/>
      <c r="BU82" s="84"/>
      <c r="BV82" s="84"/>
      <c r="BW82" s="84"/>
      <c r="BX82" s="84"/>
      <c r="BY82" s="84"/>
      <c r="BZ82" s="85"/>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hkBWx0YC+Nw2yg2OJI8jAE8FydR8gU9crBK+ifdI+EcWK52dK0pjBsozmRQr9ot/eitiZbBhoafOkPdRMU9Gdg==" saltValue="uYrpeNnu/CX8y+hRuxwT2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342092</v>
      </c>
      <c r="D6" s="19">
        <f t="shared" si="3"/>
        <v>46</v>
      </c>
      <c r="E6" s="19">
        <f t="shared" si="3"/>
        <v>17</v>
      </c>
      <c r="F6" s="19">
        <f t="shared" si="3"/>
        <v>1</v>
      </c>
      <c r="G6" s="19">
        <f t="shared" si="3"/>
        <v>0</v>
      </c>
      <c r="H6" s="19" t="str">
        <f t="shared" si="3"/>
        <v>広島県　三次市</v>
      </c>
      <c r="I6" s="19" t="str">
        <f t="shared" si="3"/>
        <v>法適用</v>
      </c>
      <c r="J6" s="19" t="str">
        <f t="shared" si="3"/>
        <v>下水道事業</v>
      </c>
      <c r="K6" s="19" t="str">
        <f t="shared" si="3"/>
        <v>公共下水道</v>
      </c>
      <c r="L6" s="19" t="str">
        <f t="shared" si="3"/>
        <v>Cc2</v>
      </c>
      <c r="M6" s="19" t="str">
        <f t="shared" si="3"/>
        <v>非設置</v>
      </c>
      <c r="N6" s="20" t="str">
        <f t="shared" si="3"/>
        <v>-</v>
      </c>
      <c r="O6" s="20">
        <f t="shared" si="3"/>
        <v>63.28</v>
      </c>
      <c r="P6" s="20">
        <f t="shared" si="3"/>
        <v>34.44</v>
      </c>
      <c r="Q6" s="20">
        <f t="shared" si="3"/>
        <v>100</v>
      </c>
      <c r="R6" s="20">
        <f t="shared" si="3"/>
        <v>2992</v>
      </c>
      <c r="S6" s="20">
        <f t="shared" si="3"/>
        <v>49557</v>
      </c>
      <c r="T6" s="20">
        <f t="shared" si="3"/>
        <v>778.18</v>
      </c>
      <c r="U6" s="20">
        <f t="shared" si="3"/>
        <v>63.68</v>
      </c>
      <c r="V6" s="20">
        <f t="shared" si="3"/>
        <v>16914</v>
      </c>
      <c r="W6" s="20">
        <f t="shared" si="3"/>
        <v>5.5</v>
      </c>
      <c r="X6" s="20">
        <f t="shared" si="3"/>
        <v>3075.27</v>
      </c>
      <c r="Y6" s="21" t="str">
        <f>IF(Y7="",NA(),Y7)</f>
        <v>-</v>
      </c>
      <c r="Z6" s="21">
        <f t="shared" ref="Z6:AH6" si="4">IF(Z7="",NA(),Z7)</f>
        <v>109.71</v>
      </c>
      <c r="AA6" s="21">
        <f t="shared" si="4"/>
        <v>100.15</v>
      </c>
      <c r="AB6" s="21">
        <f t="shared" si="4"/>
        <v>100.03</v>
      </c>
      <c r="AC6" s="21">
        <f t="shared" si="4"/>
        <v>100.02</v>
      </c>
      <c r="AD6" s="21" t="str">
        <f t="shared" si="4"/>
        <v>-</v>
      </c>
      <c r="AE6" s="21">
        <f t="shared" si="4"/>
        <v>106.57</v>
      </c>
      <c r="AF6" s="21">
        <f t="shared" si="4"/>
        <v>107.21</v>
      </c>
      <c r="AG6" s="21">
        <f t="shared" si="4"/>
        <v>107.08</v>
      </c>
      <c r="AH6" s="21">
        <f t="shared" si="4"/>
        <v>106.08</v>
      </c>
      <c r="AI6" s="20" t="str">
        <f>IF(AI7="","",IF(AI7="-","【-】","【"&amp;SUBSTITUTE(TEXT(AI7,"#,##0.00"),"-","△")&amp;"】"))</f>
        <v>【106.11】</v>
      </c>
      <c r="AJ6" s="21" t="str">
        <f>IF(AJ7="",NA(),AJ7)</f>
        <v>-</v>
      </c>
      <c r="AK6" s="20">
        <f t="shared" ref="AK6:AS6" si="5">IF(AK7="",NA(),AK7)</f>
        <v>0</v>
      </c>
      <c r="AL6" s="20">
        <f t="shared" si="5"/>
        <v>0</v>
      </c>
      <c r="AM6" s="20">
        <f t="shared" si="5"/>
        <v>0</v>
      </c>
      <c r="AN6" s="20">
        <f t="shared" si="5"/>
        <v>0</v>
      </c>
      <c r="AO6" s="21" t="str">
        <f t="shared" si="5"/>
        <v>-</v>
      </c>
      <c r="AP6" s="21">
        <f t="shared" si="5"/>
        <v>53.44</v>
      </c>
      <c r="AQ6" s="21">
        <f t="shared" si="5"/>
        <v>43.71</v>
      </c>
      <c r="AR6" s="21">
        <f t="shared" si="5"/>
        <v>45.94</v>
      </c>
      <c r="AS6" s="21">
        <f t="shared" si="5"/>
        <v>29.34</v>
      </c>
      <c r="AT6" s="20" t="str">
        <f>IF(AT7="","",IF(AT7="-","【-】","【"&amp;SUBSTITUTE(TEXT(AT7,"#,##0.00"),"-","△")&amp;"】"))</f>
        <v>【3.15】</v>
      </c>
      <c r="AU6" s="21" t="str">
        <f>IF(AU7="",NA(),AU7)</f>
        <v>-</v>
      </c>
      <c r="AV6" s="21">
        <f t="shared" ref="AV6:BD6" si="6">IF(AV7="",NA(),AV7)</f>
        <v>40.64</v>
      </c>
      <c r="AW6" s="21">
        <f t="shared" si="6"/>
        <v>40.86</v>
      </c>
      <c r="AX6" s="21">
        <f t="shared" si="6"/>
        <v>46.61</v>
      </c>
      <c r="AY6" s="21">
        <f t="shared" si="6"/>
        <v>56.13</v>
      </c>
      <c r="AZ6" s="21" t="str">
        <f t="shared" si="6"/>
        <v>-</v>
      </c>
      <c r="BA6" s="21">
        <f t="shared" si="6"/>
        <v>47.03</v>
      </c>
      <c r="BB6" s="21">
        <f t="shared" si="6"/>
        <v>40.67</v>
      </c>
      <c r="BC6" s="21">
        <f t="shared" si="6"/>
        <v>47.7</v>
      </c>
      <c r="BD6" s="21">
        <f t="shared" si="6"/>
        <v>50.59</v>
      </c>
      <c r="BE6" s="20" t="str">
        <f>IF(BE7="","",IF(BE7="-","【-】","【"&amp;SUBSTITUTE(TEXT(BE7,"#,##0.00"),"-","△")&amp;"】"))</f>
        <v>【73.44】</v>
      </c>
      <c r="BF6" s="21" t="str">
        <f>IF(BF7="",NA(),BF7)</f>
        <v>-</v>
      </c>
      <c r="BG6" s="21">
        <f t="shared" ref="BG6:BO6" si="7">IF(BG7="",NA(),BG7)</f>
        <v>2662.19</v>
      </c>
      <c r="BH6" s="21">
        <f t="shared" si="7"/>
        <v>2721.67</v>
      </c>
      <c r="BI6" s="21">
        <f t="shared" si="7"/>
        <v>2721.21</v>
      </c>
      <c r="BJ6" s="21">
        <f t="shared" si="7"/>
        <v>2693.34</v>
      </c>
      <c r="BK6" s="21" t="str">
        <f t="shared" si="7"/>
        <v>-</v>
      </c>
      <c r="BL6" s="21">
        <f t="shared" si="7"/>
        <v>1001.3</v>
      </c>
      <c r="BM6" s="21">
        <f t="shared" si="7"/>
        <v>1050.51</v>
      </c>
      <c r="BN6" s="21">
        <f t="shared" si="7"/>
        <v>1102.01</v>
      </c>
      <c r="BO6" s="21">
        <f t="shared" si="7"/>
        <v>987.36</v>
      </c>
      <c r="BP6" s="20" t="str">
        <f>IF(BP7="","",IF(BP7="-","【-】","【"&amp;SUBSTITUTE(TEXT(BP7,"#,##0.00"),"-","△")&amp;"】"))</f>
        <v>【652.82】</v>
      </c>
      <c r="BQ6" s="21" t="str">
        <f>IF(BQ7="",NA(),BQ7)</f>
        <v>-</v>
      </c>
      <c r="BR6" s="21">
        <f t="shared" ref="BR6:BZ6" si="8">IF(BR7="",NA(),BR7)</f>
        <v>87.13</v>
      </c>
      <c r="BS6" s="21">
        <f t="shared" si="8"/>
        <v>89.2</v>
      </c>
      <c r="BT6" s="21">
        <f t="shared" si="8"/>
        <v>88.66</v>
      </c>
      <c r="BU6" s="21">
        <f t="shared" si="8"/>
        <v>77.27</v>
      </c>
      <c r="BV6" s="21" t="str">
        <f t="shared" si="8"/>
        <v>-</v>
      </c>
      <c r="BW6" s="21">
        <f t="shared" si="8"/>
        <v>81.88</v>
      </c>
      <c r="BX6" s="21">
        <f t="shared" si="8"/>
        <v>82.65</v>
      </c>
      <c r="BY6" s="21">
        <f t="shared" si="8"/>
        <v>82.55</v>
      </c>
      <c r="BZ6" s="21">
        <f t="shared" si="8"/>
        <v>83.55</v>
      </c>
      <c r="CA6" s="20" t="str">
        <f>IF(CA7="","",IF(CA7="-","【-】","【"&amp;SUBSTITUTE(TEXT(CA7,"#,##0.00"),"-","△")&amp;"】"))</f>
        <v>【97.61】</v>
      </c>
      <c r="CB6" s="21" t="str">
        <f>IF(CB7="",NA(),CB7)</f>
        <v>-</v>
      </c>
      <c r="CC6" s="21">
        <f t="shared" ref="CC6:CK6" si="9">IF(CC7="",NA(),CC7)</f>
        <v>188.75</v>
      </c>
      <c r="CD6" s="21">
        <f t="shared" si="9"/>
        <v>181.94</v>
      </c>
      <c r="CE6" s="21">
        <f t="shared" si="9"/>
        <v>183.86</v>
      </c>
      <c r="CF6" s="21">
        <f t="shared" si="9"/>
        <v>210.94</v>
      </c>
      <c r="CG6" s="21" t="str">
        <f t="shared" si="9"/>
        <v>-</v>
      </c>
      <c r="CH6" s="21">
        <f t="shared" si="9"/>
        <v>187.55</v>
      </c>
      <c r="CI6" s="21">
        <f t="shared" si="9"/>
        <v>186.3</v>
      </c>
      <c r="CJ6" s="21">
        <f t="shared" si="9"/>
        <v>188.38</v>
      </c>
      <c r="CK6" s="21">
        <f t="shared" si="9"/>
        <v>185.98</v>
      </c>
      <c r="CL6" s="20" t="str">
        <f>IF(CL7="","",IF(CL7="-","【-】","【"&amp;SUBSTITUTE(TEXT(CL7,"#,##0.00"),"-","△")&amp;"】"))</f>
        <v>【138.29】</v>
      </c>
      <c r="CM6" s="21" t="str">
        <f>IF(CM7="",NA(),CM7)</f>
        <v>-</v>
      </c>
      <c r="CN6" s="21">
        <f t="shared" ref="CN6:CV6" si="10">IF(CN7="",NA(),CN7)</f>
        <v>49.75</v>
      </c>
      <c r="CO6" s="21">
        <f t="shared" si="10"/>
        <v>50.93</v>
      </c>
      <c r="CP6" s="21">
        <f t="shared" si="10"/>
        <v>54.02</v>
      </c>
      <c r="CQ6" s="21">
        <f t="shared" si="10"/>
        <v>48.61</v>
      </c>
      <c r="CR6" s="21" t="str">
        <f t="shared" si="10"/>
        <v>-</v>
      </c>
      <c r="CS6" s="21">
        <f t="shared" si="10"/>
        <v>50.94</v>
      </c>
      <c r="CT6" s="21">
        <f t="shared" si="10"/>
        <v>50.53</v>
      </c>
      <c r="CU6" s="21">
        <f t="shared" si="10"/>
        <v>51.42</v>
      </c>
      <c r="CV6" s="21">
        <f t="shared" si="10"/>
        <v>48.95</v>
      </c>
      <c r="CW6" s="20" t="str">
        <f>IF(CW7="","",IF(CW7="-","【-】","【"&amp;SUBSTITUTE(TEXT(CW7,"#,##0.00"),"-","△")&amp;"】"))</f>
        <v>【59.10】</v>
      </c>
      <c r="CX6" s="21" t="str">
        <f>IF(CX7="",NA(),CX7)</f>
        <v>-</v>
      </c>
      <c r="CY6" s="21">
        <f t="shared" ref="CY6:DG6" si="11">IF(CY7="",NA(),CY7)</f>
        <v>81.599999999999994</v>
      </c>
      <c r="CZ6" s="21">
        <f t="shared" si="11"/>
        <v>82.35</v>
      </c>
      <c r="DA6" s="21">
        <f t="shared" si="11"/>
        <v>82.12</v>
      </c>
      <c r="DB6" s="21">
        <f t="shared" si="11"/>
        <v>81.67</v>
      </c>
      <c r="DC6" s="21" t="str">
        <f t="shared" si="11"/>
        <v>-</v>
      </c>
      <c r="DD6" s="21">
        <f t="shared" si="11"/>
        <v>82.55</v>
      </c>
      <c r="DE6" s="21">
        <f t="shared" si="11"/>
        <v>82.08</v>
      </c>
      <c r="DF6" s="21">
        <f t="shared" si="11"/>
        <v>81.34</v>
      </c>
      <c r="DG6" s="21">
        <f t="shared" si="11"/>
        <v>81.14</v>
      </c>
      <c r="DH6" s="20" t="str">
        <f>IF(DH7="","",IF(DH7="-","【-】","【"&amp;SUBSTITUTE(TEXT(DH7,"#,##0.00"),"-","△")&amp;"】"))</f>
        <v>【95.82】</v>
      </c>
      <c r="DI6" s="21" t="str">
        <f>IF(DI7="",NA(),DI7)</f>
        <v>-</v>
      </c>
      <c r="DJ6" s="21">
        <f t="shared" ref="DJ6:DR6" si="12">IF(DJ7="",NA(),DJ7)</f>
        <v>3.19</v>
      </c>
      <c r="DK6" s="21">
        <f t="shared" si="12"/>
        <v>6.27</v>
      </c>
      <c r="DL6" s="21">
        <f t="shared" si="12"/>
        <v>9.1300000000000008</v>
      </c>
      <c r="DM6" s="21">
        <f t="shared" si="12"/>
        <v>11.74</v>
      </c>
      <c r="DN6" s="21" t="str">
        <f t="shared" si="12"/>
        <v>-</v>
      </c>
      <c r="DO6" s="21">
        <f t="shared" si="12"/>
        <v>15.85</v>
      </c>
      <c r="DP6" s="21">
        <f t="shared" si="12"/>
        <v>12.7</v>
      </c>
      <c r="DQ6" s="21">
        <f t="shared" si="12"/>
        <v>14.65</v>
      </c>
      <c r="DR6" s="21">
        <f t="shared" si="12"/>
        <v>16.11</v>
      </c>
      <c r="DS6" s="20" t="str">
        <f>IF(DS7="","",IF(DS7="-","【-】","【"&amp;SUBSTITUTE(TEXT(DS7,"#,##0.00"),"-","△")&amp;"】"))</f>
        <v>【39.74】</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1">
        <f t="shared" si="13"/>
        <v>0.1</v>
      </c>
      <c r="EC6" s="21">
        <f t="shared" si="13"/>
        <v>0.17</v>
      </c>
      <c r="ED6" s="20" t="str">
        <f>IF(ED7="","",IF(ED7="-","【-】","【"&amp;SUBSTITUTE(TEXT(ED7,"#,##0.00"),"-","△")&amp;"】"))</f>
        <v>【7.62】</v>
      </c>
      <c r="EE6" s="21" t="str">
        <f>IF(EE7="",NA(),EE7)</f>
        <v>-</v>
      </c>
      <c r="EF6" s="20">
        <f t="shared" ref="EF6:EN6" si="14">IF(EF7="",NA(),EF7)</f>
        <v>0</v>
      </c>
      <c r="EG6" s="21">
        <f t="shared" si="14"/>
        <v>5.38</v>
      </c>
      <c r="EH6" s="20">
        <f t="shared" si="14"/>
        <v>0</v>
      </c>
      <c r="EI6" s="21">
        <f t="shared" si="14"/>
        <v>1.19</v>
      </c>
      <c r="EJ6" s="21" t="str">
        <f t="shared" si="14"/>
        <v>-</v>
      </c>
      <c r="EK6" s="21">
        <f t="shared" si="14"/>
        <v>0.15</v>
      </c>
      <c r="EL6" s="21">
        <f t="shared" si="14"/>
        <v>1.65</v>
      </c>
      <c r="EM6" s="21">
        <f t="shared" si="14"/>
        <v>0.14000000000000001</v>
      </c>
      <c r="EN6" s="21">
        <f t="shared" si="14"/>
        <v>0.08</v>
      </c>
      <c r="EO6" s="20" t="str">
        <f>IF(EO7="","",IF(EO7="-","【-】","【"&amp;SUBSTITUTE(TEXT(EO7,"#,##0.00"),"-","△")&amp;"】"))</f>
        <v>【0.23】</v>
      </c>
    </row>
    <row r="7" spans="1:148" s="22" customFormat="1" x14ac:dyDescent="0.15">
      <c r="A7" s="14"/>
      <c r="B7" s="23">
        <v>2022</v>
      </c>
      <c r="C7" s="23">
        <v>342092</v>
      </c>
      <c r="D7" s="23">
        <v>46</v>
      </c>
      <c r="E7" s="23">
        <v>17</v>
      </c>
      <c r="F7" s="23">
        <v>1</v>
      </c>
      <c r="G7" s="23">
        <v>0</v>
      </c>
      <c r="H7" s="23" t="s">
        <v>96</v>
      </c>
      <c r="I7" s="23" t="s">
        <v>97</v>
      </c>
      <c r="J7" s="23" t="s">
        <v>98</v>
      </c>
      <c r="K7" s="23" t="s">
        <v>99</v>
      </c>
      <c r="L7" s="23" t="s">
        <v>100</v>
      </c>
      <c r="M7" s="23" t="s">
        <v>101</v>
      </c>
      <c r="N7" s="24" t="s">
        <v>102</v>
      </c>
      <c r="O7" s="24">
        <v>63.28</v>
      </c>
      <c r="P7" s="24">
        <v>34.44</v>
      </c>
      <c r="Q7" s="24">
        <v>100</v>
      </c>
      <c r="R7" s="24">
        <v>2992</v>
      </c>
      <c r="S7" s="24">
        <v>49557</v>
      </c>
      <c r="T7" s="24">
        <v>778.18</v>
      </c>
      <c r="U7" s="24">
        <v>63.68</v>
      </c>
      <c r="V7" s="24">
        <v>16914</v>
      </c>
      <c r="W7" s="24">
        <v>5.5</v>
      </c>
      <c r="X7" s="24">
        <v>3075.27</v>
      </c>
      <c r="Y7" s="24" t="s">
        <v>102</v>
      </c>
      <c r="Z7" s="24">
        <v>109.71</v>
      </c>
      <c r="AA7" s="24">
        <v>100.15</v>
      </c>
      <c r="AB7" s="24">
        <v>100.03</v>
      </c>
      <c r="AC7" s="24">
        <v>100.02</v>
      </c>
      <c r="AD7" s="24" t="s">
        <v>102</v>
      </c>
      <c r="AE7" s="24">
        <v>106.57</v>
      </c>
      <c r="AF7" s="24">
        <v>107.21</v>
      </c>
      <c r="AG7" s="24">
        <v>107.08</v>
      </c>
      <c r="AH7" s="24">
        <v>106.08</v>
      </c>
      <c r="AI7" s="24">
        <v>106.11</v>
      </c>
      <c r="AJ7" s="24" t="s">
        <v>102</v>
      </c>
      <c r="AK7" s="24">
        <v>0</v>
      </c>
      <c r="AL7" s="24">
        <v>0</v>
      </c>
      <c r="AM7" s="24">
        <v>0</v>
      </c>
      <c r="AN7" s="24">
        <v>0</v>
      </c>
      <c r="AO7" s="24" t="s">
        <v>102</v>
      </c>
      <c r="AP7" s="24">
        <v>53.44</v>
      </c>
      <c r="AQ7" s="24">
        <v>43.71</v>
      </c>
      <c r="AR7" s="24">
        <v>45.94</v>
      </c>
      <c r="AS7" s="24">
        <v>29.34</v>
      </c>
      <c r="AT7" s="24">
        <v>3.15</v>
      </c>
      <c r="AU7" s="24" t="s">
        <v>102</v>
      </c>
      <c r="AV7" s="24">
        <v>40.64</v>
      </c>
      <c r="AW7" s="24">
        <v>40.86</v>
      </c>
      <c r="AX7" s="24">
        <v>46.61</v>
      </c>
      <c r="AY7" s="24">
        <v>56.13</v>
      </c>
      <c r="AZ7" s="24" t="s">
        <v>102</v>
      </c>
      <c r="BA7" s="24">
        <v>47.03</v>
      </c>
      <c r="BB7" s="24">
        <v>40.67</v>
      </c>
      <c r="BC7" s="24">
        <v>47.7</v>
      </c>
      <c r="BD7" s="24">
        <v>50.59</v>
      </c>
      <c r="BE7" s="24">
        <v>73.44</v>
      </c>
      <c r="BF7" s="24" t="s">
        <v>102</v>
      </c>
      <c r="BG7" s="24">
        <v>2662.19</v>
      </c>
      <c r="BH7" s="24">
        <v>2721.67</v>
      </c>
      <c r="BI7" s="24">
        <v>2721.21</v>
      </c>
      <c r="BJ7" s="24">
        <v>2693.34</v>
      </c>
      <c r="BK7" s="24" t="s">
        <v>102</v>
      </c>
      <c r="BL7" s="24">
        <v>1001.3</v>
      </c>
      <c r="BM7" s="24">
        <v>1050.51</v>
      </c>
      <c r="BN7" s="24">
        <v>1102.01</v>
      </c>
      <c r="BO7" s="24">
        <v>987.36</v>
      </c>
      <c r="BP7" s="24">
        <v>652.82000000000005</v>
      </c>
      <c r="BQ7" s="24" t="s">
        <v>102</v>
      </c>
      <c r="BR7" s="24">
        <v>87.13</v>
      </c>
      <c r="BS7" s="24">
        <v>89.2</v>
      </c>
      <c r="BT7" s="24">
        <v>88.66</v>
      </c>
      <c r="BU7" s="24">
        <v>77.27</v>
      </c>
      <c r="BV7" s="24" t="s">
        <v>102</v>
      </c>
      <c r="BW7" s="24">
        <v>81.88</v>
      </c>
      <c r="BX7" s="24">
        <v>82.65</v>
      </c>
      <c r="BY7" s="24">
        <v>82.55</v>
      </c>
      <c r="BZ7" s="24">
        <v>83.55</v>
      </c>
      <c r="CA7" s="24">
        <v>97.61</v>
      </c>
      <c r="CB7" s="24" t="s">
        <v>102</v>
      </c>
      <c r="CC7" s="24">
        <v>188.75</v>
      </c>
      <c r="CD7" s="24">
        <v>181.94</v>
      </c>
      <c r="CE7" s="24">
        <v>183.86</v>
      </c>
      <c r="CF7" s="24">
        <v>210.94</v>
      </c>
      <c r="CG7" s="24" t="s">
        <v>102</v>
      </c>
      <c r="CH7" s="24">
        <v>187.55</v>
      </c>
      <c r="CI7" s="24">
        <v>186.3</v>
      </c>
      <c r="CJ7" s="24">
        <v>188.38</v>
      </c>
      <c r="CK7" s="24">
        <v>185.98</v>
      </c>
      <c r="CL7" s="24">
        <v>138.29</v>
      </c>
      <c r="CM7" s="24" t="s">
        <v>102</v>
      </c>
      <c r="CN7" s="24">
        <v>49.75</v>
      </c>
      <c r="CO7" s="24">
        <v>50.93</v>
      </c>
      <c r="CP7" s="24">
        <v>54.02</v>
      </c>
      <c r="CQ7" s="24">
        <v>48.61</v>
      </c>
      <c r="CR7" s="24" t="s">
        <v>102</v>
      </c>
      <c r="CS7" s="24">
        <v>50.94</v>
      </c>
      <c r="CT7" s="24">
        <v>50.53</v>
      </c>
      <c r="CU7" s="24">
        <v>51.42</v>
      </c>
      <c r="CV7" s="24">
        <v>48.95</v>
      </c>
      <c r="CW7" s="24">
        <v>59.1</v>
      </c>
      <c r="CX7" s="24" t="s">
        <v>102</v>
      </c>
      <c r="CY7" s="24">
        <v>81.599999999999994</v>
      </c>
      <c r="CZ7" s="24">
        <v>82.35</v>
      </c>
      <c r="DA7" s="24">
        <v>82.12</v>
      </c>
      <c r="DB7" s="24">
        <v>81.67</v>
      </c>
      <c r="DC7" s="24" t="s">
        <v>102</v>
      </c>
      <c r="DD7" s="24">
        <v>82.55</v>
      </c>
      <c r="DE7" s="24">
        <v>82.08</v>
      </c>
      <c r="DF7" s="24">
        <v>81.34</v>
      </c>
      <c r="DG7" s="24">
        <v>81.14</v>
      </c>
      <c r="DH7" s="24">
        <v>95.82</v>
      </c>
      <c r="DI7" s="24" t="s">
        <v>102</v>
      </c>
      <c r="DJ7" s="24">
        <v>3.19</v>
      </c>
      <c r="DK7" s="24">
        <v>6.27</v>
      </c>
      <c r="DL7" s="24">
        <v>9.1300000000000008</v>
      </c>
      <c r="DM7" s="24">
        <v>11.74</v>
      </c>
      <c r="DN7" s="24" t="s">
        <v>102</v>
      </c>
      <c r="DO7" s="24">
        <v>15.85</v>
      </c>
      <c r="DP7" s="24">
        <v>12.7</v>
      </c>
      <c r="DQ7" s="24">
        <v>14.65</v>
      </c>
      <c r="DR7" s="24">
        <v>16.11</v>
      </c>
      <c r="DS7" s="24">
        <v>39.74</v>
      </c>
      <c r="DT7" s="24" t="s">
        <v>102</v>
      </c>
      <c r="DU7" s="24">
        <v>0</v>
      </c>
      <c r="DV7" s="24">
        <v>0</v>
      </c>
      <c r="DW7" s="24">
        <v>0</v>
      </c>
      <c r="DX7" s="24">
        <v>0</v>
      </c>
      <c r="DY7" s="24" t="s">
        <v>102</v>
      </c>
      <c r="DZ7" s="24">
        <v>0</v>
      </c>
      <c r="EA7" s="24">
        <v>0</v>
      </c>
      <c r="EB7" s="24">
        <v>0.1</v>
      </c>
      <c r="EC7" s="24">
        <v>0.17</v>
      </c>
      <c r="ED7" s="24">
        <v>7.62</v>
      </c>
      <c r="EE7" s="24" t="s">
        <v>102</v>
      </c>
      <c r="EF7" s="24">
        <v>0</v>
      </c>
      <c r="EG7" s="24">
        <v>5.38</v>
      </c>
      <c r="EH7" s="24">
        <v>0</v>
      </c>
      <c r="EI7" s="24">
        <v>1.19</v>
      </c>
      <c r="EJ7" s="24" t="s">
        <v>102</v>
      </c>
      <c r="EK7" s="24">
        <v>0.15</v>
      </c>
      <c r="EL7" s="24">
        <v>1.65</v>
      </c>
      <c r="EM7" s="24">
        <v>0.14000000000000001</v>
      </c>
      <c r="EN7" s="24">
        <v>0.08</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k.sakamoto1146</cp:lastModifiedBy>
  <dcterms:created xsi:type="dcterms:W3CDTF">2023-12-12T00:50:25Z</dcterms:created>
  <dcterms:modified xsi:type="dcterms:W3CDTF">2024-01-24T01:26:56Z</dcterms:modified>
  <cp:category/>
</cp:coreProperties>
</file>