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425"/>
  <workbookPr/>
  <mc:AlternateContent xmlns:mc="http://schemas.openxmlformats.org/markup-compatibility/2006">
    <mc:Choice Requires="x15">
      <x15ac:absPath xmlns:x15ac="http://schemas.microsoft.com/office/spreadsheetml/2010/11/ac" url="Z:\02財政係\66.経営比較分析\R5年回答（R4決算）\提出用\20240205　修正分\"/>
    </mc:Choice>
  </mc:AlternateContent>
  <xr:revisionPtr revIDLastSave="0" documentId="13_ncr:1_{8F8510A1-66E9-468B-92F3-A7CF1F97E4E2}" xr6:coauthVersionLast="43" xr6:coauthVersionMax="43" xr10:uidLastSave="{00000000-0000-0000-0000-000000000000}"/>
  <workbookProtection workbookAlgorithmName="SHA-512" workbookHashValue="Na0UPLPP4YCNf/RWD5S1pl6+fpBWno+0theuYZ84edcJ3NqkCzOSnShVMmfNG2PGh7CH93Y0eGJxNKuTWr55SA==" workbookSaltValue="9rm4tQSq13tMbBCks42ykw==" workbookSpinCount="100000" lockStructure="1"/>
  <bookViews>
    <workbookView xWindow="-120" yWindow="-120" windowWidth="29040" windowHeight="158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W6" i="5"/>
  <c r="V6" i="5"/>
  <c r="AL10" i="4" s="1"/>
  <c r="U6" i="5"/>
  <c r="BB8" i="4" s="1"/>
  <c r="T6" i="5"/>
  <c r="S6" i="5"/>
  <c r="R6" i="5"/>
  <c r="Q6" i="5"/>
  <c r="W10" i="4" s="1"/>
  <c r="P6" i="5"/>
  <c r="P10" i="4" s="1"/>
  <c r="O6" i="5"/>
  <c r="N6" i="5"/>
  <c r="M6" i="5"/>
  <c r="AD8" i="4" s="1"/>
  <c r="L6" i="5"/>
  <c r="W8" i="4" s="1"/>
  <c r="K6" i="5"/>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J86" i="4"/>
  <c r="I86" i="4"/>
  <c r="BB10" i="4"/>
  <c r="AT10" i="4"/>
  <c r="AD10" i="4"/>
  <c r="I10" i="4"/>
  <c r="B10" i="4"/>
  <c r="AT8" i="4"/>
  <c r="AL8" i="4"/>
  <c r="P8" i="4"/>
</calcChain>
</file>

<file path=xl/sharedStrings.xml><?xml version="1.0" encoding="utf-8"?>
<sst xmlns="http://schemas.openxmlformats.org/spreadsheetml/2006/main" count="236" uniqueCount="118">
  <si>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</si>
  <si>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</si>
  <si>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</si>
  <si>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</si>
  <si>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</si>
  <si>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</si>
  <si>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</si>
  <si>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</si>
  <si>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</si>
  <si>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</si>
  <si>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</si>
  <si>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</si>
  <si>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</si>
  <si>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</si>
  <si>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</si>
  <si>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</si>
  <si>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</si>
  <si>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</si>
  <si>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</si>
  <si>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</si>
  <si>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</si>
  <si>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</si>
  <si>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</si>
  <si>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</si>
  <si>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</si>
  <si>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</si>
  <si>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</si>
  <si>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</si>
  <si>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</si>
  <si>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</si>
  <si>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</si>
  <si>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</si>
  <si>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</si>
  <si>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</si>
  <si>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</si>
  <si>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</si>
  <si>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</si>
  <si>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</si>
  <si>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</si>
  <si>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</si>
  <si>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</si>
  <si>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</si>
  <si>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</si>
  <si>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</si>
  <si>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</si>
  <si>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</si>
  <si>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</si>
  <si>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</si>
  <si>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</si>
  <si>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</si>
  <si>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</si>
  <si>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</si>
  <si>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</si>
  <si>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</si>
  <si>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</si>
  <si>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</si>
  <si>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</si>
  <si>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</si>
  <si>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</si>
  <si>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</si>
  <si>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</si>
  <si>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</si>
  <si>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</si>
  <si>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</si>
  <si>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</si>
  <si>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</si>
  <si>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</si>
  <si>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</si>
  <si>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</si>
  <si>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</si>
  <si>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</si>
  <si>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</si>
  <si>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</si>
  <si>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</si>
  <si>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</si>
  <si>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</si>
  <si>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</si>
  <si>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</si>
  <si>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</si>
  <si>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</si>
  <si>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</si>
  <si>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</si>
  <si>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</si>
  <si>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</si>
  <si>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</si>
  <si>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</si>
  <si>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</si>
  <si>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</si>
  <si>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</si>
  <si>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</si>
  <si>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</si>
  <si>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</si>
  <si>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</si>
  <si>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</si>
  <si>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</si>
  <si>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</si>
  <si>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</si>
  <si>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大崎上島町</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</si>
  <si>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</si>
  <si>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</si>
  <si>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</si>
  <si>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</si>
  <si>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</si>
  <si>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</si>
  <si>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</si>
  <si>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</si>
  <si>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</si>
  <si>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</si>
  <si>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</si>
  <si>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</si>
  <si>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</si>
  <si>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</si>
  <si>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</si>
  <si>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</si>
  <si>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</si>
  <si>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〇　管渠改善率は過去5年0％となっている。これは、当該事業が平成16年度供用開始しており、管渠の対応年数が50年に対して18年程度しか経過していないことから、管渠の更新時期を迎えていないためである。しかし、重要な管渠については定期的に点検を行い、適切な更新時期を見定め計画的に実施する。
〇　施設等の老朽化対策のため令和3年度にストックマネジメント計画を策定し、改築・更新を計画的かつ効率的に実施するとともに、事業費の平準化を図る。</t>
    <rPh sb="2" eb="4">
      <t>カンキョ</t>
    </rPh>
    <rPh sb="4" eb="6">
      <t>カイゼン</t>
    </rPh>
    <rPh sb="6" eb="7">
      <t>リツ</t>
    </rPh>
    <rPh sb="8" eb="10">
      <t>カコ</t>
    </rPh>
    <rPh sb="11" eb="12">
      <t>ネン</t>
    </rPh>
    <rPh sb="25" eb="27">
      <t>トウガイ</t>
    </rPh>
    <rPh sb="27" eb="29">
      <t>ジギョウ</t>
    </rPh>
    <rPh sb="30" eb="32">
      <t>ヘイセイ</t>
    </rPh>
    <rPh sb="34" eb="36">
      <t>ネンド</t>
    </rPh>
    <rPh sb="36" eb="38">
      <t>キョウヨウ</t>
    </rPh>
    <rPh sb="38" eb="40">
      <t>カイシ</t>
    </rPh>
    <rPh sb="45" eb="47">
      <t>カンキョ</t>
    </rPh>
    <rPh sb="48" eb="50">
      <t>タイオウ</t>
    </rPh>
    <rPh sb="50" eb="52">
      <t>ネンスウ</t>
    </rPh>
    <rPh sb="55" eb="56">
      <t>ネン</t>
    </rPh>
    <rPh sb="57" eb="58">
      <t>タイ</t>
    </rPh>
    <rPh sb="62" eb="63">
      <t>ネン</t>
    </rPh>
    <rPh sb="63" eb="65">
      <t>テイド</t>
    </rPh>
    <rPh sb="67" eb="69">
      <t>ケイカ</t>
    </rPh>
    <rPh sb="79" eb="81">
      <t>カンキョ</t>
    </rPh>
    <rPh sb="82" eb="84">
      <t>コウシン</t>
    </rPh>
    <rPh sb="84" eb="86">
      <t>ジキ</t>
    </rPh>
    <rPh sb="87" eb="88">
      <t>ムカ</t>
    </rPh>
    <rPh sb="103" eb="105">
      <t>ジュウヨウ</t>
    </rPh>
    <rPh sb="106" eb="108">
      <t>カンキョ</t>
    </rPh>
    <rPh sb="113" eb="116">
      <t>テイキテキ</t>
    </rPh>
    <rPh sb="117" eb="119">
      <t>テンケン</t>
    </rPh>
    <rPh sb="120" eb="121">
      <t>オコナ</t>
    </rPh>
    <rPh sb="123" eb="125">
      <t>テキセツ</t>
    </rPh>
    <rPh sb="126" eb="128">
      <t>コウシン</t>
    </rPh>
    <rPh sb="128" eb="130">
      <t>ジキ</t>
    </rPh>
    <rPh sb="146" eb="148">
      <t>シセツ</t>
    </rPh>
    <rPh sb="148" eb="149">
      <t>トウ</t>
    </rPh>
    <rPh sb="150" eb="153">
      <t>ロウキュウカ</t>
    </rPh>
    <rPh sb="153" eb="155">
      <t>タイサク</t>
    </rPh>
    <rPh sb="158" eb="160">
      <t>レイワ</t>
    </rPh>
    <rPh sb="161" eb="163">
      <t>ネンド</t>
    </rPh>
    <rPh sb="174" eb="176">
      <t>ケイカク</t>
    </rPh>
    <rPh sb="177" eb="179">
      <t>サクテイ</t>
    </rPh>
    <rPh sb="181" eb="183">
      <t>カイチク</t>
    </rPh>
    <rPh sb="184" eb="186">
      <t>コウシン</t>
    </rPh>
    <rPh sb="187" eb="190">
      <t>ケイカクテキ</t>
    </rPh>
    <rPh sb="192" eb="195">
      <t>コウリツテキ</t>
    </rPh>
    <rPh sb="196" eb="198">
      <t>ジッシ</t>
    </rPh>
    <rPh sb="205" eb="208">
      <t>ジギョウヒ</t>
    </rPh>
    <rPh sb="209" eb="212">
      <t>ヘイジュンカ</t>
    </rPh>
    <rPh sb="213" eb="214">
      <t>ハカ</t>
    </rPh>
    <phoneticPr fontId="4"/>
  </si>
  <si>
    <t>　事業の経営について、経営戦略を策定済みであり、中長期的な経営状況を把握し、経営健全化を図っていく。※令和４年４月１日に使用料を改定済み。
　下水道事業計画に基づき、処理区の統廃合を進めていき、効率的な事業運営を図る。（令和６年度に農業集落排水処理区の統廃合するため、工事を進めている。）
　長寿命化計画に基づき、老朽化した施設の改築・更新等を実施した。今後は策定済みの下水道ストックマネジメント計画に基づき、引き続き老朽化施設の改築・更新を進める予定である。　</t>
    <rPh sb="51" eb="53">
      <t>レイワ</t>
    </rPh>
    <rPh sb="66" eb="67">
      <t>ス</t>
    </rPh>
    <rPh sb="71" eb="74">
      <t>ゲスイドウ</t>
    </rPh>
    <rPh sb="74" eb="76">
      <t>ジギョウ</t>
    </rPh>
    <rPh sb="76" eb="78">
      <t>ケイカク</t>
    </rPh>
    <rPh sb="79" eb="80">
      <t>モト</t>
    </rPh>
    <rPh sb="83" eb="86">
      <t>ショリク</t>
    </rPh>
    <rPh sb="87" eb="90">
      <t>トウハイゴウ</t>
    </rPh>
    <rPh sb="91" eb="92">
      <t>スス</t>
    </rPh>
    <rPh sb="97" eb="100">
      <t>コウリツテキ</t>
    </rPh>
    <rPh sb="101" eb="103">
      <t>ジギョウ</t>
    </rPh>
    <rPh sb="103" eb="105">
      <t>ウンエイ</t>
    </rPh>
    <rPh sb="106" eb="107">
      <t>ハカ</t>
    </rPh>
    <rPh sb="110" eb="112">
      <t>レイワ</t>
    </rPh>
    <rPh sb="113" eb="115">
      <t>ネンド</t>
    </rPh>
    <rPh sb="116" eb="122">
      <t>ノウギョウシュウラクハイスイ</t>
    </rPh>
    <rPh sb="122" eb="124">
      <t>ショリ</t>
    </rPh>
    <rPh sb="124" eb="125">
      <t>ク</t>
    </rPh>
    <rPh sb="126" eb="129">
      <t>トウハイゴウ</t>
    </rPh>
    <rPh sb="134" eb="136">
      <t>コウジ</t>
    </rPh>
    <rPh sb="137" eb="138">
      <t>スス</t>
    </rPh>
    <rPh sb="177" eb="179">
      <t>コンゴ</t>
    </rPh>
    <rPh sb="180" eb="182">
      <t>サクテイ</t>
    </rPh>
    <rPh sb="182" eb="183">
      <t>ズ</t>
    </rPh>
    <rPh sb="201" eb="202">
      <t>モト</t>
    </rPh>
    <phoneticPr fontId="4"/>
  </si>
  <si>
    <t>①　収益的収支比率はＨ30年度からＲ4において約100％を維持している。Ｒ2年度の比率増については事業に対する一般会計繰入金の増額が要因となっているため一時的なものでＲ3年度には例年と同様の比率となっている。
②及び③　累積欠損金比率及び流動比率については当該数値無しとなっている。
④　企業債残高対事業規模比率は類似団体に比べ低い数値となっている。要因としては、施設整備等の事業に対し国庫補助金を活用し、企業債の発行額を抑えてきたためである。
⑤　経費回収率はH30年度から100％を維持しており、引き続き経営戦略に基づき計画的に事業を実施する。
⑥　汚水処理原価について、前年度から増加となっている。平均値を上回っているため今度とも維持管理の抑制に努める。R4年度については、燃料価格高騰により、増額となっている。
⑦　施設利用率は、前年度から人口減少により微減。全国平均を上回っているが引き続き接続率の向上に努め有収水量の増加に取り組む。
⑧　水洗化率は、上昇傾向にあるが平均値を下回っているため、⑦と同様に町民へ水洗化の推進に取り組む。</t>
    <rPh sb="2" eb="5">
      <t>シュウエキテキ</t>
    </rPh>
    <rPh sb="5" eb="7">
      <t>シュウシ</t>
    </rPh>
    <rPh sb="7" eb="9">
      <t>ヒリツ</t>
    </rPh>
    <rPh sb="13" eb="15">
      <t>ネンド</t>
    </rPh>
    <rPh sb="23" eb="24">
      <t>ヤク</t>
    </rPh>
    <rPh sb="29" eb="31">
      <t>イジ</t>
    </rPh>
    <rPh sb="38" eb="40">
      <t>ネンド</t>
    </rPh>
    <rPh sb="41" eb="43">
      <t>ヒリツ</t>
    </rPh>
    <rPh sb="43" eb="44">
      <t>ゾウ</t>
    </rPh>
    <rPh sb="49" eb="51">
      <t>ジギョウ</t>
    </rPh>
    <rPh sb="52" eb="53">
      <t>タイ</t>
    </rPh>
    <rPh sb="55" eb="57">
      <t>イッパン</t>
    </rPh>
    <rPh sb="57" eb="59">
      <t>カイケイ</t>
    </rPh>
    <rPh sb="59" eb="61">
      <t>クリイレ</t>
    </rPh>
    <rPh sb="61" eb="62">
      <t>キン</t>
    </rPh>
    <rPh sb="63" eb="65">
      <t>ゾウガク</t>
    </rPh>
    <rPh sb="66" eb="68">
      <t>ヨウイン</t>
    </rPh>
    <rPh sb="76" eb="79">
      <t>イチジテキ</t>
    </rPh>
    <rPh sb="85" eb="87">
      <t>ネンド</t>
    </rPh>
    <rPh sb="89" eb="91">
      <t>レイネン</t>
    </rPh>
    <rPh sb="92" eb="94">
      <t>ドウヨウ</t>
    </rPh>
    <rPh sb="95" eb="97">
      <t>ヒリツ</t>
    </rPh>
    <rPh sb="106" eb="107">
      <t>オヨ</t>
    </rPh>
    <rPh sb="110" eb="112">
      <t>ルイセキ</t>
    </rPh>
    <rPh sb="112" eb="114">
      <t>ケッソン</t>
    </rPh>
    <rPh sb="114" eb="115">
      <t>キン</t>
    </rPh>
    <rPh sb="115" eb="117">
      <t>ヒリツ</t>
    </rPh>
    <rPh sb="117" eb="118">
      <t>オヨ</t>
    </rPh>
    <rPh sb="119" eb="121">
      <t>リュウドウ</t>
    </rPh>
    <rPh sb="121" eb="123">
      <t>ヒリツ</t>
    </rPh>
    <rPh sb="128" eb="130">
      <t>トウガイ</t>
    </rPh>
    <rPh sb="130" eb="132">
      <t>スウチ</t>
    </rPh>
    <rPh sb="132" eb="133">
      <t>ナ</t>
    </rPh>
    <rPh sb="144" eb="146">
      <t>キギョウ</t>
    </rPh>
    <rPh sb="146" eb="147">
      <t>サイ</t>
    </rPh>
    <rPh sb="147" eb="149">
      <t>ザンダカ</t>
    </rPh>
    <rPh sb="149" eb="150">
      <t>タイ</t>
    </rPh>
    <rPh sb="150" eb="152">
      <t>ジギョウ</t>
    </rPh>
    <rPh sb="152" eb="154">
      <t>キボ</t>
    </rPh>
    <rPh sb="154" eb="156">
      <t>ヒリツ</t>
    </rPh>
    <rPh sb="157" eb="159">
      <t>ルイジ</t>
    </rPh>
    <rPh sb="159" eb="161">
      <t>ダンタイ</t>
    </rPh>
    <rPh sb="162" eb="163">
      <t>クラ</t>
    </rPh>
    <rPh sb="164" eb="165">
      <t>ヒク</t>
    </rPh>
    <rPh sb="166" eb="168">
      <t>スウチ</t>
    </rPh>
    <rPh sb="175" eb="177">
      <t>ヨウイン</t>
    </rPh>
    <rPh sb="182" eb="184">
      <t>シセツ</t>
    </rPh>
    <rPh sb="293" eb="295">
      <t>ゾウカ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</si>
</sst>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1"/>
      <name val="BIZ UDP明朝 Medium"/>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9696-416C-A00C-F33916E3D45B}"/>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0.09</c:v>
                </c:pt>
                <c:pt idx="1">
                  <c:v>0.36</c:v>
                </c:pt>
                <c:pt idx="2">
                  <c:v>0.39</c:v>
                </c:pt>
                <c:pt idx="3">
                  <c:v>0.1</c:v>
                </c:pt>
                <c:pt idx="4">
                  <c:v>0.08</c:v>
                </c:pt>
              </c:numCache>
            </c:numRef>
          </c:val>
          <c:smooth val="0"/>
          <c:extLst>
            <c:ext xmlns:c16="http://schemas.microsoft.com/office/drawing/2014/chart" uri="{C3380CC4-5D6E-409C-BE32-E72D297353CC}">
              <c16:uniqueId val="{00000001-9696-416C-A00C-F33916E3D45B}"/>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61.22</c:v>
                </c:pt>
                <c:pt idx="1">
                  <c:v>64.11</c:v>
                </c:pt>
                <c:pt idx="2">
                  <c:v>62.78</c:v>
                </c:pt>
                <c:pt idx="3">
                  <c:v>63.11</c:v>
                </c:pt>
                <c:pt idx="4">
                  <c:v>59.89</c:v>
                </c:pt>
              </c:numCache>
            </c:numRef>
          </c:val>
          <c:extLst>
            <c:ext xmlns:c16="http://schemas.microsoft.com/office/drawing/2014/chart" uri="{C3380CC4-5D6E-409C-BE32-E72D297353CC}">
              <c16:uniqueId val="{00000000-B249-49CD-A90C-BB91C057AD69}"/>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37.46</c:v>
                </c:pt>
                <c:pt idx="1">
                  <c:v>42.47</c:v>
                </c:pt>
                <c:pt idx="2">
                  <c:v>42.4</c:v>
                </c:pt>
                <c:pt idx="3">
                  <c:v>42.28</c:v>
                </c:pt>
                <c:pt idx="4">
                  <c:v>41.06</c:v>
                </c:pt>
              </c:numCache>
            </c:numRef>
          </c:val>
          <c:smooth val="0"/>
          <c:extLst>
            <c:ext xmlns:c16="http://schemas.microsoft.com/office/drawing/2014/chart" uri="{C3380CC4-5D6E-409C-BE32-E72D297353CC}">
              <c16:uniqueId val="{00000001-B249-49CD-A90C-BB91C057AD69}"/>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80.010000000000005</c:v>
                </c:pt>
                <c:pt idx="1">
                  <c:v>80.680000000000007</c:v>
                </c:pt>
                <c:pt idx="2">
                  <c:v>81.14</c:v>
                </c:pt>
                <c:pt idx="3">
                  <c:v>82.33</c:v>
                </c:pt>
                <c:pt idx="4">
                  <c:v>83.63</c:v>
                </c:pt>
              </c:numCache>
            </c:numRef>
          </c:val>
          <c:extLst>
            <c:ext xmlns:c16="http://schemas.microsoft.com/office/drawing/2014/chart" uri="{C3380CC4-5D6E-409C-BE32-E72D297353CC}">
              <c16:uniqueId val="{00000000-AA60-48D3-9F01-25A73E8FF152}"/>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67.459999999999994</c:v>
                </c:pt>
                <c:pt idx="1">
                  <c:v>83.75</c:v>
                </c:pt>
                <c:pt idx="2">
                  <c:v>84.19</c:v>
                </c:pt>
                <c:pt idx="3">
                  <c:v>84.34</c:v>
                </c:pt>
                <c:pt idx="4">
                  <c:v>84.34</c:v>
                </c:pt>
              </c:numCache>
            </c:numRef>
          </c:val>
          <c:smooth val="0"/>
          <c:extLst>
            <c:ext xmlns:c16="http://schemas.microsoft.com/office/drawing/2014/chart" uri="{C3380CC4-5D6E-409C-BE32-E72D297353CC}">
              <c16:uniqueId val="{00000001-AA60-48D3-9F01-25A73E8FF152}"/>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99.24</c:v>
                </c:pt>
                <c:pt idx="1">
                  <c:v>100.53</c:v>
                </c:pt>
                <c:pt idx="2">
                  <c:v>114.04</c:v>
                </c:pt>
                <c:pt idx="3">
                  <c:v>99.63</c:v>
                </c:pt>
                <c:pt idx="4">
                  <c:v>99.35</c:v>
                </c:pt>
              </c:numCache>
            </c:numRef>
          </c:val>
          <c:extLst>
            <c:ext xmlns:c16="http://schemas.microsoft.com/office/drawing/2014/chart" uri="{C3380CC4-5D6E-409C-BE32-E72D297353CC}">
              <c16:uniqueId val="{00000000-D237-447F-8B78-15E1617008F2}"/>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237-447F-8B78-15E1617008F2}"/>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847-455A-84D3-5BD627CF7E8A}"/>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847-455A-84D3-5BD627CF7E8A}"/>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749-431E-B88A-C8B026F24E54}"/>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749-431E-B88A-C8B026F24E54}"/>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3DF-46D7-BA1B-67BC0AE735DB}"/>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3DF-46D7-BA1B-67BC0AE735DB}"/>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08A-4BE6-B697-E3C3277AB4B7}"/>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08A-4BE6-B697-E3C3277AB4B7}"/>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38.19</c:v>
                </c:pt>
                <c:pt idx="1">
                  <c:v>85.97</c:v>
                </c:pt>
                <c:pt idx="2">
                  <c:v>156.07</c:v>
                </c:pt>
                <c:pt idx="3">
                  <c:v>243.83</c:v>
                </c:pt>
                <c:pt idx="4">
                  <c:v>315.29000000000002</c:v>
                </c:pt>
              </c:numCache>
            </c:numRef>
          </c:val>
          <c:extLst>
            <c:ext xmlns:c16="http://schemas.microsoft.com/office/drawing/2014/chart" uri="{C3380CC4-5D6E-409C-BE32-E72D297353CC}">
              <c16:uniqueId val="{00000000-C91A-40EC-B8D9-576EC27CD05E}"/>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1269.1500000000001</c:v>
                </c:pt>
                <c:pt idx="1">
                  <c:v>1206.79</c:v>
                </c:pt>
                <c:pt idx="2">
                  <c:v>1258.43</c:v>
                </c:pt>
                <c:pt idx="3">
                  <c:v>1163.75</c:v>
                </c:pt>
                <c:pt idx="4">
                  <c:v>1195.47</c:v>
                </c:pt>
              </c:numCache>
            </c:numRef>
          </c:val>
          <c:smooth val="0"/>
          <c:extLst>
            <c:ext xmlns:c16="http://schemas.microsoft.com/office/drawing/2014/chart" uri="{C3380CC4-5D6E-409C-BE32-E72D297353CC}">
              <c16:uniqueId val="{00000001-C91A-40EC-B8D9-576EC27CD05E}"/>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D0F0-43A9-979E-814BC30CDEAD}"/>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63.97</c:v>
                </c:pt>
                <c:pt idx="1">
                  <c:v>71.84</c:v>
                </c:pt>
                <c:pt idx="2">
                  <c:v>73.36</c:v>
                </c:pt>
                <c:pt idx="3">
                  <c:v>72.599999999999994</c:v>
                </c:pt>
                <c:pt idx="4">
                  <c:v>69.430000000000007</c:v>
                </c:pt>
              </c:numCache>
            </c:numRef>
          </c:val>
          <c:smooth val="0"/>
          <c:extLst>
            <c:ext xmlns:c16="http://schemas.microsoft.com/office/drawing/2014/chart" uri="{C3380CC4-5D6E-409C-BE32-E72D297353CC}">
              <c16:uniqueId val="{00000001-D0F0-43A9-979E-814BC30CDEAD}"/>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276.35000000000002</c:v>
                </c:pt>
                <c:pt idx="1">
                  <c:v>282.36</c:v>
                </c:pt>
                <c:pt idx="2">
                  <c:v>272.57</c:v>
                </c:pt>
                <c:pt idx="3">
                  <c:v>273.72000000000003</c:v>
                </c:pt>
                <c:pt idx="4">
                  <c:v>329.61</c:v>
                </c:pt>
              </c:numCache>
            </c:numRef>
          </c:val>
          <c:extLst>
            <c:ext xmlns:c16="http://schemas.microsoft.com/office/drawing/2014/chart" uri="{C3380CC4-5D6E-409C-BE32-E72D297353CC}">
              <c16:uniqueId val="{00000000-4D97-404A-BB50-27B1F7A8D93A}"/>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256.82</c:v>
                </c:pt>
                <c:pt idx="1">
                  <c:v>228.47</c:v>
                </c:pt>
                <c:pt idx="2">
                  <c:v>224.88</c:v>
                </c:pt>
                <c:pt idx="3">
                  <c:v>228.64</c:v>
                </c:pt>
                <c:pt idx="4">
                  <c:v>239.46</c:v>
                </c:pt>
              </c:numCache>
            </c:numRef>
          </c:val>
          <c:smooth val="0"/>
          <c:extLst>
            <c:ext xmlns:c16="http://schemas.microsoft.com/office/drawing/2014/chart" uri="{C3380CC4-5D6E-409C-BE32-E72D297353CC}">
              <c16:uniqueId val="{00000001-4D97-404A-BB50-27B1F7A8D93A}"/>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【1,182.11】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【42.22】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【220.62】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【73.78】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N23" zoomScaleNormal="100" workbookViewId="0">
      <selection activeCell="BL45" sqref="BL45:BZ4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8" t="str">
        <f>データ!H6</f>
        <v>広島県　大崎上島町</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7" t="s">
        <v>1</v>
      </c>
      <c r="C7" s="47"/>
      <c r="D7" s="47"/>
      <c r="E7" s="47"/>
      <c r="F7" s="47"/>
      <c r="G7" s="47"/>
      <c r="H7" s="47"/>
      <c r="I7" s="47" t="s">
        <v>2</v>
      </c>
      <c r="J7" s="47"/>
      <c r="K7" s="47"/>
      <c r="L7" s="47"/>
      <c r="M7" s="47"/>
      <c r="N7" s="47"/>
      <c r="O7" s="47"/>
      <c r="P7" s="47" t="s">
        <v>3</v>
      </c>
      <c r="Q7" s="47"/>
      <c r="R7" s="47"/>
      <c r="S7" s="47"/>
      <c r="T7" s="47"/>
      <c r="U7" s="47"/>
      <c r="V7" s="47"/>
      <c r="W7" s="47" t="s">
        <v>4</v>
      </c>
      <c r="X7" s="47"/>
      <c r="Y7" s="47"/>
      <c r="Z7" s="47"/>
      <c r="AA7" s="47"/>
      <c r="AB7" s="47"/>
      <c r="AC7" s="47"/>
      <c r="AD7" s="47" t="s">
        <v>5</v>
      </c>
      <c r="AE7" s="47"/>
      <c r="AF7" s="47"/>
      <c r="AG7" s="47"/>
      <c r="AH7" s="47"/>
      <c r="AI7" s="47"/>
      <c r="AJ7" s="47"/>
      <c r="AK7" s="3"/>
      <c r="AL7" s="47" t="s">
        <v>6</v>
      </c>
      <c r="AM7" s="47"/>
      <c r="AN7" s="47"/>
      <c r="AO7" s="47"/>
      <c r="AP7" s="47"/>
      <c r="AQ7" s="47"/>
      <c r="AR7" s="47"/>
      <c r="AS7" s="47"/>
      <c r="AT7" s="47" t="s">
        <v>7</v>
      </c>
      <c r="AU7" s="47"/>
      <c r="AV7" s="47"/>
      <c r="AW7" s="47"/>
      <c r="AX7" s="47"/>
      <c r="AY7" s="47"/>
      <c r="AZ7" s="47"/>
      <c r="BA7" s="47"/>
      <c r="BB7" s="47" t="s">
        <v>8</v>
      </c>
      <c r="BC7" s="47"/>
      <c r="BD7" s="47"/>
      <c r="BE7" s="47"/>
      <c r="BF7" s="47"/>
      <c r="BG7" s="47"/>
      <c r="BH7" s="47"/>
      <c r="BI7" s="47"/>
      <c r="BJ7" s="3"/>
      <c r="BK7" s="3"/>
      <c r="BL7" s="69" t="s">
        <v>9</v>
      </c>
      <c r="BM7" s="70"/>
      <c r="BN7" s="70"/>
      <c r="BO7" s="70"/>
      <c r="BP7" s="70"/>
      <c r="BQ7" s="70"/>
      <c r="BR7" s="70"/>
      <c r="BS7" s="70"/>
      <c r="BT7" s="70"/>
      <c r="BU7" s="70"/>
      <c r="BV7" s="70"/>
      <c r="BW7" s="70"/>
      <c r="BX7" s="70"/>
      <c r="BY7" s="71"/>
    </row>
    <row r="8" spans="1:78" ht="18.75" customHeight="1" x14ac:dyDescent="0.15">
      <c r="A8" s="2"/>
      <c r="B8" s="65" t="str">
        <f>データ!I6</f>
        <v>法非適用</v>
      </c>
      <c r="C8" s="65"/>
      <c r="D8" s="65"/>
      <c r="E8" s="65"/>
      <c r="F8" s="65"/>
      <c r="G8" s="65"/>
      <c r="H8" s="65"/>
      <c r="I8" s="65" t="str">
        <f>データ!J6</f>
        <v>下水道事業</v>
      </c>
      <c r="J8" s="65"/>
      <c r="K8" s="65"/>
      <c r="L8" s="65"/>
      <c r="M8" s="65"/>
      <c r="N8" s="65"/>
      <c r="O8" s="65"/>
      <c r="P8" s="65" t="str">
        <f>データ!K6</f>
        <v>特定環境保全公共下水道</v>
      </c>
      <c r="Q8" s="65"/>
      <c r="R8" s="65"/>
      <c r="S8" s="65"/>
      <c r="T8" s="65"/>
      <c r="U8" s="65"/>
      <c r="V8" s="65"/>
      <c r="W8" s="65" t="str">
        <f>データ!L6</f>
        <v>D2</v>
      </c>
      <c r="X8" s="65"/>
      <c r="Y8" s="65"/>
      <c r="Z8" s="65"/>
      <c r="AA8" s="65"/>
      <c r="AB8" s="65"/>
      <c r="AC8" s="65"/>
      <c r="AD8" s="66" t="str">
        <f>データ!$M$6</f>
        <v>非設置</v>
      </c>
      <c r="AE8" s="66"/>
      <c r="AF8" s="66"/>
      <c r="AG8" s="66"/>
      <c r="AH8" s="66"/>
      <c r="AI8" s="66"/>
      <c r="AJ8" s="66"/>
      <c r="AK8" s="3"/>
      <c r="AL8" s="46">
        <f>データ!S6</f>
        <v>7022</v>
      </c>
      <c r="AM8" s="46"/>
      <c r="AN8" s="46"/>
      <c r="AO8" s="46"/>
      <c r="AP8" s="46"/>
      <c r="AQ8" s="46"/>
      <c r="AR8" s="46"/>
      <c r="AS8" s="46"/>
      <c r="AT8" s="45">
        <f>データ!T6</f>
        <v>43.11</v>
      </c>
      <c r="AU8" s="45"/>
      <c r="AV8" s="45"/>
      <c r="AW8" s="45"/>
      <c r="AX8" s="45"/>
      <c r="AY8" s="45"/>
      <c r="AZ8" s="45"/>
      <c r="BA8" s="45"/>
      <c r="BB8" s="45">
        <f>データ!U6</f>
        <v>162.88999999999999</v>
      </c>
      <c r="BC8" s="45"/>
      <c r="BD8" s="45"/>
      <c r="BE8" s="45"/>
      <c r="BF8" s="45"/>
      <c r="BG8" s="45"/>
      <c r="BH8" s="45"/>
      <c r="BI8" s="45"/>
      <c r="BJ8" s="3"/>
      <c r="BK8" s="3"/>
      <c r="BL8" s="61" t="s">
        <v>10</v>
      </c>
      <c r="BM8" s="62"/>
      <c r="BN8" s="63" t="s">
        <v>11</v>
      </c>
      <c r="BO8" s="63"/>
      <c r="BP8" s="63"/>
      <c r="BQ8" s="63"/>
      <c r="BR8" s="63"/>
      <c r="BS8" s="63"/>
      <c r="BT8" s="63"/>
      <c r="BU8" s="63"/>
      <c r="BV8" s="63"/>
      <c r="BW8" s="63"/>
      <c r="BX8" s="63"/>
      <c r="BY8" s="64"/>
    </row>
    <row r="9" spans="1:78" ht="18.75" customHeight="1" x14ac:dyDescent="0.15">
      <c r="A9" s="2"/>
      <c r="B9" s="47" t="s">
        <v>12</v>
      </c>
      <c r="C9" s="47"/>
      <c r="D9" s="47"/>
      <c r="E9" s="47"/>
      <c r="F9" s="47"/>
      <c r="G9" s="47"/>
      <c r="H9" s="47"/>
      <c r="I9" s="47" t="s">
        <v>13</v>
      </c>
      <c r="J9" s="47"/>
      <c r="K9" s="47"/>
      <c r="L9" s="47"/>
      <c r="M9" s="47"/>
      <c r="N9" s="47"/>
      <c r="O9" s="47"/>
      <c r="P9" s="47" t="s">
        <v>14</v>
      </c>
      <c r="Q9" s="47"/>
      <c r="R9" s="47"/>
      <c r="S9" s="47"/>
      <c r="T9" s="47"/>
      <c r="U9" s="47"/>
      <c r="V9" s="47"/>
      <c r="W9" s="47" t="s">
        <v>15</v>
      </c>
      <c r="X9" s="47"/>
      <c r="Y9" s="47"/>
      <c r="Z9" s="47"/>
      <c r="AA9" s="47"/>
      <c r="AB9" s="47"/>
      <c r="AC9" s="47"/>
      <c r="AD9" s="47" t="s">
        <v>16</v>
      </c>
      <c r="AE9" s="47"/>
      <c r="AF9" s="47"/>
      <c r="AG9" s="47"/>
      <c r="AH9" s="47"/>
      <c r="AI9" s="47"/>
      <c r="AJ9" s="47"/>
      <c r="AK9" s="3"/>
      <c r="AL9" s="47" t="s">
        <v>17</v>
      </c>
      <c r="AM9" s="47"/>
      <c r="AN9" s="47"/>
      <c r="AO9" s="47"/>
      <c r="AP9" s="47"/>
      <c r="AQ9" s="47"/>
      <c r="AR9" s="47"/>
      <c r="AS9" s="47"/>
      <c r="AT9" s="47" t="s">
        <v>18</v>
      </c>
      <c r="AU9" s="47"/>
      <c r="AV9" s="47"/>
      <c r="AW9" s="47"/>
      <c r="AX9" s="47"/>
      <c r="AY9" s="47"/>
      <c r="AZ9" s="47"/>
      <c r="BA9" s="47"/>
      <c r="BB9" s="47" t="s">
        <v>19</v>
      </c>
      <c r="BC9" s="47"/>
      <c r="BD9" s="47"/>
      <c r="BE9" s="47"/>
      <c r="BF9" s="47"/>
      <c r="BG9" s="47"/>
      <c r="BH9" s="47"/>
      <c r="BI9" s="47"/>
      <c r="BJ9" s="3"/>
      <c r="BK9" s="3"/>
      <c r="BL9" s="48" t="s">
        <v>20</v>
      </c>
      <c r="BM9" s="49"/>
      <c r="BN9" s="50" t="s">
        <v>21</v>
      </c>
      <c r="BO9" s="50"/>
      <c r="BP9" s="50"/>
      <c r="BQ9" s="50"/>
      <c r="BR9" s="50"/>
      <c r="BS9" s="50"/>
      <c r="BT9" s="50"/>
      <c r="BU9" s="50"/>
      <c r="BV9" s="50"/>
      <c r="BW9" s="50"/>
      <c r="BX9" s="50"/>
      <c r="BY9" s="51"/>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33.450000000000003</v>
      </c>
      <c r="Q10" s="45"/>
      <c r="R10" s="45"/>
      <c r="S10" s="45"/>
      <c r="T10" s="45"/>
      <c r="U10" s="45"/>
      <c r="V10" s="45"/>
      <c r="W10" s="45">
        <f>データ!Q6</f>
        <v>100</v>
      </c>
      <c r="X10" s="45"/>
      <c r="Y10" s="45"/>
      <c r="Z10" s="45"/>
      <c r="AA10" s="45"/>
      <c r="AB10" s="45"/>
      <c r="AC10" s="45"/>
      <c r="AD10" s="46">
        <f>データ!R6</f>
        <v>4270</v>
      </c>
      <c r="AE10" s="46"/>
      <c r="AF10" s="46"/>
      <c r="AG10" s="46"/>
      <c r="AH10" s="46"/>
      <c r="AI10" s="46"/>
      <c r="AJ10" s="46"/>
      <c r="AK10" s="2"/>
      <c r="AL10" s="46">
        <f>データ!V6</f>
        <v>2297</v>
      </c>
      <c r="AM10" s="46"/>
      <c r="AN10" s="46"/>
      <c r="AO10" s="46"/>
      <c r="AP10" s="46"/>
      <c r="AQ10" s="46"/>
      <c r="AR10" s="46"/>
      <c r="AS10" s="46"/>
      <c r="AT10" s="45">
        <f>データ!W6</f>
        <v>0.89</v>
      </c>
      <c r="AU10" s="45"/>
      <c r="AV10" s="45"/>
      <c r="AW10" s="45"/>
      <c r="AX10" s="45"/>
      <c r="AY10" s="45"/>
      <c r="AZ10" s="45"/>
      <c r="BA10" s="45"/>
      <c r="BB10" s="45">
        <f>データ!X6</f>
        <v>2580.9</v>
      </c>
      <c r="BC10" s="45"/>
      <c r="BD10" s="45"/>
      <c r="BE10" s="45"/>
      <c r="BF10" s="45"/>
      <c r="BG10" s="45"/>
      <c r="BH10" s="45"/>
      <c r="BI10" s="45"/>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117</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115</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116</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【1,182.11】</v>
      </c>
      <c r="I86" s="12" t="str">
        <f>データ!CA6</f>
        <v>【73.78】</v>
      </c>
      <c r="J86" s="12" t="str">
        <f>データ!CL6</f>
        <v>【220.62】</v>
      </c>
      <c r="K86" s="12" t="str">
        <f>データ!CW6</f>
        <v>【42.22】</v>
      </c>
      <c r="L86" s="12" t="str">
        <f>データ!DH6</f>
        <v>【85.67】</v>
      </c>
      <c r="M86" s="12" t="s">
        <v>43</v>
      </c>
      <c r="N86" s="12" t="s">
        <v>44</v>
      </c>
      <c r="O86" s="12" t="str">
        <f>データ!EO6</f>
        <v>【0.13】</v>
      </c>
    </row>
  </sheetData>
  <sheetProtection algorithmName="SHA-512" hashValue="tpzotcUqrmDbeGoc2oH7xbEYnlRTebi0sk3fm/f3euUkKo7YTq3QBTLnf2R9YumUmYXdr/5dFG1MjGdrA8rivA==" saltValue="rQfAAM+3IOSVV4QBw+9lmA=="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C83:BJ83"/>
    <mergeCell ref="BL66:BZ82"/>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3" t="s">
        <v>54</v>
      </c>
      <c r="I3" s="74"/>
      <c r="J3" s="74"/>
      <c r="K3" s="74"/>
      <c r="L3" s="74"/>
      <c r="M3" s="74"/>
      <c r="N3" s="74"/>
      <c r="O3" s="74"/>
      <c r="P3" s="74"/>
      <c r="Q3" s="74"/>
      <c r="R3" s="74"/>
      <c r="S3" s="74"/>
      <c r="T3" s="74"/>
      <c r="U3" s="74"/>
      <c r="V3" s="74"/>
      <c r="W3" s="74"/>
      <c r="X3" s="75"/>
      <c r="Y3" s="79" t="s">
        <v>55</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28</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56</v>
      </c>
      <c r="B4" s="16"/>
      <c r="C4" s="16"/>
      <c r="D4" s="16"/>
      <c r="E4" s="16"/>
      <c r="F4" s="16"/>
      <c r="G4" s="16"/>
      <c r="H4" s="76"/>
      <c r="I4" s="77"/>
      <c r="J4" s="77"/>
      <c r="K4" s="77"/>
      <c r="L4" s="77"/>
      <c r="M4" s="77"/>
      <c r="N4" s="77"/>
      <c r="O4" s="77"/>
      <c r="P4" s="77"/>
      <c r="Q4" s="77"/>
      <c r="R4" s="77"/>
      <c r="S4" s="77"/>
      <c r="T4" s="77"/>
      <c r="U4" s="77"/>
      <c r="V4" s="77"/>
      <c r="W4" s="77"/>
      <c r="X4" s="78"/>
      <c r="Y4" s="72" t="s">
        <v>57</v>
      </c>
      <c r="Z4" s="72"/>
      <c r="AA4" s="72"/>
      <c r="AB4" s="72"/>
      <c r="AC4" s="72"/>
      <c r="AD4" s="72"/>
      <c r="AE4" s="72"/>
      <c r="AF4" s="72"/>
      <c r="AG4" s="72"/>
      <c r="AH4" s="72"/>
      <c r="AI4" s="72"/>
      <c r="AJ4" s="72" t="s">
        <v>58</v>
      </c>
      <c r="AK4" s="72"/>
      <c r="AL4" s="72"/>
      <c r="AM4" s="72"/>
      <c r="AN4" s="72"/>
      <c r="AO4" s="72"/>
      <c r="AP4" s="72"/>
      <c r="AQ4" s="72"/>
      <c r="AR4" s="72"/>
      <c r="AS4" s="72"/>
      <c r="AT4" s="72"/>
      <c r="AU4" s="72" t="s">
        <v>59</v>
      </c>
      <c r="AV4" s="72"/>
      <c r="AW4" s="72"/>
      <c r="AX4" s="72"/>
      <c r="AY4" s="72"/>
      <c r="AZ4" s="72"/>
      <c r="BA4" s="72"/>
      <c r="BB4" s="72"/>
      <c r="BC4" s="72"/>
      <c r="BD4" s="72"/>
      <c r="BE4" s="72"/>
      <c r="BF4" s="72" t="s">
        <v>60</v>
      </c>
      <c r="BG4" s="72"/>
      <c r="BH4" s="72"/>
      <c r="BI4" s="72"/>
      <c r="BJ4" s="72"/>
      <c r="BK4" s="72"/>
      <c r="BL4" s="72"/>
      <c r="BM4" s="72"/>
      <c r="BN4" s="72"/>
      <c r="BO4" s="72"/>
      <c r="BP4" s="72"/>
      <c r="BQ4" s="72" t="s">
        <v>61</v>
      </c>
      <c r="BR4" s="72"/>
      <c r="BS4" s="72"/>
      <c r="BT4" s="72"/>
      <c r="BU4" s="72"/>
      <c r="BV4" s="72"/>
      <c r="BW4" s="72"/>
      <c r="BX4" s="72"/>
      <c r="BY4" s="72"/>
      <c r="BZ4" s="72"/>
      <c r="CA4" s="72"/>
      <c r="CB4" s="72" t="s">
        <v>62</v>
      </c>
      <c r="CC4" s="72"/>
      <c r="CD4" s="72"/>
      <c r="CE4" s="72"/>
      <c r="CF4" s="72"/>
      <c r="CG4" s="72"/>
      <c r="CH4" s="72"/>
      <c r="CI4" s="72"/>
      <c r="CJ4" s="72"/>
      <c r="CK4" s="72"/>
      <c r="CL4" s="72"/>
      <c r="CM4" s="72" t="s">
        <v>63</v>
      </c>
      <c r="CN4" s="72"/>
      <c r="CO4" s="72"/>
      <c r="CP4" s="72"/>
      <c r="CQ4" s="72"/>
      <c r="CR4" s="72"/>
      <c r="CS4" s="72"/>
      <c r="CT4" s="72"/>
      <c r="CU4" s="72"/>
      <c r="CV4" s="72"/>
      <c r="CW4" s="72"/>
      <c r="CX4" s="72" t="s">
        <v>64</v>
      </c>
      <c r="CY4" s="72"/>
      <c r="CZ4" s="72"/>
      <c r="DA4" s="72"/>
      <c r="DB4" s="72"/>
      <c r="DC4" s="72"/>
      <c r="DD4" s="72"/>
      <c r="DE4" s="72"/>
      <c r="DF4" s="72"/>
      <c r="DG4" s="72"/>
      <c r="DH4" s="72"/>
      <c r="DI4" s="72" t="s">
        <v>65</v>
      </c>
      <c r="DJ4" s="72"/>
      <c r="DK4" s="72"/>
      <c r="DL4" s="72"/>
      <c r="DM4" s="72"/>
      <c r="DN4" s="72"/>
      <c r="DO4" s="72"/>
      <c r="DP4" s="72"/>
      <c r="DQ4" s="72"/>
      <c r="DR4" s="72"/>
      <c r="DS4" s="72"/>
      <c r="DT4" s="72" t="s">
        <v>66</v>
      </c>
      <c r="DU4" s="72"/>
      <c r="DV4" s="72"/>
      <c r="DW4" s="72"/>
      <c r="DX4" s="72"/>
      <c r="DY4" s="72"/>
      <c r="DZ4" s="72"/>
      <c r="EA4" s="72"/>
      <c r="EB4" s="72"/>
      <c r="EC4" s="72"/>
      <c r="ED4" s="72"/>
      <c r="EE4" s="72" t="s">
        <v>67</v>
      </c>
      <c r="EF4" s="72"/>
      <c r="EG4" s="72"/>
      <c r="EH4" s="72"/>
      <c r="EI4" s="72"/>
      <c r="EJ4" s="72"/>
      <c r="EK4" s="72"/>
      <c r="EL4" s="72"/>
      <c r="EM4" s="72"/>
      <c r="EN4" s="72"/>
      <c r="EO4" s="72"/>
    </row>
    <row r="5" spans="1:145" x14ac:dyDescent="0.15">
      <c r="A5" s="14" t="s">
        <v>68</v>
      </c>
      <c r="B5" s="17"/>
      <c r="C5" s="17"/>
      <c r="D5" s="17"/>
      <c r="E5" s="17"/>
      <c r="F5" s="17"/>
      <c r="G5" s="17"/>
      <c r="H5" s="18" t="s">
        <v>69</v>
      </c>
      <c r="I5" s="18" t="s">
        <v>70</v>
      </c>
      <c r="J5" s="18" t="s">
        <v>71</v>
      </c>
      <c r="K5" s="18" t="s">
        <v>72</v>
      </c>
      <c r="L5" s="18" t="s">
        <v>73</v>
      </c>
      <c r="M5" s="18" t="s">
        <v>5</v>
      </c>
      <c r="N5" s="18" t="s">
        <v>74</v>
      </c>
      <c r="O5" s="18" t="s">
        <v>75</v>
      </c>
      <c r="P5" s="18" t="s">
        <v>76</v>
      </c>
      <c r="Q5" s="18" t="s">
        <v>77</v>
      </c>
      <c r="R5" s="18" t="s">
        <v>78</v>
      </c>
      <c r="S5" s="18" t="s">
        <v>79</v>
      </c>
      <c r="T5" s="18" t="s">
        <v>80</v>
      </c>
      <c r="U5" s="18" t="s">
        <v>81</v>
      </c>
      <c r="V5" s="18" t="s">
        <v>82</v>
      </c>
      <c r="W5" s="18" t="s">
        <v>83</v>
      </c>
      <c r="X5" s="18" t="s">
        <v>84</v>
      </c>
      <c r="Y5" s="18" t="s">
        <v>85</v>
      </c>
      <c r="Z5" s="18" t="s">
        <v>86</v>
      </c>
      <c r="AA5" s="18" t="s">
        <v>87</v>
      </c>
      <c r="AB5" s="18" t="s">
        <v>88</v>
      </c>
      <c r="AC5" s="18" t="s">
        <v>89</v>
      </c>
      <c r="AD5" s="18" t="s">
        <v>90</v>
      </c>
      <c r="AE5" s="18" t="s">
        <v>91</v>
      </c>
      <c r="AF5" s="18" t="s">
        <v>92</v>
      </c>
      <c r="AG5" s="18" t="s">
        <v>93</v>
      </c>
      <c r="AH5" s="18" t="s">
        <v>94</v>
      </c>
      <c r="AI5" s="18" t="s">
        <v>31</v>
      </c>
      <c r="AJ5" s="18" t="s">
        <v>85</v>
      </c>
      <c r="AK5" s="18" t="s">
        <v>86</v>
      </c>
      <c r="AL5" s="18" t="s">
        <v>87</v>
      </c>
      <c r="AM5" s="18" t="s">
        <v>88</v>
      </c>
      <c r="AN5" s="18" t="s">
        <v>89</v>
      </c>
      <c r="AO5" s="18" t="s">
        <v>90</v>
      </c>
      <c r="AP5" s="18" t="s">
        <v>91</v>
      </c>
      <c r="AQ5" s="18" t="s">
        <v>92</v>
      </c>
      <c r="AR5" s="18" t="s">
        <v>93</v>
      </c>
      <c r="AS5" s="18" t="s">
        <v>94</v>
      </c>
      <c r="AT5" s="18" t="s">
        <v>95</v>
      </c>
      <c r="AU5" s="18" t="s">
        <v>85</v>
      </c>
      <c r="AV5" s="18" t="s">
        <v>86</v>
      </c>
      <c r="AW5" s="18" t="s">
        <v>87</v>
      </c>
      <c r="AX5" s="18" t="s">
        <v>88</v>
      </c>
      <c r="AY5" s="18" t="s">
        <v>89</v>
      </c>
      <c r="AZ5" s="18" t="s">
        <v>90</v>
      </c>
      <c r="BA5" s="18" t="s">
        <v>91</v>
      </c>
      <c r="BB5" s="18" t="s">
        <v>92</v>
      </c>
      <c r="BC5" s="18" t="s">
        <v>93</v>
      </c>
      <c r="BD5" s="18" t="s">
        <v>94</v>
      </c>
      <c r="BE5" s="18" t="s">
        <v>95</v>
      </c>
      <c r="BF5" s="18" t="s">
        <v>85</v>
      </c>
      <c r="BG5" s="18" t="s">
        <v>86</v>
      </c>
      <c r="BH5" s="18" t="s">
        <v>87</v>
      </c>
      <c r="BI5" s="18" t="s">
        <v>88</v>
      </c>
      <c r="BJ5" s="18" t="s">
        <v>89</v>
      </c>
      <c r="BK5" s="18" t="s">
        <v>90</v>
      </c>
      <c r="BL5" s="18" t="s">
        <v>91</v>
      </c>
      <c r="BM5" s="18" t="s">
        <v>92</v>
      </c>
      <c r="BN5" s="18" t="s">
        <v>93</v>
      </c>
      <c r="BO5" s="18" t="s">
        <v>94</v>
      </c>
      <c r="BP5" s="18" t="s">
        <v>95</v>
      </c>
      <c r="BQ5" s="18" t="s">
        <v>85</v>
      </c>
      <c r="BR5" s="18" t="s">
        <v>86</v>
      </c>
      <c r="BS5" s="18" t="s">
        <v>87</v>
      </c>
      <c r="BT5" s="18" t="s">
        <v>88</v>
      </c>
      <c r="BU5" s="18" t="s">
        <v>89</v>
      </c>
      <c r="BV5" s="18" t="s">
        <v>90</v>
      </c>
      <c r="BW5" s="18" t="s">
        <v>91</v>
      </c>
      <c r="BX5" s="18" t="s">
        <v>92</v>
      </c>
      <c r="BY5" s="18" t="s">
        <v>93</v>
      </c>
      <c r="BZ5" s="18" t="s">
        <v>94</v>
      </c>
      <c r="CA5" s="18" t="s">
        <v>95</v>
      </c>
      <c r="CB5" s="18" t="s">
        <v>85</v>
      </c>
      <c r="CC5" s="18" t="s">
        <v>86</v>
      </c>
      <c r="CD5" s="18" t="s">
        <v>87</v>
      </c>
      <c r="CE5" s="18" t="s">
        <v>88</v>
      </c>
      <c r="CF5" s="18" t="s">
        <v>89</v>
      </c>
      <c r="CG5" s="18" t="s">
        <v>90</v>
      </c>
      <c r="CH5" s="18" t="s">
        <v>91</v>
      </c>
      <c r="CI5" s="18" t="s">
        <v>92</v>
      </c>
      <c r="CJ5" s="18" t="s">
        <v>93</v>
      </c>
      <c r="CK5" s="18" t="s">
        <v>94</v>
      </c>
      <c r="CL5" s="18" t="s">
        <v>95</v>
      </c>
      <c r="CM5" s="18" t="s">
        <v>85</v>
      </c>
      <c r="CN5" s="18" t="s">
        <v>86</v>
      </c>
      <c r="CO5" s="18" t="s">
        <v>87</v>
      </c>
      <c r="CP5" s="18" t="s">
        <v>88</v>
      </c>
      <c r="CQ5" s="18" t="s">
        <v>89</v>
      </c>
      <c r="CR5" s="18" t="s">
        <v>90</v>
      </c>
      <c r="CS5" s="18" t="s">
        <v>91</v>
      </c>
      <c r="CT5" s="18" t="s">
        <v>92</v>
      </c>
      <c r="CU5" s="18" t="s">
        <v>93</v>
      </c>
      <c r="CV5" s="18" t="s">
        <v>94</v>
      </c>
      <c r="CW5" s="18" t="s">
        <v>95</v>
      </c>
      <c r="CX5" s="18" t="s">
        <v>85</v>
      </c>
      <c r="CY5" s="18" t="s">
        <v>86</v>
      </c>
      <c r="CZ5" s="18" t="s">
        <v>87</v>
      </c>
      <c r="DA5" s="18" t="s">
        <v>88</v>
      </c>
      <c r="DB5" s="18" t="s">
        <v>89</v>
      </c>
      <c r="DC5" s="18" t="s">
        <v>90</v>
      </c>
      <c r="DD5" s="18" t="s">
        <v>91</v>
      </c>
      <c r="DE5" s="18" t="s">
        <v>92</v>
      </c>
      <c r="DF5" s="18" t="s">
        <v>93</v>
      </c>
      <c r="DG5" s="18" t="s">
        <v>94</v>
      </c>
      <c r="DH5" s="18" t="s">
        <v>95</v>
      </c>
      <c r="DI5" s="18" t="s">
        <v>85</v>
      </c>
      <c r="DJ5" s="18" t="s">
        <v>86</v>
      </c>
      <c r="DK5" s="18" t="s">
        <v>87</v>
      </c>
      <c r="DL5" s="18" t="s">
        <v>88</v>
      </c>
      <c r="DM5" s="18" t="s">
        <v>89</v>
      </c>
      <c r="DN5" s="18" t="s">
        <v>90</v>
      </c>
      <c r="DO5" s="18" t="s">
        <v>91</v>
      </c>
      <c r="DP5" s="18" t="s">
        <v>92</v>
      </c>
      <c r="DQ5" s="18" t="s">
        <v>93</v>
      </c>
      <c r="DR5" s="18" t="s">
        <v>94</v>
      </c>
      <c r="DS5" s="18" t="s">
        <v>95</v>
      </c>
      <c r="DT5" s="18" t="s">
        <v>85</v>
      </c>
      <c r="DU5" s="18" t="s">
        <v>86</v>
      </c>
      <c r="DV5" s="18" t="s">
        <v>87</v>
      </c>
      <c r="DW5" s="18" t="s">
        <v>88</v>
      </c>
      <c r="DX5" s="18" t="s">
        <v>89</v>
      </c>
      <c r="DY5" s="18" t="s">
        <v>90</v>
      </c>
      <c r="DZ5" s="18" t="s">
        <v>91</v>
      </c>
      <c r="EA5" s="18" t="s">
        <v>92</v>
      </c>
      <c r="EB5" s="18" t="s">
        <v>93</v>
      </c>
      <c r="EC5" s="18" t="s">
        <v>94</v>
      </c>
      <c r="ED5" s="18" t="s">
        <v>95</v>
      </c>
      <c r="EE5" s="18" t="s">
        <v>85</v>
      </c>
      <c r="EF5" s="18" t="s">
        <v>86</v>
      </c>
      <c r="EG5" s="18" t="s">
        <v>87</v>
      </c>
      <c r="EH5" s="18" t="s">
        <v>88</v>
      </c>
      <c r="EI5" s="18" t="s">
        <v>89</v>
      </c>
      <c r="EJ5" s="18" t="s">
        <v>90</v>
      </c>
      <c r="EK5" s="18" t="s">
        <v>91</v>
      </c>
      <c r="EL5" s="18" t="s">
        <v>92</v>
      </c>
      <c r="EM5" s="18" t="s">
        <v>93</v>
      </c>
      <c r="EN5" s="18" t="s">
        <v>94</v>
      </c>
      <c r="EO5" s="18" t="s">
        <v>95</v>
      </c>
    </row>
    <row r="6" spans="1:145" s="22" customFormat="1" x14ac:dyDescent="0.15">
      <c r="A6" s="14" t="s">
        <v>96</v>
      </c>
      <c r="B6" s="19">
        <f>B7</f>
        <v>2022</v>
      </c>
      <c r="C6" s="19">
        <f t="shared" ref="C6:X6" si="3">C7</f>
        <v>344311</v>
      </c>
      <c r="D6" s="19">
        <f t="shared" si="3"/>
        <v>47</v>
      </c>
      <c r="E6" s="19">
        <f t="shared" si="3"/>
        <v>17</v>
      </c>
      <c r="F6" s="19">
        <f t="shared" si="3"/>
        <v>4</v>
      </c>
      <c r="G6" s="19">
        <f t="shared" si="3"/>
        <v>0</v>
      </c>
      <c r="H6" s="19" t="str">
        <f t="shared" si="3"/>
        <v>広島県　大崎上島町</v>
      </c>
      <c r="I6" s="19" t="str">
        <f t="shared" si="3"/>
        <v>法非適用</v>
      </c>
      <c r="J6" s="19" t="str">
        <f t="shared" si="3"/>
        <v>下水道事業</v>
      </c>
      <c r="K6" s="19" t="str">
        <f t="shared" si="3"/>
        <v>特定環境保全公共下水道</v>
      </c>
      <c r="L6" s="19" t="str">
        <f t="shared" si="3"/>
        <v>D2</v>
      </c>
      <c r="M6" s="19" t="str">
        <f t="shared" si="3"/>
        <v>非設置</v>
      </c>
      <c r="N6" s="20" t="str">
        <f t="shared" si="3"/>
        <v>-</v>
      </c>
      <c r="O6" s="20" t="str">
        <f t="shared" si="3"/>
        <v>該当数値なし</v>
      </c>
      <c r="P6" s="20">
        <f t="shared" si="3"/>
        <v>33.450000000000003</v>
      </c>
      <c r="Q6" s="20">
        <f t="shared" si="3"/>
        <v>100</v>
      </c>
      <c r="R6" s="20">
        <f t="shared" si="3"/>
        <v>4270</v>
      </c>
      <c r="S6" s="20">
        <f t="shared" si="3"/>
        <v>7022</v>
      </c>
      <c r="T6" s="20">
        <f t="shared" si="3"/>
        <v>43.11</v>
      </c>
      <c r="U6" s="20">
        <f t="shared" si="3"/>
        <v>162.88999999999999</v>
      </c>
      <c r="V6" s="20">
        <f t="shared" si="3"/>
        <v>2297</v>
      </c>
      <c r="W6" s="20">
        <f t="shared" si="3"/>
        <v>0.89</v>
      </c>
      <c r="X6" s="20">
        <f t="shared" si="3"/>
        <v>2580.9</v>
      </c>
      <c r="Y6" s="21">
        <f>IF(Y7="",NA(),Y7)</f>
        <v>99.24</v>
      </c>
      <c r="Z6" s="21">
        <f t="shared" ref="Z6:AH6" si="4">IF(Z7="",NA(),Z7)</f>
        <v>100.53</v>
      </c>
      <c r="AA6" s="21">
        <f t="shared" si="4"/>
        <v>114.04</v>
      </c>
      <c r="AB6" s="21">
        <f t="shared" si="4"/>
        <v>99.63</v>
      </c>
      <c r="AC6" s="21">
        <f t="shared" si="4"/>
        <v>99.35</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38.19</v>
      </c>
      <c r="BG6" s="21">
        <f t="shared" ref="BG6:BO6" si="7">IF(BG7="",NA(),BG7)</f>
        <v>85.97</v>
      </c>
      <c r="BH6" s="21">
        <f t="shared" si="7"/>
        <v>156.07</v>
      </c>
      <c r="BI6" s="21">
        <f t="shared" si="7"/>
        <v>243.83</v>
      </c>
      <c r="BJ6" s="21">
        <f t="shared" si="7"/>
        <v>315.29000000000002</v>
      </c>
      <c r="BK6" s="21">
        <f t="shared" si="7"/>
        <v>1269.1500000000001</v>
      </c>
      <c r="BL6" s="21">
        <f t="shared" si="7"/>
        <v>1206.79</v>
      </c>
      <c r="BM6" s="21">
        <f t="shared" si="7"/>
        <v>1258.43</v>
      </c>
      <c r="BN6" s="21">
        <f t="shared" si="7"/>
        <v>1163.75</v>
      </c>
      <c r="BO6" s="21">
        <f t="shared" si="7"/>
        <v>1195.47</v>
      </c>
      <c r="BP6" s="20" t="str">
        <f>IF(BP7="","",IF(BP7="-","【-】","【"&amp;SUBSTITUTE(TEXT(BP7,"#,##0.00"),"-","△")&amp;"】"))</f>
        <v>【1,182.11】</v>
      </c>
      <c r="BQ6" s="21">
        <f>IF(BQ7="",NA(),BQ7)</f>
        <v>100</v>
      </c>
      <c r="BR6" s="21">
        <f t="shared" ref="BR6:BZ6" si="8">IF(BR7="",NA(),BR7)</f>
        <v>100</v>
      </c>
      <c r="BS6" s="21">
        <f t="shared" si="8"/>
        <v>100</v>
      </c>
      <c r="BT6" s="21">
        <f t="shared" si="8"/>
        <v>100</v>
      </c>
      <c r="BU6" s="21">
        <f t="shared" si="8"/>
        <v>100</v>
      </c>
      <c r="BV6" s="21">
        <f t="shared" si="8"/>
        <v>63.97</v>
      </c>
      <c r="BW6" s="21">
        <f t="shared" si="8"/>
        <v>71.84</v>
      </c>
      <c r="BX6" s="21">
        <f t="shared" si="8"/>
        <v>73.36</v>
      </c>
      <c r="BY6" s="21">
        <f t="shared" si="8"/>
        <v>72.599999999999994</v>
      </c>
      <c r="BZ6" s="21">
        <f t="shared" si="8"/>
        <v>69.430000000000007</v>
      </c>
      <c r="CA6" s="20" t="str">
        <f>IF(CA7="","",IF(CA7="-","【-】","【"&amp;SUBSTITUTE(TEXT(CA7,"#,##0.00"),"-","△")&amp;"】"))</f>
        <v>【73.78】</v>
      </c>
      <c r="CB6" s="21">
        <f>IF(CB7="",NA(),CB7)</f>
        <v>276.35000000000002</v>
      </c>
      <c r="CC6" s="21">
        <f t="shared" ref="CC6:CK6" si="9">IF(CC7="",NA(),CC7)</f>
        <v>282.36</v>
      </c>
      <c r="CD6" s="21">
        <f t="shared" si="9"/>
        <v>272.57</v>
      </c>
      <c r="CE6" s="21">
        <f t="shared" si="9"/>
        <v>273.72000000000003</v>
      </c>
      <c r="CF6" s="21">
        <f t="shared" si="9"/>
        <v>329.61</v>
      </c>
      <c r="CG6" s="21">
        <f t="shared" si="9"/>
        <v>256.82</v>
      </c>
      <c r="CH6" s="21">
        <f t="shared" si="9"/>
        <v>228.47</v>
      </c>
      <c r="CI6" s="21">
        <f t="shared" si="9"/>
        <v>224.88</v>
      </c>
      <c r="CJ6" s="21">
        <f t="shared" si="9"/>
        <v>228.64</v>
      </c>
      <c r="CK6" s="21">
        <f t="shared" si="9"/>
        <v>239.46</v>
      </c>
      <c r="CL6" s="20" t="str">
        <f>IF(CL7="","",IF(CL7="-","【-】","【"&amp;SUBSTITUTE(TEXT(CL7,"#,##0.00"),"-","△")&amp;"】"))</f>
        <v>【220.62】</v>
      </c>
      <c r="CM6" s="21">
        <f>IF(CM7="",NA(),CM7)</f>
        <v>61.22</v>
      </c>
      <c r="CN6" s="21">
        <f t="shared" ref="CN6:CV6" si="10">IF(CN7="",NA(),CN7)</f>
        <v>64.11</v>
      </c>
      <c r="CO6" s="21">
        <f t="shared" si="10"/>
        <v>62.78</v>
      </c>
      <c r="CP6" s="21">
        <f t="shared" si="10"/>
        <v>63.11</v>
      </c>
      <c r="CQ6" s="21">
        <f t="shared" si="10"/>
        <v>59.89</v>
      </c>
      <c r="CR6" s="21">
        <f t="shared" si="10"/>
        <v>37.46</v>
      </c>
      <c r="CS6" s="21">
        <f t="shared" si="10"/>
        <v>42.47</v>
      </c>
      <c r="CT6" s="21">
        <f t="shared" si="10"/>
        <v>42.4</v>
      </c>
      <c r="CU6" s="21">
        <f t="shared" si="10"/>
        <v>42.28</v>
      </c>
      <c r="CV6" s="21">
        <f t="shared" si="10"/>
        <v>41.06</v>
      </c>
      <c r="CW6" s="20" t="str">
        <f>IF(CW7="","",IF(CW7="-","【-】","【"&amp;SUBSTITUTE(TEXT(CW7,"#,##0.00"),"-","△")&amp;"】"))</f>
        <v>【42.22】</v>
      </c>
      <c r="CX6" s="21">
        <f>IF(CX7="",NA(),CX7)</f>
        <v>80.010000000000005</v>
      </c>
      <c r="CY6" s="21">
        <f t="shared" ref="CY6:DG6" si="11">IF(CY7="",NA(),CY7)</f>
        <v>80.680000000000007</v>
      </c>
      <c r="CZ6" s="21">
        <f t="shared" si="11"/>
        <v>81.14</v>
      </c>
      <c r="DA6" s="21">
        <f t="shared" si="11"/>
        <v>82.33</v>
      </c>
      <c r="DB6" s="21">
        <f t="shared" si="11"/>
        <v>83.63</v>
      </c>
      <c r="DC6" s="21">
        <f t="shared" si="11"/>
        <v>67.459999999999994</v>
      </c>
      <c r="DD6" s="21">
        <f t="shared" si="11"/>
        <v>83.75</v>
      </c>
      <c r="DE6" s="21">
        <f t="shared" si="11"/>
        <v>84.19</v>
      </c>
      <c r="DF6" s="21">
        <f t="shared" si="11"/>
        <v>84.34</v>
      </c>
      <c r="DG6" s="21">
        <f t="shared" si="11"/>
        <v>84.34</v>
      </c>
      <c r="DH6" s="20" t="str">
        <f>IF(DH7="","",IF(DH7="-","【-】","【"&amp;SUBSTITUTE(TEXT(DH7,"#,##0.00"),"-","△")&amp;"】"))</f>
        <v>【85.67】</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0.09</v>
      </c>
      <c r="EK6" s="21">
        <f t="shared" si="14"/>
        <v>0.36</v>
      </c>
      <c r="EL6" s="21">
        <f t="shared" si="14"/>
        <v>0.39</v>
      </c>
      <c r="EM6" s="21">
        <f t="shared" si="14"/>
        <v>0.1</v>
      </c>
      <c r="EN6" s="21">
        <f t="shared" si="14"/>
        <v>0.08</v>
      </c>
      <c r="EO6" s="20" t="str">
        <f>IF(EO7="","",IF(EO7="-","【-】","【"&amp;SUBSTITUTE(TEXT(EO7,"#,##0.00"),"-","△")&amp;"】"))</f>
        <v>【0.13】</v>
      </c>
    </row>
    <row r="7" spans="1:145" s="22" customFormat="1" x14ac:dyDescent="0.15">
      <c r="A7" s="14"/>
      <c r="B7" s="23">
        <v>2022</v>
      </c>
      <c r="C7" s="23">
        <v>344311</v>
      </c>
      <c r="D7" s="23">
        <v>47</v>
      </c>
      <c r="E7" s="23">
        <v>17</v>
      </c>
      <c r="F7" s="23">
        <v>4</v>
      </c>
      <c r="G7" s="23">
        <v>0</v>
      </c>
      <c r="H7" s="23" t="s">
        <v>97</v>
      </c>
      <c r="I7" s="23" t="s">
        <v>98</v>
      </c>
      <c r="J7" s="23" t="s">
        <v>99</v>
      </c>
      <c r="K7" s="23" t="s">
        <v>100</v>
      </c>
      <c r="L7" s="23" t="s">
        <v>101</v>
      </c>
      <c r="M7" s="23" t="s">
        <v>102</v>
      </c>
      <c r="N7" s="24" t="s">
        <v>103</v>
      </c>
      <c r="O7" s="24" t="s">
        <v>104</v>
      </c>
      <c r="P7" s="24">
        <v>33.450000000000003</v>
      </c>
      <c r="Q7" s="24">
        <v>100</v>
      </c>
      <c r="R7" s="24">
        <v>4270</v>
      </c>
      <c r="S7" s="24">
        <v>7022</v>
      </c>
      <c r="T7" s="24">
        <v>43.11</v>
      </c>
      <c r="U7" s="24">
        <v>162.88999999999999</v>
      </c>
      <c r="V7" s="24">
        <v>2297</v>
      </c>
      <c r="W7" s="24">
        <v>0.89</v>
      </c>
      <c r="X7" s="24">
        <v>2580.9</v>
      </c>
      <c r="Y7" s="24">
        <v>99.24</v>
      </c>
      <c r="Z7" s="24">
        <v>100.53</v>
      </c>
      <c r="AA7" s="24">
        <v>114.04</v>
      </c>
      <c r="AB7" s="24">
        <v>99.63</v>
      </c>
      <c r="AC7" s="24">
        <v>99.35</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38.19</v>
      </c>
      <c r="BG7" s="24">
        <v>85.97</v>
      </c>
      <c r="BH7" s="24">
        <v>156.07</v>
      </c>
      <c r="BI7" s="24">
        <v>243.83</v>
      </c>
      <c r="BJ7" s="24">
        <v>315.29000000000002</v>
      </c>
      <c r="BK7" s="24">
        <v>1269.1500000000001</v>
      </c>
      <c r="BL7" s="24">
        <v>1206.79</v>
      </c>
      <c r="BM7" s="24">
        <v>1258.43</v>
      </c>
      <c r="BN7" s="24">
        <v>1163.75</v>
      </c>
      <c r="BO7" s="24">
        <v>1195.47</v>
      </c>
      <c r="BP7" s="24">
        <v>1182.1099999999999</v>
      </c>
      <c r="BQ7" s="24">
        <v>100</v>
      </c>
      <c r="BR7" s="24">
        <v>100</v>
      </c>
      <c r="BS7" s="24">
        <v>100</v>
      </c>
      <c r="BT7" s="24">
        <v>100</v>
      </c>
      <c r="BU7" s="24">
        <v>100</v>
      </c>
      <c r="BV7" s="24">
        <v>63.97</v>
      </c>
      <c r="BW7" s="24">
        <v>71.84</v>
      </c>
      <c r="BX7" s="24">
        <v>73.36</v>
      </c>
      <c r="BY7" s="24">
        <v>72.599999999999994</v>
      </c>
      <c r="BZ7" s="24">
        <v>69.430000000000007</v>
      </c>
      <c r="CA7" s="24">
        <v>73.78</v>
      </c>
      <c r="CB7" s="24">
        <v>276.35000000000002</v>
      </c>
      <c r="CC7" s="24">
        <v>282.36</v>
      </c>
      <c r="CD7" s="24">
        <v>272.57</v>
      </c>
      <c r="CE7" s="24">
        <v>273.72000000000003</v>
      </c>
      <c r="CF7" s="24">
        <v>329.61</v>
      </c>
      <c r="CG7" s="24">
        <v>256.82</v>
      </c>
      <c r="CH7" s="24">
        <v>228.47</v>
      </c>
      <c r="CI7" s="24">
        <v>224.88</v>
      </c>
      <c r="CJ7" s="24">
        <v>228.64</v>
      </c>
      <c r="CK7" s="24">
        <v>239.46</v>
      </c>
      <c r="CL7" s="24">
        <v>220.62</v>
      </c>
      <c r="CM7" s="24">
        <v>61.22</v>
      </c>
      <c r="CN7" s="24">
        <v>64.11</v>
      </c>
      <c r="CO7" s="24">
        <v>62.78</v>
      </c>
      <c r="CP7" s="24">
        <v>63.11</v>
      </c>
      <c r="CQ7" s="24">
        <v>59.89</v>
      </c>
      <c r="CR7" s="24">
        <v>37.46</v>
      </c>
      <c r="CS7" s="24">
        <v>42.47</v>
      </c>
      <c r="CT7" s="24">
        <v>42.4</v>
      </c>
      <c r="CU7" s="24">
        <v>42.28</v>
      </c>
      <c r="CV7" s="24">
        <v>41.06</v>
      </c>
      <c r="CW7" s="24">
        <v>42.22</v>
      </c>
      <c r="CX7" s="24">
        <v>80.010000000000005</v>
      </c>
      <c r="CY7" s="24">
        <v>80.680000000000007</v>
      </c>
      <c r="CZ7" s="24">
        <v>81.14</v>
      </c>
      <c r="DA7" s="24">
        <v>82.33</v>
      </c>
      <c r="DB7" s="24">
        <v>83.63</v>
      </c>
      <c r="DC7" s="24">
        <v>67.459999999999994</v>
      </c>
      <c r="DD7" s="24">
        <v>83.75</v>
      </c>
      <c r="DE7" s="24">
        <v>84.19</v>
      </c>
      <c r="DF7" s="24">
        <v>84.34</v>
      </c>
      <c r="DG7" s="24">
        <v>84.34</v>
      </c>
      <c r="DH7" s="24">
        <v>85.67</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0.09</v>
      </c>
      <c r="EK7" s="24">
        <v>0.36</v>
      </c>
      <c r="EL7" s="24">
        <v>0.39</v>
      </c>
      <c r="EM7" s="24">
        <v>0.1</v>
      </c>
      <c r="EN7" s="24">
        <v>0.08</v>
      </c>
      <c r="EO7" s="24">
        <v>0.13</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105</v>
      </c>
      <c r="C9" s="26" t="s">
        <v>106</v>
      </c>
      <c r="D9" s="26" t="s">
        <v>107</v>
      </c>
      <c r="E9" s="26" t="s">
        <v>108</v>
      </c>
      <c r="F9" s="26" t="s">
        <v>109</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5" x14ac:dyDescent="0.15">
      <c r="B11">
        <v>4</v>
      </c>
      <c r="C11">
        <v>3</v>
      </c>
      <c r="D11">
        <v>2</v>
      </c>
      <c r="E11">
        <v>1</v>
      </c>
      <c r="F11">
        <v>0</v>
      </c>
      <c r="G11" t="s">
        <v>110</v>
      </c>
    </row>
    <row r="12" spans="1:145" x14ac:dyDescent="0.15">
      <c r="B12">
        <v>1</v>
      </c>
      <c r="C12">
        <v>1</v>
      </c>
      <c r="D12">
        <v>2</v>
      </c>
      <c r="E12">
        <v>3</v>
      </c>
      <c r="F12">
        <v>4</v>
      </c>
      <c r="G12" t="s">
        <v>111</v>
      </c>
    </row>
    <row r="13" spans="1:145" x14ac:dyDescent="0.15">
      <c r="B13" t="s">
        <v>112</v>
      </c>
      <c r="C13" t="s">
        <v>113</v>
      </c>
      <c r="D13" t="s">
        <v>113</v>
      </c>
      <c r="E13" t="s">
        <v>113</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大川　敏生</cp:lastModifiedBy>
  <dcterms:created xsi:type="dcterms:W3CDTF">2023-12-12T02:50:59Z</dcterms:created>
  <dcterms:modified xsi:type="dcterms:W3CDTF">2024-02-14T04:22:09Z</dcterms:modified>
  <cp:category/>
</cp:coreProperties>
</file>