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zaisei-03\財政_共有NAS\財政課ハード③\準公営企業\R6年度（準公営企業）\未上R70127公営企業に係る経営比較分析表（令和５年度決算）の分析等について（依頼）\02各課回答\経営企画課\"/>
    </mc:Choice>
  </mc:AlternateContent>
  <xr:revisionPtr revIDLastSave="0" documentId="13_ncr:1_{0730111B-4124-40D8-BD75-56A3F44BB5E5}" xr6:coauthVersionLast="36" xr6:coauthVersionMax="36" xr10:uidLastSave="{00000000-0000-0000-0000-000000000000}"/>
  <workbookProtection workbookAlgorithmName="SHA-512" workbookHashValue="JdAEO1KJuRFhMOxEprPVYxNevq22wu7NhOhalClSMDZtSi267cx2RqnmtCIt1G0w5v5Gnzg+/ULnJ1U+6PI1Lg==" workbookSaltValue="vBdSdOxcMplcmMW6Ab0Sgg==" workbookSpinCount="100000" lockStructure="1"/>
  <bookViews>
    <workbookView xWindow="0" yWindow="0" windowWidth="20490" windowHeight="669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E85" i="4"/>
  <c r="AL10" i="4"/>
  <c r="I10"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<sst xmlns="http://schemas.openxmlformats.org/spreadsheetml/2006/main" count="231" uniqueCount="116">
  <si>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</si>
  <si>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</si>
  <si>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</si>
  <si>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</si>
  <si>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</si>
  <si>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</si>
  <si>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</si>
  <si>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</si>
  <si>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</si>
  <si>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</si>
  <si>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</si>
  <si>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</si>
  <si>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</si>
  <si>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</si>
  <si>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</si>
  <si>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</si>
  <si>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</si>
  <si>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</si>
  <si>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</si>
  <si>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</si>
  <si>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</si>
  <si>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</si>
  <si>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</si>
  <si>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</si>
  <si>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</si>
  <si>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</si>
  <si>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</si>
  <si>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</si>
  <si>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</si>
  <si>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</si>
  <si>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</si>
  <si>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</si>
  <si>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</si>
  <si>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</si>
  <si>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</si>
  <si>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</si>
  <si>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</si>
  <si>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</si>
  <si>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</si>
  <si>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</si>
  <si>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</si>
  <si>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</si>
  <si>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</si>
  <si>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</si>
  <si>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</si>
  <si>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</si>
  <si>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</si>
  <si>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</si>
  <si>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</si>
  <si>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</si>
  <si>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</si>
  <si>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</si>
  <si>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</si>
  <si>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</si>
  <si>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</si>
  <si>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</si>
  <si>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</si>
  <si>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</si>
  <si>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</si>
  <si>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</si>
  <si>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</si>
  <si>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</si>
  <si>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</si>
  <si>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</si>
  <si>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</si>
  <si>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</si>
  <si>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</si>
  <si>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</si>
  <si>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</si>
  <si>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</si>
  <si>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</si>
  <si>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</si>
  <si>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</si>
  <si>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</si>
  <si>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</si>
  <si>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</si>
  <si>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</si>
  <si>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</si>
  <si>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</si>
  <si>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</si>
  <si>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</si>
  <si>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</si>
  <si>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</si>
  <si>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</si>
  <si>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</si>
  <si>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</si>
  <si>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</si>
  <si>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</si>
  <si>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</si>
  <si>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</si>
  <si>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</si>
  <si>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</si>
  <si>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</si>
  <si>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</si>
  <si>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</si>
  <si>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</si>
  <si>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</si>
  <si>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</si>
  <si>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</si>
  <si>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</si>
  <si>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</si>
  <si>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</si>
  <si>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</si>
  <si>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</si>
  <si>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</si>
  <si>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</si>
  <si>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</si>
  <si>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</si>
  <si>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</si>
  <si>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</si>
  <si>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</si>
  <si>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</si>
  <si>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</si>
  <si>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rPr>
        <sz val="11"/>
        <rFont val="ＭＳ ゴシック"/>
        <family val="3"/>
        <charset val="128"/>
      </rPr>
      <t>　「①経常収支比率，⑤経費回収率，⑥汚水処理原価」
　令和５年度は繰出基準に基づく一般会計からの繰入金により，①経常収支比率は100%を超え,⑤経費回収率は100%で推移している。また⑥汚水処理原価も改善している。
「②累積欠損金比率，③流動比率」
　利益剰余金及び流動資産を保有していないため，累積欠損金が発生し，流動比率はゼロとなっている。なお，累積欠損金は当年度収支の改善によりゼロとなった。</t>
    </r>
    <r>
      <rPr>
        <sz val="11"/>
        <color rgb="FFFF0000"/>
        <rFont val="ＭＳ ゴシック"/>
        <family val="3"/>
        <charset val="128"/>
      </rPr>
      <t xml:space="preserve">
</t>
    </r>
    <r>
      <rPr>
        <sz val="11"/>
        <rFont val="ＭＳ ゴシック"/>
        <family val="3"/>
        <charset val="128"/>
      </rPr>
      <t>「④企業債残高対事業規模比率」
　ここ数年は改善傾向であったが，未普及地区の整備に伴う企業債残高の増加により，悪化（上昇）した。
「⑦施設利用率」</t>
    </r>
    <r>
      <rPr>
        <sz val="11"/>
        <color rgb="FFFF0000"/>
        <rFont val="ＭＳ ゴシック"/>
        <family val="3"/>
        <charset val="128"/>
      </rPr>
      <t xml:space="preserve">
　</t>
    </r>
    <r>
      <rPr>
        <sz val="11"/>
        <rFont val="ＭＳ ゴシック"/>
        <family val="3"/>
        <charset val="128"/>
      </rPr>
      <t>施設利用率は改善し，類似団体と比べて高くなっている。</t>
    </r>
    <r>
      <rPr>
        <sz val="11"/>
        <color rgb="FFFF0000"/>
        <rFont val="ＭＳ ゴシック"/>
        <family val="3"/>
        <charset val="128"/>
      </rPr>
      <t xml:space="preserve">
</t>
    </r>
    <r>
      <rPr>
        <sz val="11"/>
        <rFont val="ＭＳ ゴシック"/>
        <family val="3"/>
        <charset val="128"/>
      </rPr>
      <t>「⑧水洗化率」
　まだ普及促進段階にあり，また水洗化率が低迷しており，類似団体と比べて低くなっている。</t>
    </r>
    <rPh sb="193" eb="195">
      <t>シュウシ</t>
    </rPh>
    <rPh sb="231" eb="233">
      <t>ドウイツ</t>
    </rPh>
    <rPh sb="233" eb="235">
      <t>カイケイ</t>
    </rPh>
    <rPh sb="236" eb="238">
      <t>ケイリ</t>
    </rPh>
    <rPh sb="251" eb="253">
      <t>キギョウ</t>
    </rPh>
    <rPh sb="253" eb="254">
      <t>サイ</t>
    </rPh>
    <rPh sb="254" eb="256">
      <t>ザンダカ</t>
    </rPh>
    <rPh sb="256" eb="257">
      <t>タイ</t>
    </rPh>
    <rPh sb="257" eb="259">
      <t>ジギョウ</t>
    </rPh>
    <rPh sb="259" eb="261">
      <t>キボ</t>
    </rPh>
    <rPh sb="268" eb="269">
      <t>ミ</t>
    </rPh>
    <rPh sb="269" eb="271">
      <t>フキュウ</t>
    </rPh>
    <rPh sb="271" eb="273">
      <t>チク</t>
    </rPh>
    <rPh sb="329" eb="331">
      <t>ケイコウ</t>
    </rPh>
    <phoneticPr fontId="4"/>
  </si>
  <si>
    <t xml:space="preserve">「①有形固定資産減価償却率」
　有形固定資産減価償却率は徐々に上昇しており，全国平均を上回る水準になっている。
「②管渠老朽化率，③管渠改善率」
　平成５年の併用開始から30年が経過したが，法定耐用年数を経過した管渠はない状況である。
　将来の更新需要を見据えた上で，中長期的な収支バランスを保持しながら，適切な維持管理や改築更新による資産管理を計画的に実施することが必要である。
</t>
    <rPh sb="2" eb="13">
      <t>ユウケイコテイシサンゲンカショウキャクリツ</t>
    </rPh>
    <rPh sb="16" eb="27">
      <t>ユウケイコテイシサンゲンカショウキャクリツ</t>
    </rPh>
    <rPh sb="28" eb="30">
      <t>ジョジョ</t>
    </rPh>
    <rPh sb="31" eb="33">
      <t>ジョウショウ</t>
    </rPh>
    <rPh sb="38" eb="40">
      <t>ゼンコク</t>
    </rPh>
    <rPh sb="40" eb="42">
      <t>ヘイキン</t>
    </rPh>
    <rPh sb="43" eb="45">
      <t>ウワマワ</t>
    </rPh>
    <rPh sb="46" eb="48">
      <t>スイジュン</t>
    </rPh>
    <rPh sb="111" eb="113">
      <t>ジョウキョウ</t>
    </rPh>
    <phoneticPr fontId="4"/>
  </si>
  <si>
    <t>　本市の特定環境保全公共下水道事業は，いわゆる不採算地区で行われており，公共下水道事業と同一会計で経理することで経営が成り立っている。
　令和５年度には供用開始から30年が経過し，一般会計からの高資本費対策補助金がなくなり，財政状況は一層厳しいものとなったが，公共下水道事業と一体で収支の均衡を維持していけるよう，経営の効率化に努める。
　引き続き，未普及地区の整備にあたっては，地域に即した効率的な方法を検討し，国庫補助金等を最大限に活用しながら計画的に整備を進める。また，水洗化率を向上させ，未普及地区の整備にかかった費用を少しでも多く回収するよう，使用料収入の増加に努めていく。
　</t>
    <rPh sb="1" eb="3">
      <t>ホンシ</t>
    </rPh>
    <rPh sb="4" eb="6">
      <t>トクテイ</t>
    </rPh>
    <rPh sb="6" eb="8">
      <t>カンキョウ</t>
    </rPh>
    <rPh sb="8" eb="10">
      <t>ホゼン</t>
    </rPh>
    <rPh sb="10" eb="12">
      <t>コウキョウ</t>
    </rPh>
    <rPh sb="12" eb="15">
      <t>ゲスイドウ</t>
    </rPh>
    <rPh sb="59" eb="60">
      <t>ナ</t>
    </rPh>
    <rPh sb="61" eb="62">
      <t>タ</t>
    </rPh>
    <rPh sb="170" eb="171">
      <t>ヒ</t>
    </rPh>
    <rPh sb="172" eb="173">
      <t>ツヅ</t>
    </rPh>
    <rPh sb="175" eb="176">
      <t>ミ</t>
    </rPh>
    <rPh sb="176" eb="178">
      <t>フキュウ</t>
    </rPh>
    <rPh sb="178" eb="180">
      <t>チク</t>
    </rPh>
    <rPh sb="181" eb="183">
      <t>セイビ</t>
    </rPh>
    <rPh sb="190" eb="192">
      <t>チイキ</t>
    </rPh>
    <rPh sb="193" eb="194">
      <t>ソク</t>
    </rPh>
    <rPh sb="196" eb="198">
      <t>コウリツ</t>
    </rPh>
    <rPh sb="198" eb="199">
      <t>テキ</t>
    </rPh>
    <rPh sb="200" eb="202">
      <t>ホウホウ</t>
    </rPh>
    <rPh sb="203" eb="205">
      <t>ケントウ</t>
    </rPh>
    <rPh sb="207" eb="209">
      <t>コッコ</t>
    </rPh>
    <rPh sb="209" eb="212">
      <t>ホジョキン</t>
    </rPh>
    <rPh sb="212" eb="213">
      <t>トウ</t>
    </rPh>
    <rPh sb="238" eb="241">
      <t>スイセンカ</t>
    </rPh>
    <rPh sb="241" eb="242">
      <t>リツ</t>
    </rPh>
    <rPh sb="243" eb="245">
      <t>コウジョウ</t>
    </rPh>
    <rPh sb="248" eb="249">
      <t>ミ</t>
    </rPh>
    <rPh sb="249" eb="251">
      <t>フキュウ</t>
    </rPh>
    <rPh sb="251" eb="253">
      <t>チク</t>
    </rPh>
    <rPh sb="254" eb="256">
      <t>セイビ</t>
    </rPh>
    <rPh sb="261" eb="263">
      <t>ヒヨウ</t>
    </rPh>
    <rPh sb="264" eb="265">
      <t>スコ</t>
    </rPh>
    <rPh sb="268" eb="269">
      <t>オオ</t>
    </rPh>
    <rPh sb="270" eb="272">
      <t>カイシュウ</t>
    </rPh>
    <rPh sb="277" eb="280">
      <t>シヨウリョウ</t>
    </rPh>
    <rPh sb="280" eb="282">
      <t>シュウニュウ</t>
    </rPh>
    <rPh sb="283" eb="285">
      <t>ゾウカ</t>
    </rPh>
    <rPh sb="286" eb="28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</si>
</sst>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quot;-&quot;">
                  <c:v>0.06</c:v>
                </c:pt>
                <c:pt idx="4">
                  <c:v>0</c:v>
                </c:pt>
              </c:numCache>
            </c:numRef>
          </c:val>
          <c:extLst>
            <c:ext xmlns:c16="http://schemas.microsoft.com/office/drawing/2014/chart" uri="{C3380CC4-5D6E-409C-BE32-E72D297353CC}">
              <c16:uniqueId val="{00000000-F754-4305-B79A-CBAA29EEB35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0.17</c:v>
                </c:pt>
              </c:numCache>
            </c:numRef>
          </c:val>
          <c:smooth val="0"/>
          <c:extLst>
            <c:ext xmlns:c16="http://schemas.microsoft.com/office/drawing/2014/chart" uri="{C3380CC4-5D6E-409C-BE32-E72D297353CC}">
              <c16:uniqueId val="{00000001-F754-4305-B79A-CBAA29EEB35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39.020000000000003</c:v>
                </c:pt>
                <c:pt idx="1">
                  <c:v>44.89</c:v>
                </c:pt>
                <c:pt idx="2">
                  <c:v>45.15</c:v>
                </c:pt>
                <c:pt idx="3">
                  <c:v>41.67</c:v>
                </c:pt>
                <c:pt idx="4">
                  <c:v>59.07</c:v>
                </c:pt>
              </c:numCache>
            </c:numRef>
          </c:val>
          <c:extLst>
            <c:ext xmlns:c16="http://schemas.microsoft.com/office/drawing/2014/chart" uri="{C3380CC4-5D6E-409C-BE32-E72D297353CC}">
              <c16:uniqueId val="{00000000-8B43-48F4-BD3D-5FEE987DDF8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45.6</c:v>
                </c:pt>
              </c:numCache>
            </c:numRef>
          </c:val>
          <c:smooth val="0"/>
          <c:extLst>
            <c:ext xmlns:c16="http://schemas.microsoft.com/office/drawing/2014/chart" uri="{C3380CC4-5D6E-409C-BE32-E72D297353CC}">
              <c16:uniqueId val="{00000001-8B43-48F4-BD3D-5FEE987DDF8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69.47</c:v>
                </c:pt>
                <c:pt idx="1">
                  <c:v>70.12</c:v>
                </c:pt>
                <c:pt idx="2">
                  <c:v>70.680000000000007</c:v>
                </c:pt>
                <c:pt idx="3">
                  <c:v>72.56</c:v>
                </c:pt>
                <c:pt idx="4">
                  <c:v>67.03</c:v>
                </c:pt>
              </c:numCache>
            </c:numRef>
          </c:val>
          <c:extLst>
            <c:ext xmlns:c16="http://schemas.microsoft.com/office/drawing/2014/chart" uri="{C3380CC4-5D6E-409C-BE32-E72D297353CC}">
              <c16:uniqueId val="{00000000-9F71-4E3B-B4B9-99BC8CE7FC0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88.66</c:v>
                </c:pt>
              </c:numCache>
            </c:numRef>
          </c:val>
          <c:smooth val="0"/>
          <c:extLst>
            <c:ext xmlns:c16="http://schemas.microsoft.com/office/drawing/2014/chart" uri="{C3380CC4-5D6E-409C-BE32-E72D297353CC}">
              <c16:uniqueId val="{00000001-9F71-4E3B-B4B9-99BC8CE7FC0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99.15</c:v>
                </c:pt>
                <c:pt idx="1">
                  <c:v>99.23</c:v>
                </c:pt>
                <c:pt idx="2">
                  <c:v>101.64</c:v>
                </c:pt>
                <c:pt idx="3">
                  <c:v>97.26</c:v>
                </c:pt>
                <c:pt idx="4">
                  <c:v>100.13</c:v>
                </c:pt>
              </c:numCache>
            </c:numRef>
          </c:val>
          <c:extLst>
            <c:ext xmlns:c16="http://schemas.microsoft.com/office/drawing/2014/chart" uri="{C3380CC4-5D6E-409C-BE32-E72D297353CC}">
              <c16:uniqueId val="{00000000-21B1-443A-B25B-679AB87F3D0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102.68</c:v>
                </c:pt>
              </c:numCache>
            </c:numRef>
          </c:val>
          <c:smooth val="0"/>
          <c:extLst>
            <c:ext xmlns:c16="http://schemas.microsoft.com/office/drawing/2014/chart" uri="{C3380CC4-5D6E-409C-BE32-E72D297353CC}">
              <c16:uniqueId val="{00000001-21B1-443A-B25B-679AB87F3D0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27.63</c:v>
                </c:pt>
                <c:pt idx="1">
                  <c:v>28.87</c:v>
                </c:pt>
                <c:pt idx="2">
                  <c:v>30.61</c:v>
                </c:pt>
                <c:pt idx="3">
                  <c:v>31.9</c:v>
                </c:pt>
                <c:pt idx="4">
                  <c:v>33.08</c:v>
                </c:pt>
              </c:numCache>
            </c:numRef>
          </c:val>
          <c:extLst>
            <c:ext xmlns:c16="http://schemas.microsoft.com/office/drawing/2014/chart" uri="{C3380CC4-5D6E-409C-BE32-E72D297353CC}">
              <c16:uniqueId val="{00000000-ACDF-4AC6-BFF7-0AE557D6698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33.159999999999997</c:v>
                </c:pt>
              </c:numCache>
            </c:numRef>
          </c:val>
          <c:smooth val="0"/>
          <c:extLst>
            <c:ext xmlns:c16="http://schemas.microsoft.com/office/drawing/2014/chart" uri="{C3380CC4-5D6E-409C-BE32-E72D297353CC}">
              <c16:uniqueId val="{00000001-ACDF-4AC6-BFF7-0AE557D6698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03-4B9B-89EF-AE26726E17C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0.12</c:v>
                </c:pt>
              </c:numCache>
            </c:numRef>
          </c:val>
          <c:smooth val="0"/>
          <c:extLst>
            <c:ext xmlns:c16="http://schemas.microsoft.com/office/drawing/2014/chart" uri="{C3380CC4-5D6E-409C-BE32-E72D297353CC}">
              <c16:uniqueId val="{00000001-4A03-4B9B-89EF-AE26726E17C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3.05</c:v>
                </c:pt>
                <c:pt idx="1">
                  <c:v>2.73</c:v>
                </c:pt>
                <c:pt idx="2" formatCode="#,##0.00;&quot;△&quot;#,##0.00">
                  <c:v>0</c:v>
                </c:pt>
                <c:pt idx="3">
                  <c:v>9</c:v>
                </c:pt>
                <c:pt idx="4" formatCode="#,##0.00;&quot;△&quot;#,##0.00">
                  <c:v>0</c:v>
                </c:pt>
              </c:numCache>
            </c:numRef>
          </c:val>
          <c:extLst>
            <c:ext xmlns:c16="http://schemas.microsoft.com/office/drawing/2014/chart" uri="{C3380CC4-5D6E-409C-BE32-E72D297353CC}">
              <c16:uniqueId val="{00000000-A918-413A-BF62-629763285F5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58.68</c:v>
                </c:pt>
              </c:numCache>
            </c:numRef>
          </c:val>
          <c:smooth val="0"/>
          <c:extLst>
            <c:ext xmlns:c16="http://schemas.microsoft.com/office/drawing/2014/chart" uri="{C3380CC4-5D6E-409C-BE32-E72D297353CC}">
              <c16:uniqueId val="{00000001-A918-413A-BF62-629763285F5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C54-4106-8A92-E9294B12B2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45.01</c:v>
                </c:pt>
              </c:numCache>
            </c:numRef>
          </c:val>
          <c:smooth val="0"/>
          <c:extLst>
            <c:ext xmlns:c16="http://schemas.microsoft.com/office/drawing/2014/chart" uri="{C3380CC4-5D6E-409C-BE32-E72D297353CC}">
              <c16:uniqueId val="{00000001-1C54-4106-8A92-E9294B12B2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1891.54</c:v>
                </c:pt>
                <c:pt idx="1">
                  <c:v>1652.09</c:v>
                </c:pt>
                <c:pt idx="2">
                  <c:v>1525.91</c:v>
                </c:pt>
                <c:pt idx="3">
                  <c:v>1185.76</c:v>
                </c:pt>
                <c:pt idx="4">
                  <c:v>1340.26</c:v>
                </c:pt>
              </c:numCache>
            </c:numRef>
          </c:val>
          <c:extLst>
            <c:ext xmlns:c16="http://schemas.microsoft.com/office/drawing/2014/chart" uri="{C3380CC4-5D6E-409C-BE32-E72D297353CC}">
              <c16:uniqueId val="{00000000-D841-48E5-9BB3-81462DA558C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1141.98</c:v>
                </c:pt>
              </c:numCache>
            </c:numRef>
          </c:val>
          <c:smooth val="0"/>
          <c:extLst>
            <c:ext xmlns:c16="http://schemas.microsoft.com/office/drawing/2014/chart" uri="{C3380CC4-5D6E-409C-BE32-E72D297353CC}">
              <c16:uniqueId val="{00000001-D841-48E5-9BB3-81462DA558C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91.41</c:v>
                </c:pt>
                <c:pt idx="4">
                  <c:v>100</c:v>
                </c:pt>
              </c:numCache>
            </c:numRef>
          </c:val>
          <c:extLst>
            <c:ext xmlns:c16="http://schemas.microsoft.com/office/drawing/2014/chart" uri="{C3380CC4-5D6E-409C-BE32-E72D297353CC}">
              <c16:uniqueId val="{00000000-5C75-4F30-BD2F-690CF76EC3E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82.27</c:v>
                </c:pt>
              </c:numCache>
            </c:numRef>
          </c:val>
          <c:smooth val="0"/>
          <c:extLst>
            <c:ext xmlns:c16="http://schemas.microsoft.com/office/drawing/2014/chart" uri="{C3380CC4-5D6E-409C-BE32-E72D297353CC}">
              <c16:uniqueId val="{00000001-5C75-4F30-BD2F-690CF76EC3E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233.92</c:v>
                </c:pt>
                <c:pt idx="1">
                  <c:v>222.08</c:v>
                </c:pt>
                <c:pt idx="2">
                  <c:v>221.94</c:v>
                </c:pt>
                <c:pt idx="3">
                  <c:v>246.06</c:v>
                </c:pt>
                <c:pt idx="4">
                  <c:v>163.16999999999999</c:v>
                </c:pt>
              </c:numCache>
            </c:numRef>
          </c:val>
          <c:extLst>
            <c:ext xmlns:c16="http://schemas.microsoft.com/office/drawing/2014/chart" uri="{C3380CC4-5D6E-409C-BE32-E72D297353CC}">
              <c16:uniqueId val="{00000000-4AAB-47EB-8329-82B68074758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194.42</c:v>
                </c:pt>
              </c:numCache>
            </c:numRef>
          </c:val>
          <c:smooth val="0"/>
          <c:extLst>
            <c:ext xmlns:c16="http://schemas.microsoft.com/office/drawing/2014/chart" uri="{C3380CC4-5D6E-409C-BE32-E72D297353CC}">
              <c16:uniqueId val="{00000001-4AAB-47EB-8329-82B68074758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64"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呉市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D1</v>
      </c>
      <c r="X8" s="70"/>
      <c r="Y8" s="70"/>
      <c r="Z8" s="70"/>
      <c r="AA8" s="70"/>
      <c r="AB8" s="70"/>
      <c r="AC8" s="70"/>
      <c r="AD8" s="71" t="str">
        <f>データ!$M$6</f>
        <v>自治体職員</v>
      </c>
      <c r="AE8" s="71"/>
      <c r="AF8" s="71"/>
      <c r="AG8" s="71"/>
      <c r="AH8" s="71"/>
      <c r="AI8" s="71"/>
      <c r="AJ8" s="71"/>
      <c r="AK8" s="3"/>
      <c r="AL8" s="45">
        <f>データ!S6</f>
        <v>205349</v>
      </c>
      <c r="AM8" s="45"/>
      <c r="AN8" s="45"/>
      <c r="AO8" s="45"/>
      <c r="AP8" s="45"/>
      <c r="AQ8" s="45"/>
      <c r="AR8" s="45"/>
      <c r="AS8" s="45"/>
      <c r="AT8" s="44">
        <f>データ!T6</f>
        <v>352.83</v>
      </c>
      <c r="AU8" s="44"/>
      <c r="AV8" s="44"/>
      <c r="AW8" s="44"/>
      <c r="AX8" s="44"/>
      <c r="AY8" s="44"/>
      <c r="AZ8" s="44"/>
      <c r="BA8" s="44"/>
      <c r="BB8" s="44">
        <f>データ!U6</f>
        <v>582.01</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50.12</v>
      </c>
      <c r="J10" s="44"/>
      <c r="K10" s="44"/>
      <c r="L10" s="44"/>
      <c r="M10" s="44"/>
      <c r="N10" s="44"/>
      <c r="O10" s="44"/>
      <c r="P10" s="44">
        <f>データ!P6</f>
        <v>3.38</v>
      </c>
      <c r="Q10" s="44"/>
      <c r="R10" s="44"/>
      <c r="S10" s="44"/>
      <c r="T10" s="44"/>
      <c r="U10" s="44"/>
      <c r="V10" s="44"/>
      <c r="W10" s="44">
        <f>データ!Q6</f>
        <v>88.21</v>
      </c>
      <c r="X10" s="44"/>
      <c r="Y10" s="44"/>
      <c r="Z10" s="44"/>
      <c r="AA10" s="44"/>
      <c r="AB10" s="44"/>
      <c r="AC10" s="44"/>
      <c r="AD10" s="45">
        <f>データ!R6</f>
        <v>3894</v>
      </c>
      <c r="AE10" s="45"/>
      <c r="AF10" s="45"/>
      <c r="AG10" s="45"/>
      <c r="AH10" s="45"/>
      <c r="AI10" s="45"/>
      <c r="AJ10" s="45"/>
      <c r="AK10" s="2"/>
      <c r="AL10" s="45">
        <f>データ!V6</f>
        <v>6885</v>
      </c>
      <c r="AM10" s="45"/>
      <c r="AN10" s="45"/>
      <c r="AO10" s="45"/>
      <c r="AP10" s="45"/>
      <c r="AQ10" s="45"/>
      <c r="AR10" s="45"/>
      <c r="AS10" s="45"/>
      <c r="AT10" s="44">
        <f>データ!W6</f>
        <v>3.65</v>
      </c>
      <c r="AU10" s="44"/>
      <c r="AV10" s="44"/>
      <c r="AW10" s="44"/>
      <c r="AX10" s="44"/>
      <c r="AY10" s="44"/>
      <c r="AZ10" s="44"/>
      <c r="BA10" s="44"/>
      <c r="BB10" s="44">
        <f>データ!X6</f>
        <v>1886.3</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vry1fuK1U85JY7xsCgqT5YU1CkeraQRod2xLwnlqo0mWS4X6jsUO6IlLKzuR5cDfp3TY5U8T/emh1Ay3GhFpNg==" saltValue="D5aUS6WZDgWv/PCZLX4O1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342025</v>
      </c>
      <c r="D6" s="19">
        <f t="shared" si="3"/>
        <v>46</v>
      </c>
      <c r="E6" s="19">
        <f t="shared" si="3"/>
        <v>17</v>
      </c>
      <c r="F6" s="19">
        <f t="shared" si="3"/>
        <v>4</v>
      </c>
      <c r="G6" s="19">
        <f t="shared" si="3"/>
        <v>0</v>
      </c>
      <c r="H6" s="19" t="str">
        <f t="shared" si="3"/>
        <v>広島県　呉市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50.12</v>
      </c>
      <c r="P6" s="20">
        <f t="shared" si="3"/>
        <v>3.38</v>
      </c>
      <c r="Q6" s="20">
        <f t="shared" si="3"/>
        <v>88.21</v>
      </c>
      <c r="R6" s="20">
        <f t="shared" si="3"/>
        <v>3894</v>
      </c>
      <c r="S6" s="20">
        <f t="shared" si="3"/>
        <v>205349</v>
      </c>
      <c r="T6" s="20">
        <f t="shared" si="3"/>
        <v>352.83</v>
      </c>
      <c r="U6" s="20">
        <f t="shared" si="3"/>
        <v>582.01</v>
      </c>
      <c r="V6" s="20">
        <f t="shared" si="3"/>
        <v>6885</v>
      </c>
      <c r="W6" s="20">
        <f t="shared" si="3"/>
        <v>3.65</v>
      </c>
      <c r="X6" s="20">
        <f t="shared" si="3"/>
        <v>1886.3</v>
      </c>
      <c r="Y6" s="21">
        <f>IF(Y7="",NA(),Y7)</f>
        <v>99.15</v>
      </c>
      <c r="Z6" s="21">
        <f t="shared" ref="Z6:AH6" si="4">IF(Z7="",NA(),Z7)</f>
        <v>99.23</v>
      </c>
      <c r="AA6" s="21">
        <f t="shared" si="4"/>
        <v>101.64</v>
      </c>
      <c r="AB6" s="21">
        <f t="shared" si="4"/>
        <v>97.26</v>
      </c>
      <c r="AC6" s="21">
        <f t="shared" si="4"/>
        <v>100.13</v>
      </c>
      <c r="AD6" s="21">
        <f t="shared" si="4"/>
        <v>102.73</v>
      </c>
      <c r="AE6" s="21">
        <f t="shared" si="4"/>
        <v>105.78</v>
      </c>
      <c r="AF6" s="21">
        <f t="shared" si="4"/>
        <v>106.09</v>
      </c>
      <c r="AG6" s="21">
        <f t="shared" si="4"/>
        <v>106.44</v>
      </c>
      <c r="AH6" s="21">
        <f t="shared" si="4"/>
        <v>102.68</v>
      </c>
      <c r="AI6" s="20" t="str">
        <f>IF(AI7="","",IF(AI7="-","【-】","【"&amp;SUBSTITUTE(TEXT(AI7,"#,##0.00"),"-","△")&amp;"】"))</f>
        <v>【105.09】</v>
      </c>
      <c r="AJ6" s="21">
        <f>IF(AJ7="",NA(),AJ7)</f>
        <v>3.05</v>
      </c>
      <c r="AK6" s="21">
        <f t="shared" ref="AK6:AS6" si="5">IF(AK7="",NA(),AK7)</f>
        <v>2.73</v>
      </c>
      <c r="AL6" s="20">
        <f t="shared" si="5"/>
        <v>0</v>
      </c>
      <c r="AM6" s="21">
        <f t="shared" si="5"/>
        <v>9</v>
      </c>
      <c r="AN6" s="20">
        <f t="shared" si="5"/>
        <v>0</v>
      </c>
      <c r="AO6" s="21">
        <f t="shared" si="5"/>
        <v>94.97</v>
      </c>
      <c r="AP6" s="21">
        <f t="shared" si="5"/>
        <v>63.96</v>
      </c>
      <c r="AQ6" s="21">
        <f t="shared" si="5"/>
        <v>69.42</v>
      </c>
      <c r="AR6" s="21">
        <f t="shared" si="5"/>
        <v>72.86</v>
      </c>
      <c r="AS6" s="21">
        <f t="shared" si="5"/>
        <v>58.68</v>
      </c>
      <c r="AT6" s="20" t="str">
        <f>IF(AT7="","",IF(AT7="-","【-】","【"&amp;SUBSTITUTE(TEXT(AT7,"#,##0.00"),"-","△")&amp;"】"))</f>
        <v>【65.73】</v>
      </c>
      <c r="AU6" s="20">
        <f>IF(AU7="",NA(),AU7)</f>
        <v>0</v>
      </c>
      <c r="AV6" s="20">
        <f t="shared" ref="AV6:BD6" si="6">IF(AV7="",NA(),AV7)</f>
        <v>0</v>
      </c>
      <c r="AW6" s="20">
        <f t="shared" si="6"/>
        <v>0</v>
      </c>
      <c r="AX6" s="20">
        <f t="shared" si="6"/>
        <v>0</v>
      </c>
      <c r="AY6" s="20">
        <f t="shared" si="6"/>
        <v>0</v>
      </c>
      <c r="AZ6" s="21">
        <f t="shared" si="6"/>
        <v>47.72</v>
      </c>
      <c r="BA6" s="21">
        <f t="shared" si="6"/>
        <v>44.24</v>
      </c>
      <c r="BB6" s="21">
        <f t="shared" si="6"/>
        <v>43.07</v>
      </c>
      <c r="BC6" s="21">
        <f t="shared" si="6"/>
        <v>45.42</v>
      </c>
      <c r="BD6" s="21">
        <f t="shared" si="6"/>
        <v>45.01</v>
      </c>
      <c r="BE6" s="20" t="str">
        <f>IF(BE7="","",IF(BE7="-","【-】","【"&amp;SUBSTITUTE(TEXT(BE7,"#,##0.00"),"-","△")&amp;"】"))</f>
        <v>【48.91】</v>
      </c>
      <c r="BF6" s="21">
        <f>IF(BF7="",NA(),BF7)</f>
        <v>1891.54</v>
      </c>
      <c r="BG6" s="21">
        <f t="shared" ref="BG6:BO6" si="7">IF(BG7="",NA(),BG7)</f>
        <v>1652.09</v>
      </c>
      <c r="BH6" s="21">
        <f t="shared" si="7"/>
        <v>1525.91</v>
      </c>
      <c r="BI6" s="21">
        <f t="shared" si="7"/>
        <v>1185.76</v>
      </c>
      <c r="BJ6" s="21">
        <f t="shared" si="7"/>
        <v>1340.26</v>
      </c>
      <c r="BK6" s="21">
        <f t="shared" si="7"/>
        <v>1206.79</v>
      </c>
      <c r="BL6" s="21">
        <f t="shared" si="7"/>
        <v>1258.43</v>
      </c>
      <c r="BM6" s="21">
        <f t="shared" si="7"/>
        <v>1163.75</v>
      </c>
      <c r="BN6" s="21">
        <f t="shared" si="7"/>
        <v>1195.47</v>
      </c>
      <c r="BO6" s="21">
        <f t="shared" si="7"/>
        <v>1141.98</v>
      </c>
      <c r="BP6" s="20" t="str">
        <f>IF(BP7="","",IF(BP7="-","【-】","【"&amp;SUBSTITUTE(TEXT(BP7,"#,##0.00"),"-","△")&amp;"】"))</f>
        <v>【1,156.82】</v>
      </c>
      <c r="BQ6" s="21">
        <f>IF(BQ7="",NA(),BQ7)</f>
        <v>100</v>
      </c>
      <c r="BR6" s="21">
        <f t="shared" ref="BR6:BZ6" si="8">IF(BR7="",NA(),BR7)</f>
        <v>100</v>
      </c>
      <c r="BS6" s="21">
        <f t="shared" si="8"/>
        <v>100</v>
      </c>
      <c r="BT6" s="21">
        <f t="shared" si="8"/>
        <v>91.41</v>
      </c>
      <c r="BU6" s="21">
        <f t="shared" si="8"/>
        <v>100</v>
      </c>
      <c r="BV6" s="21">
        <f t="shared" si="8"/>
        <v>71.84</v>
      </c>
      <c r="BW6" s="21">
        <f t="shared" si="8"/>
        <v>73.36</v>
      </c>
      <c r="BX6" s="21">
        <f t="shared" si="8"/>
        <v>72.599999999999994</v>
      </c>
      <c r="BY6" s="21">
        <f t="shared" si="8"/>
        <v>69.430000000000007</v>
      </c>
      <c r="BZ6" s="21">
        <f t="shared" si="8"/>
        <v>82.27</v>
      </c>
      <c r="CA6" s="20" t="str">
        <f>IF(CA7="","",IF(CA7="-","【-】","【"&amp;SUBSTITUTE(TEXT(CA7,"#,##0.00"),"-","△")&amp;"】"))</f>
        <v>【75.33】</v>
      </c>
      <c r="CB6" s="21">
        <f>IF(CB7="",NA(),CB7)</f>
        <v>233.92</v>
      </c>
      <c r="CC6" s="21">
        <f t="shared" ref="CC6:CK6" si="9">IF(CC7="",NA(),CC7)</f>
        <v>222.08</v>
      </c>
      <c r="CD6" s="21">
        <f t="shared" si="9"/>
        <v>221.94</v>
      </c>
      <c r="CE6" s="21">
        <f t="shared" si="9"/>
        <v>246.06</v>
      </c>
      <c r="CF6" s="21">
        <f t="shared" si="9"/>
        <v>163.16999999999999</v>
      </c>
      <c r="CG6" s="21">
        <f t="shared" si="9"/>
        <v>228.47</v>
      </c>
      <c r="CH6" s="21">
        <f t="shared" si="9"/>
        <v>224.88</v>
      </c>
      <c r="CI6" s="21">
        <f t="shared" si="9"/>
        <v>228.64</v>
      </c>
      <c r="CJ6" s="21">
        <f t="shared" si="9"/>
        <v>239.46</v>
      </c>
      <c r="CK6" s="21">
        <f t="shared" si="9"/>
        <v>194.42</v>
      </c>
      <c r="CL6" s="20" t="str">
        <f>IF(CL7="","",IF(CL7="-","【-】","【"&amp;SUBSTITUTE(TEXT(CL7,"#,##0.00"),"-","△")&amp;"】"))</f>
        <v>【215.73】</v>
      </c>
      <c r="CM6" s="21">
        <f>IF(CM7="",NA(),CM7)</f>
        <v>39.020000000000003</v>
      </c>
      <c r="CN6" s="21">
        <f t="shared" ref="CN6:CV6" si="10">IF(CN7="",NA(),CN7)</f>
        <v>44.89</v>
      </c>
      <c r="CO6" s="21">
        <f t="shared" si="10"/>
        <v>45.15</v>
      </c>
      <c r="CP6" s="21">
        <f t="shared" si="10"/>
        <v>41.67</v>
      </c>
      <c r="CQ6" s="21">
        <f t="shared" si="10"/>
        <v>59.07</v>
      </c>
      <c r="CR6" s="21">
        <f t="shared" si="10"/>
        <v>42.47</v>
      </c>
      <c r="CS6" s="21">
        <f t="shared" si="10"/>
        <v>42.4</v>
      </c>
      <c r="CT6" s="21">
        <f t="shared" si="10"/>
        <v>42.28</v>
      </c>
      <c r="CU6" s="21">
        <f t="shared" si="10"/>
        <v>41.06</v>
      </c>
      <c r="CV6" s="21">
        <f t="shared" si="10"/>
        <v>45.6</v>
      </c>
      <c r="CW6" s="20" t="str">
        <f>IF(CW7="","",IF(CW7="-","【-】","【"&amp;SUBSTITUTE(TEXT(CW7,"#,##0.00"),"-","△")&amp;"】"))</f>
        <v>【43.28】</v>
      </c>
      <c r="CX6" s="21">
        <f>IF(CX7="",NA(),CX7)</f>
        <v>69.47</v>
      </c>
      <c r="CY6" s="21">
        <f t="shared" ref="CY6:DG6" si="11">IF(CY7="",NA(),CY7)</f>
        <v>70.12</v>
      </c>
      <c r="CZ6" s="21">
        <f t="shared" si="11"/>
        <v>70.680000000000007</v>
      </c>
      <c r="DA6" s="21">
        <f t="shared" si="11"/>
        <v>72.56</v>
      </c>
      <c r="DB6" s="21">
        <f t="shared" si="11"/>
        <v>67.03</v>
      </c>
      <c r="DC6" s="21">
        <f t="shared" si="11"/>
        <v>83.75</v>
      </c>
      <c r="DD6" s="21">
        <f t="shared" si="11"/>
        <v>84.19</v>
      </c>
      <c r="DE6" s="21">
        <f t="shared" si="11"/>
        <v>84.34</v>
      </c>
      <c r="DF6" s="21">
        <f t="shared" si="11"/>
        <v>84.34</v>
      </c>
      <c r="DG6" s="21">
        <f t="shared" si="11"/>
        <v>88.66</v>
      </c>
      <c r="DH6" s="20" t="str">
        <f>IF(DH7="","",IF(DH7="-","【-】","【"&amp;SUBSTITUTE(TEXT(DH7,"#,##0.00"),"-","△")&amp;"】"))</f>
        <v>【86.21】</v>
      </c>
      <c r="DI6" s="21">
        <f>IF(DI7="",NA(),DI7)</f>
        <v>27.63</v>
      </c>
      <c r="DJ6" s="21">
        <f t="shared" ref="DJ6:DR6" si="12">IF(DJ7="",NA(),DJ7)</f>
        <v>28.87</v>
      </c>
      <c r="DK6" s="21">
        <f t="shared" si="12"/>
        <v>30.61</v>
      </c>
      <c r="DL6" s="21">
        <f t="shared" si="12"/>
        <v>31.9</v>
      </c>
      <c r="DM6" s="21">
        <f t="shared" si="12"/>
        <v>33.08</v>
      </c>
      <c r="DN6" s="21">
        <f t="shared" si="12"/>
        <v>24.68</v>
      </c>
      <c r="DO6" s="21">
        <f t="shared" si="12"/>
        <v>21.36</v>
      </c>
      <c r="DP6" s="21">
        <f t="shared" si="12"/>
        <v>22.79</v>
      </c>
      <c r="DQ6" s="21">
        <f t="shared" si="12"/>
        <v>24.8</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0.12</v>
      </c>
      <c r="ED6" s="20" t="str">
        <f>IF(ED7="","",IF(ED7="-","【-】","【"&amp;SUBSTITUTE(TEXT(ED7,"#,##0.00"),"-","△")&amp;"】"))</f>
        <v>【0.09】</v>
      </c>
      <c r="EE6" s="20">
        <f>IF(EE7="",NA(),EE7)</f>
        <v>0</v>
      </c>
      <c r="EF6" s="20">
        <f t="shared" ref="EF6:EN6" si="14">IF(EF7="",NA(),EF7)</f>
        <v>0</v>
      </c>
      <c r="EG6" s="20">
        <f t="shared" si="14"/>
        <v>0</v>
      </c>
      <c r="EH6" s="21">
        <f t="shared" si="14"/>
        <v>0.06</v>
      </c>
      <c r="EI6" s="20">
        <f t="shared" si="14"/>
        <v>0</v>
      </c>
      <c r="EJ6" s="21">
        <f t="shared" si="14"/>
        <v>0.36</v>
      </c>
      <c r="EK6" s="21">
        <f t="shared" si="14"/>
        <v>0.39</v>
      </c>
      <c r="EL6" s="21">
        <f t="shared" si="14"/>
        <v>0.1</v>
      </c>
      <c r="EM6" s="21">
        <f t="shared" si="14"/>
        <v>0.08</v>
      </c>
      <c r="EN6" s="21">
        <f t="shared" si="14"/>
        <v>0.17</v>
      </c>
      <c r="EO6" s="20" t="str">
        <f>IF(EO7="","",IF(EO7="-","【-】","【"&amp;SUBSTITUTE(TEXT(EO7,"#,##0.00"),"-","△")&amp;"】"))</f>
        <v>【0.11】</v>
      </c>
    </row>
    <row r="7" spans="1:148" s="22" customFormat="1" x14ac:dyDescent="0.15">
      <c r="A7" s="14"/>
      <c r="B7" s="23">
        <v>2023</v>
      </c>
      <c r="C7" s="23">
        <v>342025</v>
      </c>
      <c r="D7" s="23">
        <v>46</v>
      </c>
      <c r="E7" s="23">
        <v>17</v>
      </c>
      <c r="F7" s="23">
        <v>4</v>
      </c>
      <c r="G7" s="23">
        <v>0</v>
      </c>
      <c r="H7" s="23" t="s">
        <v>96</v>
      </c>
      <c r="I7" s="23" t="s">
        <v>97</v>
      </c>
      <c r="J7" s="23" t="s">
        <v>98</v>
      </c>
      <c r="K7" s="23" t="s">
        <v>99</v>
      </c>
      <c r="L7" s="23" t="s">
        <v>100</v>
      </c>
      <c r="M7" s="23" t="s">
        <v>101</v>
      </c>
      <c r="N7" s="24" t="s">
        <v>102</v>
      </c>
      <c r="O7" s="24">
        <v>50.12</v>
      </c>
      <c r="P7" s="24">
        <v>3.38</v>
      </c>
      <c r="Q7" s="24">
        <v>88.21</v>
      </c>
      <c r="R7" s="24">
        <v>3894</v>
      </c>
      <c r="S7" s="24">
        <v>205349</v>
      </c>
      <c r="T7" s="24">
        <v>352.83</v>
      </c>
      <c r="U7" s="24">
        <v>582.01</v>
      </c>
      <c r="V7" s="24">
        <v>6885</v>
      </c>
      <c r="W7" s="24">
        <v>3.65</v>
      </c>
      <c r="X7" s="24">
        <v>1886.3</v>
      </c>
      <c r="Y7" s="24">
        <v>99.15</v>
      </c>
      <c r="Z7" s="24">
        <v>99.23</v>
      </c>
      <c r="AA7" s="24">
        <v>101.64</v>
      </c>
      <c r="AB7" s="24">
        <v>97.26</v>
      </c>
      <c r="AC7" s="24">
        <v>100.13</v>
      </c>
      <c r="AD7" s="24">
        <v>102.73</v>
      </c>
      <c r="AE7" s="24">
        <v>105.78</v>
      </c>
      <c r="AF7" s="24">
        <v>106.09</v>
      </c>
      <c r="AG7" s="24">
        <v>106.44</v>
      </c>
      <c r="AH7" s="24">
        <v>102.68</v>
      </c>
      <c r="AI7" s="24">
        <v>105.09</v>
      </c>
      <c r="AJ7" s="24">
        <v>3.05</v>
      </c>
      <c r="AK7" s="24">
        <v>2.73</v>
      </c>
      <c r="AL7" s="24">
        <v>0</v>
      </c>
      <c r="AM7" s="24">
        <v>9</v>
      </c>
      <c r="AN7" s="24">
        <v>0</v>
      </c>
      <c r="AO7" s="24">
        <v>94.97</v>
      </c>
      <c r="AP7" s="24">
        <v>63.96</v>
      </c>
      <c r="AQ7" s="24">
        <v>69.42</v>
      </c>
      <c r="AR7" s="24">
        <v>72.86</v>
      </c>
      <c r="AS7" s="24">
        <v>58.68</v>
      </c>
      <c r="AT7" s="24">
        <v>65.73</v>
      </c>
      <c r="AU7" s="24">
        <v>0</v>
      </c>
      <c r="AV7" s="24">
        <v>0</v>
      </c>
      <c r="AW7" s="24">
        <v>0</v>
      </c>
      <c r="AX7" s="24">
        <v>0</v>
      </c>
      <c r="AY7" s="24">
        <v>0</v>
      </c>
      <c r="AZ7" s="24">
        <v>47.72</v>
      </c>
      <c r="BA7" s="24">
        <v>44.24</v>
      </c>
      <c r="BB7" s="24">
        <v>43.07</v>
      </c>
      <c r="BC7" s="24">
        <v>45.42</v>
      </c>
      <c r="BD7" s="24">
        <v>45.01</v>
      </c>
      <c r="BE7" s="24">
        <v>48.91</v>
      </c>
      <c r="BF7" s="24">
        <v>1891.54</v>
      </c>
      <c r="BG7" s="24">
        <v>1652.09</v>
      </c>
      <c r="BH7" s="24">
        <v>1525.91</v>
      </c>
      <c r="BI7" s="24">
        <v>1185.76</v>
      </c>
      <c r="BJ7" s="24">
        <v>1340.26</v>
      </c>
      <c r="BK7" s="24">
        <v>1206.79</v>
      </c>
      <c r="BL7" s="24">
        <v>1258.43</v>
      </c>
      <c r="BM7" s="24">
        <v>1163.75</v>
      </c>
      <c r="BN7" s="24">
        <v>1195.47</v>
      </c>
      <c r="BO7" s="24">
        <v>1141.98</v>
      </c>
      <c r="BP7" s="24">
        <v>1156.82</v>
      </c>
      <c r="BQ7" s="24">
        <v>100</v>
      </c>
      <c r="BR7" s="24">
        <v>100</v>
      </c>
      <c r="BS7" s="24">
        <v>100</v>
      </c>
      <c r="BT7" s="24">
        <v>91.41</v>
      </c>
      <c r="BU7" s="24">
        <v>100</v>
      </c>
      <c r="BV7" s="24">
        <v>71.84</v>
      </c>
      <c r="BW7" s="24">
        <v>73.36</v>
      </c>
      <c r="BX7" s="24">
        <v>72.599999999999994</v>
      </c>
      <c r="BY7" s="24">
        <v>69.430000000000007</v>
      </c>
      <c r="BZ7" s="24">
        <v>82.27</v>
      </c>
      <c r="CA7" s="24">
        <v>75.33</v>
      </c>
      <c r="CB7" s="24">
        <v>233.92</v>
      </c>
      <c r="CC7" s="24">
        <v>222.08</v>
      </c>
      <c r="CD7" s="24">
        <v>221.94</v>
      </c>
      <c r="CE7" s="24">
        <v>246.06</v>
      </c>
      <c r="CF7" s="24">
        <v>163.16999999999999</v>
      </c>
      <c r="CG7" s="24">
        <v>228.47</v>
      </c>
      <c r="CH7" s="24">
        <v>224.88</v>
      </c>
      <c r="CI7" s="24">
        <v>228.64</v>
      </c>
      <c r="CJ7" s="24">
        <v>239.46</v>
      </c>
      <c r="CK7" s="24">
        <v>194.42</v>
      </c>
      <c r="CL7" s="24">
        <v>215.73</v>
      </c>
      <c r="CM7" s="24">
        <v>39.020000000000003</v>
      </c>
      <c r="CN7" s="24">
        <v>44.89</v>
      </c>
      <c r="CO7" s="24">
        <v>45.15</v>
      </c>
      <c r="CP7" s="24">
        <v>41.67</v>
      </c>
      <c r="CQ7" s="24">
        <v>59.07</v>
      </c>
      <c r="CR7" s="24">
        <v>42.47</v>
      </c>
      <c r="CS7" s="24">
        <v>42.4</v>
      </c>
      <c r="CT7" s="24">
        <v>42.28</v>
      </c>
      <c r="CU7" s="24">
        <v>41.06</v>
      </c>
      <c r="CV7" s="24">
        <v>45.6</v>
      </c>
      <c r="CW7" s="24">
        <v>43.28</v>
      </c>
      <c r="CX7" s="24">
        <v>69.47</v>
      </c>
      <c r="CY7" s="24">
        <v>70.12</v>
      </c>
      <c r="CZ7" s="24">
        <v>70.680000000000007</v>
      </c>
      <c r="DA7" s="24">
        <v>72.56</v>
      </c>
      <c r="DB7" s="24">
        <v>67.03</v>
      </c>
      <c r="DC7" s="24">
        <v>83.75</v>
      </c>
      <c r="DD7" s="24">
        <v>84.19</v>
      </c>
      <c r="DE7" s="24">
        <v>84.34</v>
      </c>
      <c r="DF7" s="24">
        <v>84.34</v>
      </c>
      <c r="DG7" s="24">
        <v>88.66</v>
      </c>
      <c r="DH7" s="24">
        <v>86.21</v>
      </c>
      <c r="DI7" s="24">
        <v>27.63</v>
      </c>
      <c r="DJ7" s="24">
        <v>28.87</v>
      </c>
      <c r="DK7" s="24">
        <v>30.61</v>
      </c>
      <c r="DL7" s="24">
        <v>31.9</v>
      </c>
      <c r="DM7" s="24">
        <v>33.08</v>
      </c>
      <c r="DN7" s="24">
        <v>24.68</v>
      </c>
      <c r="DO7" s="24">
        <v>21.36</v>
      </c>
      <c r="DP7" s="24">
        <v>22.79</v>
      </c>
      <c r="DQ7" s="24">
        <v>24.8</v>
      </c>
      <c r="DR7" s="24">
        <v>33.159999999999997</v>
      </c>
      <c r="DS7" s="24">
        <v>29.62</v>
      </c>
      <c r="DT7" s="24">
        <v>0</v>
      </c>
      <c r="DU7" s="24">
        <v>0</v>
      </c>
      <c r="DV7" s="24">
        <v>0</v>
      </c>
      <c r="DW7" s="24">
        <v>0</v>
      </c>
      <c r="DX7" s="24">
        <v>0</v>
      </c>
      <c r="DY7" s="24">
        <v>8.6199999999999992</v>
      </c>
      <c r="DZ7" s="24">
        <v>0.01</v>
      </c>
      <c r="EA7" s="24">
        <v>0.01</v>
      </c>
      <c r="EB7" s="24">
        <v>0.02</v>
      </c>
      <c r="EC7" s="24">
        <v>0.12</v>
      </c>
      <c r="ED7" s="24">
        <v>0.09</v>
      </c>
      <c r="EE7" s="24">
        <v>0</v>
      </c>
      <c r="EF7" s="24">
        <v>0</v>
      </c>
      <c r="EG7" s="24">
        <v>0</v>
      </c>
      <c r="EH7" s="24">
        <v>0.06</v>
      </c>
      <c r="EI7" s="24">
        <v>0</v>
      </c>
      <c r="EJ7" s="24">
        <v>0.36</v>
      </c>
      <c r="EK7" s="24">
        <v>0.39</v>
      </c>
      <c r="EL7" s="24">
        <v>0.1</v>
      </c>
      <c r="EM7" s="24">
        <v>0.08</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2025-01-24T07:13:42Z</dcterms:created>
  <dcterms:modified xsi:type="dcterms:W3CDTF">2025-02-03T07:10:24Z</dcterms:modified>
  <cp:category/>
</cp:coreProperties>
</file>