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5　R6グループ作業と提出準備\※アップ保存用\08　三次市\"/>
    </mc:Choice>
  </mc:AlternateContent>
  <xr:revisionPtr revIDLastSave="0" documentId="13_ncr:1_{ED1F307F-A645-40FB-A135-9687D81672AD}" xr6:coauthVersionLast="47" xr6:coauthVersionMax="47" xr10:uidLastSave="{00000000-0000-0000-0000-000000000000}"/>
  <workbookProtection workbookAlgorithmName="SHA-512" workbookHashValue="jO9qRCk03+2BhKkqnf/zXeHI+2kcCVZC+21Un7kZ2dFEmt3yANLLCPiSlCuxrwpD4KT+gwsJbsAaWj7NCQWusA==" workbookSaltValue="3ThyBcVoX28sGh+IsK1bWw==" workbookSpinCount="100000" lockStructure="1"/>
  <bookViews>
    <workbookView xWindow="-108" yWindow="-108" windowWidth="19416" windowHeight="1029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R6" i="5"/>
  <c r="AD10" i="4" s="1"/>
  <c r="Q6" i="5"/>
  <c r="W10" i="4" s="1"/>
  <c r="P6" i="5"/>
  <c r="O6" i="5"/>
  <c r="N6" i="5"/>
  <c r="M6" i="5"/>
  <c r="AD8" i="4" s="1"/>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I85" i="4"/>
  <c r="BB10" i="4"/>
  <c r="P10" i="4"/>
  <c r="I10" i="4"/>
  <c r="B10" i="4"/>
  <c r="AT8" i="4"/>
  <c r="AL8" i="4"/>
  <c r="W8" i="4"/>
</calcChain>
</file>

<file path=xl/sharedStrings.xml><?xml version="1.0" encoding="utf-8"?>
<sst xmlns="http://schemas.openxmlformats.org/spreadsheetml/2006/main" count="253" uniqueCount="118">
  <si>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</si>
  <si>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</si>
  <si>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</si>
  <si>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</si>
  <si>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</si>
  <si>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</si>
  <si>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</si>
  <si>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</si>
  <si>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</si>
  <si>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</si>
  <si>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</si>
  <si>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</si>
  <si>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</si>
  <si>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</si>
  <si>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</si>
  <si>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</si>
  <si>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</si>
  <si>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</si>
  <si>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</si>
  <si>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</si>
  <si>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</si>
  <si>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</si>
  <si>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</si>
  <si>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</si>
  <si>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</si>
  <si>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</si>
  <si>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</si>
  <si>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</si>
  <si>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</si>
  <si>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</si>
  <si>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</si>
  <si>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</si>
  <si>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</si>
  <si>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</si>
  <si>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</si>
  <si>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</si>
  <si>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</si>
  <si>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</si>
  <si>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</si>
  <si>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</si>
  <si>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</si>
  <si>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</si>
  <si>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</si>
  <si>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</si>
  <si>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</si>
  <si>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</si>
  <si>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</si>
  <si>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</si>
  <si>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</si>
  <si>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</si>
  <si>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</si>
  <si>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</si>
  <si>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</si>
  <si>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</si>
  <si>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</si>
  <si>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</si>
  <si>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</si>
  <si>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</si>
  <si>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</si>
  <si>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</si>
  <si>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</si>
  <si>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</si>
  <si>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</si>
  <si>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</si>
  <si>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</si>
  <si>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</si>
  <si>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</si>
  <si>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</si>
  <si>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</si>
  <si>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</si>
  <si>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</si>
  <si>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</si>
  <si>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</si>
  <si>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</si>
  <si>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</si>
  <si>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</si>
  <si>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</si>
  <si>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</si>
  <si>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</si>
  <si>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</si>
  <si>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</si>
  <si>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</si>
  <si>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</si>
  <si>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</si>
  <si>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</si>
  <si>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</si>
  <si>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</si>
  <si>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</si>
  <si>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</si>
  <si>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</si>
  <si>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</si>
  <si>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</si>
  <si>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</si>
  <si>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</si>
  <si>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</si>
  <si>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</si>
  <si>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</si>
  <si>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</si>
  <si>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</si>
  <si>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</si>
  <si>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</si>
  <si>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</si>
  <si>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</si>
  <si>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</si>
  <si>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</si>
  <si>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</si>
  <si>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</si>
  <si>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</si>
  <si>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</si>
  <si>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</si>
  <si>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</si>
  <si>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</si>
  <si>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</si>
  <si>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</si>
  <si>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</si>
  <si>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 xml:space="preserve">  特定地域生活排水処理事業は，平成4年以降に実施しています。
　今後，耐用年数を迎える浄化槽の延命化を図りつつ，施設の更新に努めなければなりません。</t>
    <phoneticPr fontId="4"/>
  </si>
  <si>
    <t>　特定地域生活排水処理事業は，すでに設置整備を完了しており，今後は，人口減少に伴う使用料収入の減少や，老朽化した施設の更新費用の増大による厳しい経営環境が続くことが見込まれます。
　そのため，経費の節減に努めつつ，計画的な修繕・更新を進めていく必要があります。</t>
    <phoneticPr fontId="4"/>
  </si>
  <si>
    <t xml:space="preserve">　特定地域生活排水処理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流動比率は100％以上であるため，短期的な健全性に問題はありません。しかしながら，現金等の流動資産が減少傾向にあるため，将来の見込みも踏まえた分析が必要になりつつあります。
　企業債残高対事業規模比率は類似団体と比較して低くなりましたが，老朽化対策として計画的な更新投資を行うことで，急激に増大することがないよう務めていきます。
　経費回収率は100％未満であるため，汚水処理費の削減等の取組により改善を図る必要があります。
　汚水処理原価は，類似団体と比較して低くなっていますが，今後は老朽化対策に伴う更新投資や維持管理費の増加などが見込まれているため，引き続き投資の効率化や維持管理費の削減等を考えていく必要があります。
　施設利用率，水洗化率は，100％であるため，引き続き適正な水処理に努めていきます。
</t>
    <rPh sb="268" eb="269">
      <t>ヒク</t>
    </rPh>
    <rPh sb="277" eb="280">
      <t>ロウキュウカ</t>
    </rPh>
    <rPh sb="280" eb="282">
      <t>タイサク</t>
    </rPh>
    <rPh sb="285" eb="288">
      <t>ケイカクテキ</t>
    </rPh>
    <rPh sb="289" eb="291">
      <t>コウシン</t>
    </rPh>
    <rPh sb="291" eb="293">
      <t>トウシ</t>
    </rPh>
    <rPh sb="294" eb="295">
      <t>オコナ</t>
    </rPh>
    <rPh sb="300" eb="302">
      <t>キュウゲキ</t>
    </rPh>
    <rPh sb="303" eb="305">
      <t>ゾウダイ</t>
    </rPh>
    <rPh sb="314" eb="31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</si>
</sst>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89-43A6-98EB-CAA5E434FF2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189-43A6-98EB-CAA5E434FF2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AEA-4DB3-996B-BBF9384E666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1AEA-4DB3-996B-BBF9384E666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1F7-4098-8D4A-2515419866D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C1F7-4098-8D4A-2515419866D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103.57</c:v>
                </c:pt>
                <c:pt idx="1">
                  <c:v>100.06</c:v>
                </c:pt>
                <c:pt idx="2">
                  <c:v>100.09</c:v>
                </c:pt>
                <c:pt idx="3">
                  <c:v>100.1</c:v>
                </c:pt>
                <c:pt idx="4">
                  <c:v>100.13</c:v>
                </c:pt>
              </c:numCache>
            </c:numRef>
          </c:val>
          <c:extLst>
            <c:ext xmlns:c16="http://schemas.microsoft.com/office/drawing/2014/chart" uri="{C3380CC4-5D6E-409C-BE32-E72D297353CC}">
              <c16:uniqueId val="{00000000-6CD2-47F3-9A72-8A8AF81721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96.05</c:v>
                </c:pt>
                <c:pt idx="1">
                  <c:v>99.03</c:v>
                </c:pt>
                <c:pt idx="2">
                  <c:v>100.41</c:v>
                </c:pt>
                <c:pt idx="3">
                  <c:v>100.17</c:v>
                </c:pt>
                <c:pt idx="4">
                  <c:v>96.95</c:v>
                </c:pt>
              </c:numCache>
            </c:numRef>
          </c:val>
          <c:smooth val="0"/>
          <c:extLst>
            <c:ext xmlns:c16="http://schemas.microsoft.com/office/drawing/2014/chart" uri="{C3380CC4-5D6E-409C-BE32-E72D297353CC}">
              <c16:uniqueId val="{00000001-6CD2-47F3-9A72-8A8AF81721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6.9</c:v>
                </c:pt>
                <c:pt idx="1">
                  <c:v>13.81</c:v>
                </c:pt>
                <c:pt idx="2">
                  <c:v>20.66</c:v>
                </c:pt>
                <c:pt idx="3">
                  <c:v>27.5</c:v>
                </c:pt>
                <c:pt idx="4">
                  <c:v>34.22</c:v>
                </c:pt>
              </c:numCache>
            </c:numRef>
          </c:val>
          <c:extLst>
            <c:ext xmlns:c16="http://schemas.microsoft.com/office/drawing/2014/chart" uri="{C3380CC4-5D6E-409C-BE32-E72D297353CC}">
              <c16:uniqueId val="{00000000-79EA-40AC-9AF5-B63D466D0A8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23.76</c:v>
                </c:pt>
                <c:pt idx="1">
                  <c:v>15.74</c:v>
                </c:pt>
                <c:pt idx="2">
                  <c:v>21.02</c:v>
                </c:pt>
                <c:pt idx="3">
                  <c:v>24.31</c:v>
                </c:pt>
                <c:pt idx="4">
                  <c:v>26.92</c:v>
                </c:pt>
              </c:numCache>
            </c:numRef>
          </c:val>
          <c:smooth val="0"/>
          <c:extLst>
            <c:ext xmlns:c16="http://schemas.microsoft.com/office/drawing/2014/chart" uri="{C3380CC4-5D6E-409C-BE32-E72D297353CC}">
              <c16:uniqueId val="{00000001-79EA-40AC-9AF5-B63D466D0A8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37-495F-A704-D84004281A6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437-495F-A704-D84004281A6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0A-4481-BEFF-4F9C638AE5C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123.82</c:v>
                </c:pt>
                <c:pt idx="1">
                  <c:v>74.239999999999995</c:v>
                </c:pt>
                <c:pt idx="2">
                  <c:v>83.92</c:v>
                </c:pt>
                <c:pt idx="3">
                  <c:v>89.31</c:v>
                </c:pt>
                <c:pt idx="4">
                  <c:v>91.33</c:v>
                </c:pt>
              </c:numCache>
            </c:numRef>
          </c:val>
          <c:smooth val="0"/>
          <c:extLst>
            <c:ext xmlns:c16="http://schemas.microsoft.com/office/drawing/2014/chart" uri="{C3380CC4-5D6E-409C-BE32-E72D297353CC}">
              <c16:uniqueId val="{00000001-700A-4481-BEFF-4F9C638AE5C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99.29</c:v>
                </c:pt>
                <c:pt idx="1">
                  <c:v>108.14</c:v>
                </c:pt>
                <c:pt idx="2">
                  <c:v>116.65</c:v>
                </c:pt>
                <c:pt idx="3">
                  <c:v>124.03</c:v>
                </c:pt>
                <c:pt idx="4">
                  <c:v>133.87</c:v>
                </c:pt>
              </c:numCache>
            </c:numRef>
          </c:val>
          <c:extLst>
            <c:ext xmlns:c16="http://schemas.microsoft.com/office/drawing/2014/chart" uri="{C3380CC4-5D6E-409C-BE32-E72D297353CC}">
              <c16:uniqueId val="{00000000-A887-4EE0-890A-1503D1A8FC1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89.72</c:v>
                </c:pt>
                <c:pt idx="1">
                  <c:v>100.47</c:v>
                </c:pt>
                <c:pt idx="2">
                  <c:v>122.71</c:v>
                </c:pt>
                <c:pt idx="3">
                  <c:v>138.19999999999999</c:v>
                </c:pt>
                <c:pt idx="4">
                  <c:v>126.97</c:v>
                </c:pt>
              </c:numCache>
            </c:numRef>
          </c:val>
          <c:smooth val="0"/>
          <c:extLst>
            <c:ext xmlns:c16="http://schemas.microsoft.com/office/drawing/2014/chart" uri="{C3380CC4-5D6E-409C-BE32-E72D297353CC}">
              <c16:uniqueId val="{00000001-A887-4EE0-890A-1503D1A8FC1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387.49</c:v>
                </c:pt>
                <c:pt idx="1">
                  <c:v>368.86</c:v>
                </c:pt>
                <c:pt idx="2">
                  <c:v>351.73</c:v>
                </c:pt>
                <c:pt idx="3">
                  <c:v>331.5</c:v>
                </c:pt>
                <c:pt idx="4">
                  <c:v>312.27</c:v>
                </c:pt>
              </c:numCache>
            </c:numRef>
          </c:val>
          <c:extLst>
            <c:ext xmlns:c16="http://schemas.microsoft.com/office/drawing/2014/chart" uri="{C3380CC4-5D6E-409C-BE32-E72D297353CC}">
              <c16:uniqueId val="{00000000-FEEE-4726-A722-4880B131484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EEE-4726-A722-4880B131484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51.67</c:v>
                </c:pt>
                <c:pt idx="1">
                  <c:v>61.59</c:v>
                </c:pt>
                <c:pt idx="2">
                  <c:v>59.52</c:v>
                </c:pt>
                <c:pt idx="3">
                  <c:v>60.74</c:v>
                </c:pt>
                <c:pt idx="4">
                  <c:v>61.06</c:v>
                </c:pt>
              </c:numCache>
            </c:numRef>
          </c:val>
          <c:extLst>
            <c:ext xmlns:c16="http://schemas.microsoft.com/office/drawing/2014/chart" uri="{C3380CC4-5D6E-409C-BE32-E72D297353CC}">
              <c16:uniqueId val="{00000000-D3FB-49D1-A90B-BE4CAD51E8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D3FB-49D1-A90B-BE4CAD51E8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210.88</c:v>
                </c:pt>
                <c:pt idx="1">
                  <c:v>174.97</c:v>
                </c:pt>
                <c:pt idx="2">
                  <c:v>178.76</c:v>
                </c:pt>
                <c:pt idx="3">
                  <c:v>190.69</c:v>
                </c:pt>
                <c:pt idx="4">
                  <c:v>297.67</c:v>
                </c:pt>
              </c:numCache>
            </c:numRef>
          </c:val>
          <c:extLst>
            <c:ext xmlns:c16="http://schemas.microsoft.com/office/drawing/2014/chart" uri="{C3380CC4-5D6E-409C-BE32-E72D297353CC}">
              <c16:uniqueId val="{00000000-A41F-4464-AFC9-5DC5B8DD297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A41F-4464-AFC9-5DC5B8DD297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48768</v>
      </c>
      <c r="AM8" s="41"/>
      <c r="AN8" s="41"/>
      <c r="AO8" s="41"/>
      <c r="AP8" s="41"/>
      <c r="AQ8" s="41"/>
      <c r="AR8" s="41"/>
      <c r="AS8" s="41"/>
      <c r="AT8" s="34">
        <f>データ!T6</f>
        <v>778.18</v>
      </c>
      <c r="AU8" s="34"/>
      <c r="AV8" s="34"/>
      <c r="AW8" s="34"/>
      <c r="AX8" s="34"/>
      <c r="AY8" s="34"/>
      <c r="AZ8" s="34"/>
      <c r="BA8" s="34"/>
      <c r="BB8" s="34">
        <f>データ!U6</f>
        <v>62.67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4" t="str">
        <f>データ!N6</f>
        <v>-</v>
      </c>
      <c r="C10" s="34"/>
      <c r="D10" s="34"/>
      <c r="E10" s="34"/>
      <c r="F10" s="34"/>
      <c r="G10" s="34"/>
      <c r="H10" s="34"/>
      <c r="I10" s="34">
        <f>データ!O6</f>
        <v>71.36</v>
      </c>
      <c r="J10" s="34"/>
      <c r="K10" s="34"/>
      <c r="L10" s="34"/>
      <c r="M10" s="34"/>
      <c r="N10" s="34"/>
      <c r="O10" s="34"/>
      <c r="P10" s="34">
        <f>データ!P6</f>
        <v>1.96</v>
      </c>
      <c r="Q10" s="34"/>
      <c r="R10" s="34"/>
      <c r="S10" s="34"/>
      <c r="T10" s="34"/>
      <c r="U10" s="34"/>
      <c r="V10" s="34"/>
      <c r="W10" s="34">
        <f>データ!Q6</f>
        <v>100</v>
      </c>
      <c r="X10" s="34"/>
      <c r="Y10" s="34"/>
      <c r="Z10" s="34"/>
      <c r="AA10" s="34"/>
      <c r="AB10" s="34"/>
      <c r="AC10" s="34"/>
      <c r="AD10" s="41">
        <f>データ!R6</f>
        <v>5390</v>
      </c>
      <c r="AE10" s="41"/>
      <c r="AF10" s="41"/>
      <c r="AG10" s="41"/>
      <c r="AH10" s="41"/>
      <c r="AI10" s="41"/>
      <c r="AJ10" s="41"/>
      <c r="AK10" s="2"/>
      <c r="AL10" s="41">
        <f>データ!V6</f>
        <v>946</v>
      </c>
      <c r="AM10" s="41"/>
      <c r="AN10" s="41"/>
      <c r="AO10" s="41"/>
      <c r="AP10" s="41"/>
      <c r="AQ10" s="41"/>
      <c r="AR10" s="41"/>
      <c r="AS10" s="41"/>
      <c r="AT10" s="34">
        <f>データ!W6</f>
        <v>0.75</v>
      </c>
      <c r="AU10" s="34"/>
      <c r="AV10" s="34"/>
      <c r="AW10" s="34"/>
      <c r="AX10" s="34"/>
      <c r="AY10" s="34"/>
      <c r="AZ10" s="34"/>
      <c r="BA10" s="34"/>
      <c r="BB10" s="34">
        <f>データ!X6</f>
        <v>1261.33</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117</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YPs9W44zhBYKcNTB4ush43ecMAynWKZ1VIGMaw8W0Q02CgDsJ3m/Zt39f+3tdWBZbPD3nyUuVo2TYZUQ5ebVZA==" saltValue="8/XQCMD0JUeJOBJPXVRHb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342092</v>
      </c>
      <c r="D6" s="19">
        <f t="shared" si="3"/>
        <v>46</v>
      </c>
      <c r="E6" s="19">
        <f t="shared" si="3"/>
        <v>18</v>
      </c>
      <c r="F6" s="19">
        <f t="shared" si="3"/>
        <v>0</v>
      </c>
      <c r="G6" s="19">
        <f t="shared" si="3"/>
        <v>0</v>
      </c>
      <c r="H6" s="19" t="str">
        <f t="shared" si="3"/>
        <v>広島県　三次市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71.36</v>
      </c>
      <c r="P6" s="20">
        <f t="shared" si="3"/>
        <v>1.96</v>
      </c>
      <c r="Q6" s="20">
        <f t="shared" si="3"/>
        <v>100</v>
      </c>
      <c r="R6" s="20">
        <f t="shared" si="3"/>
        <v>5390</v>
      </c>
      <c r="S6" s="20">
        <f t="shared" si="3"/>
        <v>48768</v>
      </c>
      <c r="T6" s="20">
        <f t="shared" si="3"/>
        <v>778.18</v>
      </c>
      <c r="U6" s="20">
        <f t="shared" si="3"/>
        <v>62.67</v>
      </c>
      <c r="V6" s="20">
        <f t="shared" si="3"/>
        <v>946</v>
      </c>
      <c r="W6" s="20">
        <f t="shared" si="3"/>
        <v>0.75</v>
      </c>
      <c r="X6" s="20">
        <f t="shared" si="3"/>
        <v>1261.33</v>
      </c>
      <c r="Y6" s="21">
        <f>IF(Y7="",NA(),Y7)</f>
        <v>103.57</v>
      </c>
      <c r="Z6" s="21">
        <f t="shared" ref="Z6:AH6" si="4">IF(Z7="",NA(),Z7)</f>
        <v>100.06</v>
      </c>
      <c r="AA6" s="21">
        <f t="shared" si="4"/>
        <v>100.09</v>
      </c>
      <c r="AB6" s="21">
        <f t="shared" si="4"/>
        <v>100.1</v>
      </c>
      <c r="AC6" s="21">
        <f t="shared" si="4"/>
        <v>100.13</v>
      </c>
      <c r="AD6" s="21">
        <f t="shared" si="4"/>
        <v>96.05</v>
      </c>
      <c r="AE6" s="21">
        <f t="shared" si="4"/>
        <v>99.03</v>
      </c>
      <c r="AF6" s="21">
        <f t="shared" si="4"/>
        <v>100.41</v>
      </c>
      <c r="AG6" s="21">
        <f t="shared" si="4"/>
        <v>100.17</v>
      </c>
      <c r="AH6" s="21">
        <f t="shared" si="4"/>
        <v>96.95</v>
      </c>
      <c r="AI6" s="20" t="str">
        <f>IF(AI7="","",IF(AI7="-","【-】","【"&amp;SUBSTITUTE(TEXT(AI7,"#,##0.00"),"-","△")&amp;"】"))</f>
        <v>【96.62】</v>
      </c>
      <c r="AJ6" s="20">
        <f>IF(AJ7="",NA(),AJ7)</f>
        <v>0</v>
      </c>
      <c r="AK6" s="20">
        <f t="shared" ref="AK6:AS6" si="5">IF(AK7="",NA(),AK7)</f>
        <v>0</v>
      </c>
      <c r="AL6" s="20">
        <f t="shared" si="5"/>
        <v>0</v>
      </c>
      <c r="AM6" s="20">
        <f t="shared" si="5"/>
        <v>0</v>
      </c>
      <c r="AN6" s="20">
        <f t="shared" si="5"/>
        <v>0</v>
      </c>
      <c r="AO6" s="21">
        <f t="shared" si="5"/>
        <v>123.82</v>
      </c>
      <c r="AP6" s="21">
        <f t="shared" si="5"/>
        <v>74.239999999999995</v>
      </c>
      <c r="AQ6" s="21">
        <f t="shared" si="5"/>
        <v>83.92</v>
      </c>
      <c r="AR6" s="21">
        <f t="shared" si="5"/>
        <v>89.31</v>
      </c>
      <c r="AS6" s="21">
        <f t="shared" si="5"/>
        <v>91.33</v>
      </c>
      <c r="AT6" s="20" t="str">
        <f>IF(AT7="","",IF(AT7="-","【-】","【"&amp;SUBSTITUTE(TEXT(AT7,"#,##0.00"),"-","△")&amp;"】"))</f>
        <v>【111.69】</v>
      </c>
      <c r="AU6" s="21">
        <f>IF(AU7="",NA(),AU7)</f>
        <v>99.29</v>
      </c>
      <c r="AV6" s="21">
        <f t="shared" ref="AV6:BD6" si="6">IF(AV7="",NA(),AV7)</f>
        <v>108.14</v>
      </c>
      <c r="AW6" s="21">
        <f t="shared" si="6"/>
        <v>116.65</v>
      </c>
      <c r="AX6" s="21">
        <f t="shared" si="6"/>
        <v>124.03</v>
      </c>
      <c r="AY6" s="21">
        <f t="shared" si="6"/>
        <v>133.87</v>
      </c>
      <c r="AZ6" s="21">
        <f t="shared" si="6"/>
        <v>89.72</v>
      </c>
      <c r="BA6" s="21">
        <f t="shared" si="6"/>
        <v>100.47</v>
      </c>
      <c r="BB6" s="21">
        <f t="shared" si="6"/>
        <v>122.71</v>
      </c>
      <c r="BC6" s="21">
        <f t="shared" si="6"/>
        <v>138.19999999999999</v>
      </c>
      <c r="BD6" s="21">
        <f t="shared" si="6"/>
        <v>126.97</v>
      </c>
      <c r="BE6" s="20" t="str">
        <f>IF(BE7="","",IF(BE7="-","【-】","【"&amp;SUBSTITUTE(TEXT(BE7,"#,##0.00"),"-","△")&amp;"】"))</f>
        <v>【111.29】</v>
      </c>
      <c r="BF6" s="21">
        <f>IF(BF7="",NA(),BF7)</f>
        <v>387.49</v>
      </c>
      <c r="BG6" s="21">
        <f t="shared" ref="BG6:BO6" si="7">IF(BG7="",NA(),BG7)</f>
        <v>368.86</v>
      </c>
      <c r="BH6" s="21">
        <f t="shared" si="7"/>
        <v>351.73</v>
      </c>
      <c r="BI6" s="21">
        <f t="shared" si="7"/>
        <v>331.5</v>
      </c>
      <c r="BJ6" s="21">
        <f t="shared" si="7"/>
        <v>312.27</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51.67</v>
      </c>
      <c r="BR6" s="21">
        <f t="shared" ref="BR6:BZ6" si="8">IF(BR7="",NA(),BR7)</f>
        <v>61.59</v>
      </c>
      <c r="BS6" s="21">
        <f t="shared" si="8"/>
        <v>59.52</v>
      </c>
      <c r="BT6" s="21">
        <f t="shared" si="8"/>
        <v>60.74</v>
      </c>
      <c r="BU6" s="21">
        <f t="shared" si="8"/>
        <v>61.06</v>
      </c>
      <c r="BV6" s="21">
        <f t="shared" si="8"/>
        <v>62.5</v>
      </c>
      <c r="BW6" s="21">
        <f t="shared" si="8"/>
        <v>60.59</v>
      </c>
      <c r="BX6" s="21">
        <f t="shared" si="8"/>
        <v>60</v>
      </c>
      <c r="BY6" s="21">
        <f t="shared" si="8"/>
        <v>59.01</v>
      </c>
      <c r="BZ6" s="21">
        <f t="shared" si="8"/>
        <v>56.06</v>
      </c>
      <c r="CA6" s="20" t="str">
        <f>IF(CA7="","",IF(CA7="-","【-】","【"&amp;SUBSTITUTE(TEXT(CA7,"#,##0.00"),"-","△")&amp;"】"))</f>
        <v>【53.65】</v>
      </c>
      <c r="CB6" s="21">
        <f>IF(CB7="",NA(),CB7)</f>
        <v>210.88</v>
      </c>
      <c r="CC6" s="21">
        <f t="shared" ref="CC6:CK6" si="9">IF(CC7="",NA(),CC7)</f>
        <v>174.97</v>
      </c>
      <c r="CD6" s="21">
        <f t="shared" si="9"/>
        <v>178.76</v>
      </c>
      <c r="CE6" s="21">
        <f t="shared" si="9"/>
        <v>190.69</v>
      </c>
      <c r="CF6" s="21">
        <f t="shared" si="9"/>
        <v>297.67</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1">
        <f>IF(DI7="",NA(),DI7)</f>
        <v>6.9</v>
      </c>
      <c r="DJ6" s="21">
        <f t="shared" ref="DJ6:DR6" si="12">IF(DJ7="",NA(),DJ7)</f>
        <v>13.81</v>
      </c>
      <c r="DK6" s="21">
        <f t="shared" si="12"/>
        <v>20.66</v>
      </c>
      <c r="DL6" s="21">
        <f t="shared" si="12"/>
        <v>27.5</v>
      </c>
      <c r="DM6" s="21">
        <f t="shared" si="12"/>
        <v>34.22</v>
      </c>
      <c r="DN6" s="21">
        <f t="shared" si="12"/>
        <v>23.76</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2">
      <c r="A7" s="14"/>
      <c r="B7" s="23">
        <v>2023</v>
      </c>
      <c r="C7" s="23">
        <v>342092</v>
      </c>
      <c r="D7" s="23">
        <v>46</v>
      </c>
      <c r="E7" s="23">
        <v>18</v>
      </c>
      <c r="F7" s="23">
        <v>0</v>
      </c>
      <c r="G7" s="23">
        <v>0</v>
      </c>
      <c r="H7" s="23" t="s">
        <v>96</v>
      </c>
      <c r="I7" s="23" t="s">
        <v>97</v>
      </c>
      <c r="J7" s="23" t="s">
        <v>98</v>
      </c>
      <c r="K7" s="23" t="s">
        <v>99</v>
      </c>
      <c r="L7" s="23" t="s">
        <v>100</v>
      </c>
      <c r="M7" s="23" t="s">
        <v>101</v>
      </c>
      <c r="N7" s="24" t="s">
        <v>102</v>
      </c>
      <c r="O7" s="24">
        <v>71.36</v>
      </c>
      <c r="P7" s="24">
        <v>1.96</v>
      </c>
      <c r="Q7" s="24">
        <v>100</v>
      </c>
      <c r="R7" s="24">
        <v>5390</v>
      </c>
      <c r="S7" s="24">
        <v>48768</v>
      </c>
      <c r="T7" s="24">
        <v>778.18</v>
      </c>
      <c r="U7" s="24">
        <v>62.67</v>
      </c>
      <c r="V7" s="24">
        <v>946</v>
      </c>
      <c r="W7" s="24">
        <v>0.75</v>
      </c>
      <c r="X7" s="24">
        <v>1261.33</v>
      </c>
      <c r="Y7" s="24">
        <v>103.57</v>
      </c>
      <c r="Z7" s="24">
        <v>100.06</v>
      </c>
      <c r="AA7" s="24">
        <v>100.09</v>
      </c>
      <c r="AB7" s="24">
        <v>100.1</v>
      </c>
      <c r="AC7" s="24">
        <v>100.13</v>
      </c>
      <c r="AD7" s="24">
        <v>96.05</v>
      </c>
      <c r="AE7" s="24">
        <v>99.03</v>
      </c>
      <c r="AF7" s="24">
        <v>100.41</v>
      </c>
      <c r="AG7" s="24">
        <v>100.17</v>
      </c>
      <c r="AH7" s="24">
        <v>96.95</v>
      </c>
      <c r="AI7" s="24">
        <v>96.62</v>
      </c>
      <c r="AJ7" s="24">
        <v>0</v>
      </c>
      <c r="AK7" s="24">
        <v>0</v>
      </c>
      <c r="AL7" s="24">
        <v>0</v>
      </c>
      <c r="AM7" s="24">
        <v>0</v>
      </c>
      <c r="AN7" s="24">
        <v>0</v>
      </c>
      <c r="AO7" s="24">
        <v>123.82</v>
      </c>
      <c r="AP7" s="24">
        <v>74.239999999999995</v>
      </c>
      <c r="AQ7" s="24">
        <v>83.92</v>
      </c>
      <c r="AR7" s="24">
        <v>89.31</v>
      </c>
      <c r="AS7" s="24">
        <v>91.33</v>
      </c>
      <c r="AT7" s="24">
        <v>111.69</v>
      </c>
      <c r="AU7" s="24">
        <v>99.29</v>
      </c>
      <c r="AV7" s="24">
        <v>108.14</v>
      </c>
      <c r="AW7" s="24">
        <v>116.65</v>
      </c>
      <c r="AX7" s="24">
        <v>124.03</v>
      </c>
      <c r="AY7" s="24">
        <v>133.87</v>
      </c>
      <c r="AZ7" s="24">
        <v>89.72</v>
      </c>
      <c r="BA7" s="24">
        <v>100.47</v>
      </c>
      <c r="BB7" s="24">
        <v>122.71</v>
      </c>
      <c r="BC7" s="24">
        <v>138.19999999999999</v>
      </c>
      <c r="BD7" s="24">
        <v>126.97</v>
      </c>
      <c r="BE7" s="24">
        <v>111.29</v>
      </c>
      <c r="BF7" s="24">
        <v>387.49</v>
      </c>
      <c r="BG7" s="24">
        <v>368.86</v>
      </c>
      <c r="BH7" s="24">
        <v>351.73</v>
      </c>
      <c r="BI7" s="24">
        <v>331.5</v>
      </c>
      <c r="BJ7" s="24">
        <v>312.27</v>
      </c>
      <c r="BK7" s="24">
        <v>270.57</v>
      </c>
      <c r="BL7" s="24">
        <v>294.27</v>
      </c>
      <c r="BM7" s="24">
        <v>294.08999999999997</v>
      </c>
      <c r="BN7" s="24">
        <v>294.08999999999997</v>
      </c>
      <c r="BO7" s="24">
        <v>338.47</v>
      </c>
      <c r="BP7" s="24">
        <v>349.83</v>
      </c>
      <c r="BQ7" s="24">
        <v>51.67</v>
      </c>
      <c r="BR7" s="24">
        <v>61.59</v>
      </c>
      <c r="BS7" s="24">
        <v>59.52</v>
      </c>
      <c r="BT7" s="24">
        <v>60.74</v>
      </c>
      <c r="BU7" s="24">
        <v>61.06</v>
      </c>
      <c r="BV7" s="24">
        <v>62.5</v>
      </c>
      <c r="BW7" s="24">
        <v>60.59</v>
      </c>
      <c r="BX7" s="24">
        <v>60</v>
      </c>
      <c r="BY7" s="24">
        <v>59.01</v>
      </c>
      <c r="BZ7" s="24">
        <v>56.06</v>
      </c>
      <c r="CA7" s="24">
        <v>53.65</v>
      </c>
      <c r="CB7" s="24">
        <v>210.88</v>
      </c>
      <c r="CC7" s="24">
        <v>174.97</v>
      </c>
      <c r="CD7" s="24">
        <v>178.76</v>
      </c>
      <c r="CE7" s="24">
        <v>190.69</v>
      </c>
      <c r="CF7" s="24">
        <v>297.67</v>
      </c>
      <c r="CG7" s="24">
        <v>269.33</v>
      </c>
      <c r="CH7" s="24">
        <v>280.23</v>
      </c>
      <c r="CI7" s="24">
        <v>282.70999999999998</v>
      </c>
      <c r="CJ7" s="24">
        <v>291.82</v>
      </c>
      <c r="CK7" s="24">
        <v>304.36</v>
      </c>
      <c r="CL7" s="24">
        <v>307.86</v>
      </c>
      <c r="CM7" s="24">
        <v>100</v>
      </c>
      <c r="CN7" s="24">
        <v>100</v>
      </c>
      <c r="CO7" s="24">
        <v>100</v>
      </c>
      <c r="CP7" s="24">
        <v>100</v>
      </c>
      <c r="CQ7" s="24">
        <v>100</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v>6.9</v>
      </c>
      <c r="DJ7" s="24">
        <v>13.81</v>
      </c>
      <c r="DK7" s="24">
        <v>20.66</v>
      </c>
      <c r="DL7" s="24">
        <v>27.5</v>
      </c>
      <c r="DM7" s="24">
        <v>34.22</v>
      </c>
      <c r="DN7" s="24">
        <v>23.76</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平林 千佳子</cp:lastModifiedBy>
  <dcterms:created xsi:type="dcterms:W3CDTF">2025-01-24T07:25:02Z</dcterms:created>
  <dcterms:modified xsi:type="dcterms:W3CDTF">2025-02-21T02:38:59Z</dcterms:modified>
  <cp:category/>
</cp:coreProperties>
</file>