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7.1経営比較分析提出\提出用\"/>
    </mc:Choice>
  </mc:AlternateContent>
  <xr:revisionPtr revIDLastSave="0" documentId="13_ncr:1_{E9D1F3DD-1084-4D09-86B8-167136307D9E}" xr6:coauthVersionLast="36" xr6:coauthVersionMax="36" xr10:uidLastSave="{00000000-0000-0000-0000-000000000000}"/>
  <workbookProtection workbookAlgorithmName="SHA-512" workbookHashValue="LADsGhlGV4RUFAJfs5eBL34Urfa2uayNotmZhEjMnS/EyBW8aNUoxbXTbdpWqjpFMzG5Oek431g+BZJg3Xaa7Q==" workbookSaltValue="/U3xfUBX+j7vgGcAJTV+Pw==" workbookSpinCount="100000" lockStructure="1"/>
  <bookViews>
    <workbookView xWindow="0" yWindow="0" windowWidth="23040" windowHeight="921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AL10" i="4"/>
  <c r="AD10" i="4"/>
  <c r="P10" i="4"/>
  <c r="B10" i="4"/>
  <c r="AT8" i="4"/>
  <c r="AD8" i="4"/>
  <c r="I8" i="4"/>
  <c r="B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<sst xmlns="http://schemas.openxmlformats.org/spreadsheetml/2006/main" count="236" uniqueCount="120">
  <si>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</si>
  <si>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</si>
  <si>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</si>
  <si>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</si>
  <si>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</si>
  <si>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</si>
  <si>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</si>
  <si>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</si>
  <si>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</si>
  <si>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</si>
  <si>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</si>
  <si>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</si>
  <si>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</si>
  <si>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</si>
  <si>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</si>
  <si>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</si>
  <si>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</si>
  <si>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</si>
  <si>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</si>
  <si>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</si>
  <si>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</si>
  <si>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</si>
  <si>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</si>
  <si>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</si>
  <si>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</si>
  <si>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</si>
  <si>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</si>
  <si>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</si>
  <si>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</si>
  <si>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</si>
  <si>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</si>
  <si>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</si>
  <si>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</si>
  <si>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</si>
  <si>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</si>
  <si>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</si>
  <si>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</si>
  <si>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</si>
  <si>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</si>
  <si>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</si>
  <si>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</si>
  <si>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</si>
  <si>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</si>
  <si>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</si>
  <si>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</si>
  <si>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</si>
  <si>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</si>
  <si>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</si>
  <si>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</si>
  <si>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</si>
  <si>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</si>
  <si>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</si>
  <si>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</si>
  <si>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</si>
  <si>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</si>
  <si>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</si>
  <si>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</si>
  <si>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</si>
  <si>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</si>
  <si>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</si>
  <si>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</si>
  <si>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</si>
  <si>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</si>
  <si>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</si>
  <si>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</si>
  <si>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</si>
  <si>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</si>
  <si>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</si>
  <si>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</si>
  <si>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</si>
  <si>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</si>
  <si>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</si>
  <si>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</si>
  <si>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</si>
  <si>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</si>
  <si>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</si>
  <si>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</si>
  <si>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</si>
  <si>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</si>
  <si>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</si>
  <si>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</si>
  <si>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</si>
  <si>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</si>
  <si>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</si>
  <si>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</si>
  <si>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</si>
  <si>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</si>
  <si>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</si>
  <si>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</si>
  <si>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</si>
  <si>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</si>
  <si>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</si>
  <si>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</si>
  <si>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</si>
  <si>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</si>
  <si>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</si>
  <si>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</si>
  <si>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</si>
  <si>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</si>
  <si>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</si>
  <si>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</si>
  <si>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</si>
  <si>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</si>
  <si>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</si>
  <si>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</si>
  <si>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</si>
  <si>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</si>
  <si>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</si>
  <si>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</si>
  <si>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</si>
  <si>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</si>
  <si>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</si>
  <si>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</si>
  <si>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</si>
  <si>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</si>
  <si>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</si>
  <si>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</si>
  <si>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①収益的収支比率は、99.47％であり、総収入の内、70.41％が一般会計からの繰入金によるものである。公共下水道等の他の下水道事業と統一した使用料で運営しているため、経営基盤の脆弱な農業集落排水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④企業債残高対事業規模比率は、類似団体より低い数値であり、引き続き適正な投資に努める。
⑤経費回収率は、昨年度から5.67ポイント増加し、類似団体より24.34ポイント高い。しかしながら、100％を下回っているため、適正な使用料収入の確保と汚水処理費の削減が必要である。
⑥汚水処理原価は、昨年度から42.87円減少しており、類似団体より44.29ポイント低いが、引き続き汚水処理コストの削減に努める。
⑦施設利用率は、昨年度から0.63ポイント増加し、類似団体より7.17ポイント高い。最大稼働率は98.42％である。
⑧水洗化率は、昨年から0.39ポイントの上昇であるが、水洗化人口に大きな変動はなく、区域内人口の減少により、上昇している。100％未満であるため、水洗化率の向上の取り組みが必要である。</t>
    <phoneticPr fontId="4"/>
  </si>
  <si>
    <t>　最も早い供用開始が平成７年で、管渠工事後30年程度と耐用年数にはまだ達していない。</t>
    <phoneticPr fontId="4"/>
  </si>
  <si>
    <t>　経営の健全性・効率性の分析の結果、適正な使用料収入の確保と汚水処理費の削減及び水洗化率の向上の取り組みが必要である。
　処理場やマンホールポンプの長寿命化を始めとする維持管理費の削減に取り組むとともに、受益者負担の原則に基づく適正な使用者負担を求める。
　水洗化促進に引き続き取り組む。</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</si>
</sst>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A2B-4223-A38E-8A2C4808013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EA2B-4223-A38E-8A2C4808013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51.32</c:v>
                </c:pt>
                <c:pt idx="1">
                  <c:v>55.4</c:v>
                </c:pt>
                <c:pt idx="2">
                  <c:v>54.93</c:v>
                </c:pt>
                <c:pt idx="3">
                  <c:v>52.79</c:v>
                </c:pt>
                <c:pt idx="4">
                  <c:v>53.42</c:v>
                </c:pt>
              </c:numCache>
            </c:numRef>
          </c:val>
          <c:extLst>
            <c:ext xmlns:c16="http://schemas.microsoft.com/office/drawing/2014/chart" uri="{C3380CC4-5D6E-409C-BE32-E72D297353CC}">
              <c16:uniqueId val="{00000000-309B-4C4F-ACCD-A01683CE89C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309B-4C4F-ACCD-A01683CE89C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83.27</c:v>
                </c:pt>
                <c:pt idx="1">
                  <c:v>83.65</c:v>
                </c:pt>
                <c:pt idx="2">
                  <c:v>84.48</c:v>
                </c:pt>
                <c:pt idx="3">
                  <c:v>84.98</c:v>
                </c:pt>
                <c:pt idx="4">
                  <c:v>85.37</c:v>
                </c:pt>
              </c:numCache>
            </c:numRef>
          </c:val>
          <c:extLst>
            <c:ext xmlns:c16="http://schemas.microsoft.com/office/drawing/2014/chart" uri="{C3380CC4-5D6E-409C-BE32-E72D297353CC}">
              <c16:uniqueId val="{00000000-DDED-46C5-BC51-9BE71D13A31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DDED-46C5-BC51-9BE71D13A31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99.26</c:v>
                </c:pt>
                <c:pt idx="1">
                  <c:v>98.06</c:v>
                </c:pt>
                <c:pt idx="2">
                  <c:v>100.54</c:v>
                </c:pt>
                <c:pt idx="3">
                  <c:v>99.38</c:v>
                </c:pt>
                <c:pt idx="4">
                  <c:v>99.47</c:v>
                </c:pt>
              </c:numCache>
            </c:numRef>
          </c:val>
          <c:extLst>
            <c:ext xmlns:c16="http://schemas.microsoft.com/office/drawing/2014/chart" uri="{C3380CC4-5D6E-409C-BE32-E72D297353CC}">
              <c16:uniqueId val="{00000000-D6D5-4BB1-9F9B-579DF67FA44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6D5-4BB1-9F9B-579DF67FA44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73E-4DA9-824F-1447D1317F1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73E-4DA9-824F-1447D1317F1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00B-46A5-9FF9-E37345267C5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00B-46A5-9FF9-E37345267C5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27-4636-A98F-958F0140E90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27-4636-A98F-958F0140E90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91-43A9-B756-4D0B1DC7ADD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91-43A9-B756-4D0B1DC7ADD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581.47</c:v>
                </c:pt>
                <c:pt idx="1">
                  <c:v>569.41</c:v>
                </c:pt>
                <c:pt idx="2">
                  <c:v>535.53</c:v>
                </c:pt>
                <c:pt idx="3">
                  <c:v>503.13</c:v>
                </c:pt>
                <c:pt idx="4" formatCode="#,##0.00;&quot;△&quot;#,##0.00">
                  <c:v>0</c:v>
                </c:pt>
              </c:numCache>
            </c:numRef>
          </c:val>
          <c:extLst>
            <c:ext xmlns:c16="http://schemas.microsoft.com/office/drawing/2014/chart" uri="{C3380CC4-5D6E-409C-BE32-E72D297353CC}">
              <c16:uniqueId val="{00000000-3A80-46C0-8C0B-CB65BF854DA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3A80-46C0-8C0B-CB65BF854DA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83.16</c:v>
                </c:pt>
                <c:pt idx="1">
                  <c:v>86.67</c:v>
                </c:pt>
                <c:pt idx="2">
                  <c:v>82.71</c:v>
                </c:pt>
                <c:pt idx="3">
                  <c:v>70.72</c:v>
                </c:pt>
                <c:pt idx="4">
                  <c:v>76.39</c:v>
                </c:pt>
              </c:numCache>
            </c:numRef>
          </c:val>
          <c:extLst>
            <c:ext xmlns:c16="http://schemas.microsoft.com/office/drawing/2014/chart" uri="{C3380CC4-5D6E-409C-BE32-E72D297353CC}">
              <c16:uniqueId val="{00000000-2C68-41C5-9048-42E2CCB0F2D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2C68-41C5-9048-42E2CCB0F2D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252.46</c:v>
                </c:pt>
                <c:pt idx="1">
                  <c:v>244.53</c:v>
                </c:pt>
                <c:pt idx="2">
                  <c:v>257.62</c:v>
                </c:pt>
                <c:pt idx="3">
                  <c:v>300.44</c:v>
                </c:pt>
                <c:pt idx="4">
                  <c:v>257.57</c:v>
                </c:pt>
              </c:numCache>
            </c:numRef>
          </c:val>
          <c:extLst>
            <c:ext xmlns:c16="http://schemas.microsoft.com/office/drawing/2014/chart" uri="{C3380CC4-5D6E-409C-BE32-E72D297353CC}">
              <c16:uniqueId val="{00000000-54AD-4D4E-9CC8-FB34B05F388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54AD-4D4E-9CC8-FB34B05F388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広島県　庄原市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32005</v>
      </c>
      <c r="AM8" s="36"/>
      <c r="AN8" s="36"/>
      <c r="AO8" s="36"/>
      <c r="AP8" s="36"/>
      <c r="AQ8" s="36"/>
      <c r="AR8" s="36"/>
      <c r="AS8" s="36"/>
      <c r="AT8" s="37">
        <f>データ!T6</f>
        <v>1246.49</v>
      </c>
      <c r="AU8" s="37"/>
      <c r="AV8" s="37"/>
      <c r="AW8" s="37"/>
      <c r="AX8" s="37"/>
      <c r="AY8" s="37"/>
      <c r="AZ8" s="37"/>
      <c r="BA8" s="37"/>
      <c r="BB8" s="37">
        <f>データ!U6</f>
        <v>25.68</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15.09</v>
      </c>
      <c r="Q10" s="37"/>
      <c r="R10" s="37"/>
      <c r="S10" s="37"/>
      <c r="T10" s="37"/>
      <c r="U10" s="37"/>
      <c r="V10" s="37"/>
      <c r="W10" s="37">
        <f>データ!Q6</f>
        <v>90.8</v>
      </c>
      <c r="X10" s="37"/>
      <c r="Y10" s="37"/>
      <c r="Z10" s="37"/>
      <c r="AA10" s="37"/>
      <c r="AB10" s="37"/>
      <c r="AC10" s="37"/>
      <c r="AD10" s="36">
        <f>データ!R6</f>
        <v>3841</v>
      </c>
      <c r="AE10" s="36"/>
      <c r="AF10" s="36"/>
      <c r="AG10" s="36"/>
      <c r="AH10" s="36"/>
      <c r="AI10" s="36"/>
      <c r="AJ10" s="36"/>
      <c r="AK10" s="2"/>
      <c r="AL10" s="36">
        <f>データ!V6</f>
        <v>4770</v>
      </c>
      <c r="AM10" s="36"/>
      <c r="AN10" s="36"/>
      <c r="AO10" s="36"/>
      <c r="AP10" s="36"/>
      <c r="AQ10" s="36"/>
      <c r="AR10" s="36"/>
      <c r="AS10" s="36"/>
      <c r="AT10" s="37">
        <f>データ!W6</f>
        <v>1.78</v>
      </c>
      <c r="AU10" s="37"/>
      <c r="AV10" s="37"/>
      <c r="AW10" s="37"/>
      <c r="AX10" s="37"/>
      <c r="AY10" s="37"/>
      <c r="AZ10" s="37"/>
      <c r="BA10" s="37"/>
      <c r="BB10" s="37">
        <f>データ!X6</f>
        <v>2679.78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118</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119</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【785.10】</v>
      </c>
      <c r="I86" s="12" t="str">
        <f>データ!CA6</f>
        <v>【56.93】</v>
      </c>
      <c r="J86" s="12" t="str">
        <f>データ!CL6</f>
        <v>【271.15】</v>
      </c>
      <c r="K86" s="12" t="str">
        <f>データ!CW6</f>
        <v>【49.87】</v>
      </c>
      <c r="L86" s="12" t="str">
        <f>データ!DH6</f>
        <v>【87.54】</v>
      </c>
      <c r="M86" s="12" t="s">
        <v>44</v>
      </c>
      <c r="N86" s="12" t="s">
        <v>45</v>
      </c>
      <c r="O86" s="12" t="str">
        <f>データ!EO6</f>
        <v>【0.02】</v>
      </c>
    </row>
  </sheetData>
  <sheetProtection algorithmName="SHA-512" hashValue="OtPRrw4yRU1zGKRaLuh/syUnloAKpFizCioiOxbI+85lvJOlTsPe2m0lISKPNUYTobwGmGtQmUP8edWPSY4O1w==" saltValue="l8J5JwFkqtvxL9eP2H0Es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342106</v>
      </c>
      <c r="D6" s="19">
        <f t="shared" si="3"/>
        <v>47</v>
      </c>
      <c r="E6" s="19">
        <f t="shared" si="3"/>
        <v>17</v>
      </c>
      <c r="F6" s="19">
        <f t="shared" si="3"/>
        <v>5</v>
      </c>
      <c r="G6" s="19">
        <f t="shared" si="3"/>
        <v>0</v>
      </c>
      <c r="H6" s="19" t="str">
        <f t="shared" si="3"/>
        <v>広島県　庄原市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15.09</v>
      </c>
      <c r="Q6" s="20">
        <f t="shared" si="3"/>
        <v>90.8</v>
      </c>
      <c r="R6" s="20">
        <f t="shared" si="3"/>
        <v>3841</v>
      </c>
      <c r="S6" s="20">
        <f t="shared" si="3"/>
        <v>32005</v>
      </c>
      <c r="T6" s="20">
        <f t="shared" si="3"/>
        <v>1246.49</v>
      </c>
      <c r="U6" s="20">
        <f t="shared" si="3"/>
        <v>25.68</v>
      </c>
      <c r="V6" s="20">
        <f t="shared" si="3"/>
        <v>4770</v>
      </c>
      <c r="W6" s="20">
        <f t="shared" si="3"/>
        <v>1.78</v>
      </c>
      <c r="X6" s="20">
        <f t="shared" si="3"/>
        <v>2679.78</v>
      </c>
      <c r="Y6" s="21">
        <f>IF(Y7="",NA(),Y7)</f>
        <v>99.26</v>
      </c>
      <c r="Z6" s="21">
        <f t="shared" ref="Z6:AH6" si="4">IF(Z7="",NA(),Z7)</f>
        <v>98.06</v>
      </c>
      <c r="AA6" s="21">
        <f t="shared" si="4"/>
        <v>100.54</v>
      </c>
      <c r="AB6" s="21">
        <f t="shared" si="4"/>
        <v>99.38</v>
      </c>
      <c r="AC6" s="21">
        <f t="shared" si="4"/>
        <v>99.47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581.47</v>
      </c>
      <c r="BG6" s="21">
        <f t="shared" ref="BG6:BO6" si="7">IF(BG7="",NA(),BG7)</f>
        <v>569.41</v>
      </c>
      <c r="BH6" s="21">
        <f t="shared" si="7"/>
        <v>535.53</v>
      </c>
      <c r="BI6" s="21">
        <f t="shared" si="7"/>
        <v>503.13</v>
      </c>
      <c r="BJ6" s="20">
        <f t="shared" si="7"/>
        <v>0</v>
      </c>
      <c r="BK6" s="21">
        <f t="shared" si="7"/>
        <v>826.83</v>
      </c>
      <c r="BL6" s="21">
        <f t="shared" si="7"/>
        <v>867.83</v>
      </c>
      <c r="BM6" s="21">
        <f t="shared" si="7"/>
        <v>791.76</v>
      </c>
      <c r="BN6" s="21">
        <f t="shared" si="7"/>
        <v>900.82</v>
      </c>
      <c r="BO6" s="21">
        <f t="shared" si="7"/>
        <v>839.21</v>
      </c>
      <c r="BP6" s="20" t="str">
        <f>IF(BP7="","",IF(BP7="-","【-】","【"&amp;SUBSTITUTE(TEXT(BP7,"#,##0.00"),"-","△")&amp;"】"))</f>
        <v>【785.10】</v>
      </c>
      <c r="BQ6" s="21">
        <f>IF(BQ7="",NA(),BQ7)</f>
        <v>83.16</v>
      </c>
      <c r="BR6" s="21">
        <f t="shared" ref="BR6:BZ6" si="8">IF(BR7="",NA(),BR7)</f>
        <v>86.67</v>
      </c>
      <c r="BS6" s="21">
        <f t="shared" si="8"/>
        <v>82.71</v>
      </c>
      <c r="BT6" s="21">
        <f t="shared" si="8"/>
        <v>70.72</v>
      </c>
      <c r="BU6" s="21">
        <f t="shared" si="8"/>
        <v>76.39</v>
      </c>
      <c r="BV6" s="21">
        <f t="shared" si="8"/>
        <v>57.31</v>
      </c>
      <c r="BW6" s="21">
        <f t="shared" si="8"/>
        <v>57.08</v>
      </c>
      <c r="BX6" s="21">
        <f t="shared" si="8"/>
        <v>56.26</v>
      </c>
      <c r="BY6" s="21">
        <f t="shared" si="8"/>
        <v>52.94</v>
      </c>
      <c r="BZ6" s="21">
        <f t="shared" si="8"/>
        <v>52.05</v>
      </c>
      <c r="CA6" s="20" t="str">
        <f>IF(CA7="","",IF(CA7="-","【-】","【"&amp;SUBSTITUTE(TEXT(CA7,"#,##0.00"),"-","△")&amp;"】"))</f>
        <v>【56.93】</v>
      </c>
      <c r="CB6" s="21">
        <f>IF(CB7="",NA(),CB7)</f>
        <v>252.46</v>
      </c>
      <c r="CC6" s="21">
        <f t="shared" ref="CC6:CK6" si="9">IF(CC7="",NA(),CC7)</f>
        <v>244.53</v>
      </c>
      <c r="CD6" s="21">
        <f t="shared" si="9"/>
        <v>257.62</v>
      </c>
      <c r="CE6" s="21">
        <f t="shared" si="9"/>
        <v>300.44</v>
      </c>
      <c r="CF6" s="21">
        <f t="shared" si="9"/>
        <v>257.57</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51.32</v>
      </c>
      <c r="CN6" s="21">
        <f t="shared" ref="CN6:CV6" si="10">IF(CN7="",NA(),CN7)</f>
        <v>55.4</v>
      </c>
      <c r="CO6" s="21">
        <f t="shared" si="10"/>
        <v>54.93</v>
      </c>
      <c r="CP6" s="21">
        <f t="shared" si="10"/>
        <v>52.79</v>
      </c>
      <c r="CQ6" s="21">
        <f t="shared" si="10"/>
        <v>53.42</v>
      </c>
      <c r="CR6" s="21">
        <f t="shared" si="10"/>
        <v>50.14</v>
      </c>
      <c r="CS6" s="21">
        <f t="shared" si="10"/>
        <v>54.83</v>
      </c>
      <c r="CT6" s="21">
        <f t="shared" si="10"/>
        <v>66.53</v>
      </c>
      <c r="CU6" s="21">
        <f t="shared" si="10"/>
        <v>52.35</v>
      </c>
      <c r="CV6" s="21">
        <f t="shared" si="10"/>
        <v>46.25</v>
      </c>
      <c r="CW6" s="20" t="str">
        <f>IF(CW7="","",IF(CW7="-","【-】","【"&amp;SUBSTITUTE(TEXT(CW7,"#,##0.00"),"-","△")&amp;"】"))</f>
        <v>【49.87】</v>
      </c>
      <c r="CX6" s="21">
        <f>IF(CX7="",NA(),CX7)</f>
        <v>83.27</v>
      </c>
      <c r="CY6" s="21">
        <f t="shared" ref="CY6:DG6" si="11">IF(CY7="",NA(),CY7)</f>
        <v>83.65</v>
      </c>
      <c r="CZ6" s="21">
        <f t="shared" si="11"/>
        <v>84.48</v>
      </c>
      <c r="DA6" s="21">
        <f t="shared" si="11"/>
        <v>84.98</v>
      </c>
      <c r="DB6" s="21">
        <f t="shared" si="11"/>
        <v>85.37</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342106</v>
      </c>
      <c r="D7" s="23">
        <v>47</v>
      </c>
      <c r="E7" s="23">
        <v>17</v>
      </c>
      <c r="F7" s="23">
        <v>5</v>
      </c>
      <c r="G7" s="23">
        <v>0</v>
      </c>
      <c r="H7" s="23" t="s">
        <v>99</v>
      </c>
      <c r="I7" s="23" t="s">
        <v>100</v>
      </c>
      <c r="J7" s="23" t="s">
        <v>101</v>
      </c>
      <c r="K7" s="23" t="s">
        <v>102</v>
      </c>
      <c r="L7" s="23" t="s">
        <v>103</v>
      </c>
      <c r="M7" s="23" t="s">
        <v>104</v>
      </c>
      <c r="N7" s="24" t="s">
        <v>105</v>
      </c>
      <c r="O7" s="24" t="s">
        <v>106</v>
      </c>
      <c r="P7" s="24">
        <v>15.09</v>
      </c>
      <c r="Q7" s="24">
        <v>90.8</v>
      </c>
      <c r="R7" s="24">
        <v>3841</v>
      </c>
      <c r="S7" s="24">
        <v>32005</v>
      </c>
      <c r="T7" s="24">
        <v>1246.49</v>
      </c>
      <c r="U7" s="24">
        <v>25.68</v>
      </c>
      <c r="V7" s="24">
        <v>4770</v>
      </c>
      <c r="W7" s="24">
        <v>1.78</v>
      </c>
      <c r="X7" s="24">
        <v>2679.78</v>
      </c>
      <c r="Y7" s="24">
        <v>99.26</v>
      </c>
      <c r="Z7" s="24">
        <v>98.06</v>
      </c>
      <c r="AA7" s="24">
        <v>100.54</v>
      </c>
      <c r="AB7" s="24">
        <v>99.38</v>
      </c>
      <c r="AC7" s="24">
        <v>99.47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581.47</v>
      </c>
      <c r="BG7" s="24">
        <v>569.41</v>
      </c>
      <c r="BH7" s="24">
        <v>535.53</v>
      </c>
      <c r="BI7" s="24">
        <v>503.13</v>
      </c>
      <c r="BJ7" s="24">
        <v>0</v>
      </c>
      <c r="BK7" s="24">
        <v>826.83</v>
      </c>
      <c r="BL7" s="24">
        <v>867.83</v>
      </c>
      <c r="BM7" s="24">
        <v>791.76</v>
      </c>
      <c r="BN7" s="24">
        <v>900.82</v>
      </c>
      <c r="BO7" s="24">
        <v>839.21</v>
      </c>
      <c r="BP7" s="24">
        <v>785.1</v>
      </c>
      <c r="BQ7" s="24">
        <v>83.16</v>
      </c>
      <c r="BR7" s="24">
        <v>86.67</v>
      </c>
      <c r="BS7" s="24">
        <v>82.71</v>
      </c>
      <c r="BT7" s="24">
        <v>70.72</v>
      </c>
      <c r="BU7" s="24">
        <v>76.39</v>
      </c>
      <c r="BV7" s="24">
        <v>57.31</v>
      </c>
      <c r="BW7" s="24">
        <v>57.08</v>
      </c>
      <c r="BX7" s="24">
        <v>56.26</v>
      </c>
      <c r="BY7" s="24">
        <v>52.94</v>
      </c>
      <c r="BZ7" s="24">
        <v>52.05</v>
      </c>
      <c r="CA7" s="24">
        <v>56.93</v>
      </c>
      <c r="CB7" s="24">
        <v>252.46</v>
      </c>
      <c r="CC7" s="24">
        <v>244.53</v>
      </c>
      <c r="CD7" s="24">
        <v>257.62</v>
      </c>
      <c r="CE7" s="24">
        <v>300.44</v>
      </c>
      <c r="CF7" s="24">
        <v>257.57</v>
      </c>
      <c r="CG7" s="24">
        <v>273.52</v>
      </c>
      <c r="CH7" s="24">
        <v>274.99</v>
      </c>
      <c r="CI7" s="24">
        <v>282.08999999999997</v>
      </c>
      <c r="CJ7" s="24">
        <v>303.27999999999997</v>
      </c>
      <c r="CK7" s="24">
        <v>301.86</v>
      </c>
      <c r="CL7" s="24">
        <v>271.14999999999998</v>
      </c>
      <c r="CM7" s="24">
        <v>51.32</v>
      </c>
      <c r="CN7" s="24">
        <v>55.4</v>
      </c>
      <c r="CO7" s="24">
        <v>54.93</v>
      </c>
      <c r="CP7" s="24">
        <v>52.79</v>
      </c>
      <c r="CQ7" s="24">
        <v>53.42</v>
      </c>
      <c r="CR7" s="24">
        <v>50.14</v>
      </c>
      <c r="CS7" s="24">
        <v>54.83</v>
      </c>
      <c r="CT7" s="24">
        <v>66.53</v>
      </c>
      <c r="CU7" s="24">
        <v>52.35</v>
      </c>
      <c r="CV7" s="24">
        <v>46.25</v>
      </c>
      <c r="CW7" s="24">
        <v>49.87</v>
      </c>
      <c r="CX7" s="24">
        <v>83.27</v>
      </c>
      <c r="CY7" s="24">
        <v>83.65</v>
      </c>
      <c r="CZ7" s="24">
        <v>84.48</v>
      </c>
      <c r="DA7" s="24">
        <v>84.98</v>
      </c>
      <c r="DB7" s="24">
        <v>85.37</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2025-01-24T07:35:53Z</dcterms:created>
  <dcterms:modified xsi:type="dcterms:W3CDTF">2025-01-28T09:42:06Z</dcterms:modified>
  <cp:category/>
</cp:coreProperties>
</file>