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qwzkVDxKe88dJZoc0n4qVTU+Hpn7g/TOE0uEf+6AQWQBLqweYocI9Hv2h6C73TGJM0zNK1zG8L18+xEUw52CmQ==" workbookSaltValue="HKNDEhx0ZcjNxj3tlWtR4Q=="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<sst xmlns="http://schemas.openxmlformats.org/spreadsheetml/2006/main" xmlns:r="http://schemas.openxmlformats.org/officeDocument/2006/relationships" count="114" uniqueCount="114">
  <si>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</si>
  <si>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</si>
  <si>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</si>
  <si>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</si>
  <si>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</si>
  <si>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</si>
  <si>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</si>
  <si>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</si>
  <si>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</si>
  <si>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</si>
  <si>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</si>
  <si>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</si>
  <si>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</si>
  <si>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</si>
  <si>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</si>
  <si>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</si>
  <si>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</si>
  <si>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</si>
  <si>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</si>
  <si>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</si>
  <si>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</si>
  <si>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</si>
  <si>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</si>
  <si>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</si>
  <si>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</si>
  <si>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</si>
  <si>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</si>
  <si>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</si>
  <si>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</si>
  <si>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</si>
  <si>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</si>
  <si>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</si>
  <si>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</si>
  <si>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</si>
  <si>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</si>
  <si>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</si>
  <si>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</si>
  <si>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</si>
  <si>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</si>
  <si>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</si>
  <si>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</si>
  <si>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</si>
  <si>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</si>
  <si>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</si>
  <si>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</si>
  <si>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</si>
  <si>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</si>
  <si>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</si>
  <si>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</si>
  <si>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</si>
  <si>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</si>
  <si>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</si>
  <si>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</si>
  <si>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</si>
  <si>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</si>
  <si>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</si>
  <si>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</si>
  <si>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</si>
  <si>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</si>
  <si>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</si>
  <si>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</si>
  <si>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</si>
  <si>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</si>
  <si>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</si>
  <si>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</si>
  <si>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</si>
  <si>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</si>
  <si>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</si>
  <si>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</si>
  <si>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</si>
  <si>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</si>
  <si>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</si>
  <si>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</si>
  <si>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</si>
  <si>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</si>
  <si>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</si>
  <si>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</si>
  <si>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</si>
  <si>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</si>
  <si>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</si>
  <si>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</si>
  <si>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</si>
  <si>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</si>
  <si>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</si>
  <si>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</si>
  <si>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</si>
  <si>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</si>
  <si>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</si>
  <si>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</si>
  <si>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</si>
  <si>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</si>
  <si>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</si>
  <si>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</si>
  <si>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</si>
  <si>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</si>
  <si>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</si>
  <si>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</si>
  <si>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</si>
  <si>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</si>
  <si>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</si>
  <si>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</si>
  <si>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</si>
  <si>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</si>
  <si>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</si>
  <si>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</si>
  <si>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</si>
  <si>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</si>
  <si>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</si>
  <si>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</si>
  <si>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</si>
  <si>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</si>
  <si>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①経常収支比率
　100%を下回っており、費用の削減や更新投資に備えた計画的な財源確保に向け経営の改善に取り組む必要がある。
②累積欠損金比率
　類似団体平均値を上回り、維持管理費等の削減など欠損金の解消に向けて経営の改善に取り組む必要がある。
③流動比率
　内部資金等流動資産が少ないため、類似団体平均値を下回っている。今後も未普及解消に伴う整備を進めるため、100%の到達まで相当期間を要すると考えている。
④企業債残高対事業規模比率
　類似団体平均値より低い状況にある。今後も建設投資と使用料水準の適正化に努めていく。
⑤経費回収率
　100%を下回っており、収支不足を一般会計からの繰入金に依存している状況である。
　今後も、維持管理に要する経費の見直しを図るとともに、適正な使用料水準による収入確保に向けた取組が必要である。
⑥汚水処理原価　
　類似団体平均値を上回っており、接続率の向上による有収水量の増加と維持管理費等の削減に努める必要がある。　
⑦施設使用率
　計画処理能力や施設の耐用年数等を踏まえながら適切な施設規模の維持に努める。
⑧水洗化率
　類似団体平均値と比較し下回っており、今後100%に近づいていくよう、普及啓発活動等により接続促進に努める必要がある。</t>
    <rPh sb="14" eb="16">
      <t>シタマワ</t>
    </rPh>
    <rPh sb="79" eb="80">
      <t>アタイ</t>
    </rPh>
    <rPh sb="81" eb="83">
      <t>ウワマワ</t>
    </rPh>
    <rPh sb="85" eb="87">
      <t>イジ</t>
    </rPh>
    <rPh sb="87" eb="90">
      <t>カンリヒ</t>
    </rPh>
    <rPh sb="90" eb="91">
      <t>トウ</t>
    </rPh>
    <rPh sb="92" eb="94">
      <t>サクゲン</t>
    </rPh>
    <rPh sb="96" eb="98">
      <t>ケッソン</t>
    </rPh>
    <rPh sb="98" eb="99">
      <t>キン</t>
    </rPh>
    <rPh sb="100" eb="102">
      <t>カイショウ</t>
    </rPh>
    <rPh sb="103" eb="104">
      <t>ム</t>
    </rPh>
    <rPh sb="130" eb="132">
      <t>ナイブ</t>
    </rPh>
    <rPh sb="132" eb="134">
      <t>シキン</t>
    </rPh>
    <rPh sb="134" eb="135">
      <t>トウ</t>
    </rPh>
    <rPh sb="170" eb="171">
      <t>トモナ</t>
    </rPh>
    <rPh sb="199" eb="200">
      <t>カンガ</t>
    </rPh>
    <rPh sb="238" eb="240">
      <t>コンゴ</t>
    </rPh>
    <rPh sb="241" eb="243">
      <t>ケンセツ</t>
    </rPh>
    <rPh sb="243" eb="245">
      <t>トウシ</t>
    </rPh>
    <rPh sb="246" eb="249">
      <t>シヨウリョウ</t>
    </rPh>
    <rPh sb="249" eb="251">
      <t>スイジュン</t>
    </rPh>
    <rPh sb="252" eb="255">
      <t>テキセイカ</t>
    </rPh>
    <rPh sb="256" eb="257">
      <t>ツト</t>
    </rPh>
    <rPh sb="299" eb="301">
      <t>イゾン</t>
    </rPh>
    <rPh sb="339" eb="341">
      <t>テキセイ</t>
    </rPh>
    <rPh sb="342" eb="345">
      <t>シヨウリョウ</t>
    </rPh>
    <rPh sb="345" eb="347">
      <t>スイジュン</t>
    </rPh>
    <rPh sb="415" eb="416">
      <t>トウ</t>
    </rPh>
    <rPh sb="488" eb="490">
      <t>ヘイキン</t>
    </rPh>
    <rPh sb="490" eb="491">
      <t>アタイ</t>
    </rPh>
    <rPh sb="495" eb="497">
      <t>シタマワ</t>
    </rPh>
    <phoneticPr fontId="14"/>
  </si>
  <si>
    <t>①有形固定資産減価償却率
　類似団体平均値を上回っており、施設の老朽化が進んでいる。
　ストックマネジメント計画により適切な点検調査や更新等を行う必要がある。
③管渠改善率
　類似団体平均値を下回っている。今後老朽化が進行するため、ストックマネジメント計画により適切な点検調査や更新等を行う必要がある。</t>
    <rPh sb="29" eb="31">
      <t>シセツ</t>
    </rPh>
    <rPh sb="32" eb="35">
      <t>ロウキュウカ</t>
    </rPh>
    <rPh sb="36" eb="37">
      <t>スス</t>
    </rPh>
    <rPh sb="54" eb="56">
      <t>ケイカク</t>
    </rPh>
    <rPh sb="59" eb="61">
      <t>テキセツ</t>
    </rPh>
    <rPh sb="62" eb="64">
      <t>テンケン</t>
    </rPh>
    <rPh sb="64" eb="66">
      <t>チョウサ</t>
    </rPh>
    <rPh sb="67" eb="69">
      <t>コウシン</t>
    </rPh>
    <rPh sb="69" eb="70">
      <t>トウ</t>
    </rPh>
    <rPh sb="71" eb="72">
      <t>オコナ</t>
    </rPh>
    <rPh sb="81" eb="83">
      <t>カンキョ</t>
    </rPh>
    <rPh sb="83" eb="86">
      <t>カイゼンリツ</t>
    </rPh>
    <rPh sb="96" eb="97">
      <t>シタ</t>
    </rPh>
    <rPh sb="103" eb="105">
      <t>コンゴ</t>
    </rPh>
    <rPh sb="105" eb="108">
      <t>ロウキュウカ</t>
    </rPh>
    <rPh sb="109" eb="111">
      <t>シンコウ</t>
    </rPh>
    <phoneticPr fontId="14"/>
  </si>
  <si>
    <t>　経費回収率が低く、収入の大部分を一般会計繰入金や借入金に依存している状況となっている。
　令和２年４月から地方公営企業法の財務規定を適用し、令和３年度に経営戦略を策定した。今後の整備の必要性に加え、施設の更新への対応も必要な状況である。将来的に安定した下水道サービスを提供していくために、中長期的な経営の基本計画である経営戦略に基づき経営健全化の取組を推進していく。</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</si>
</sst>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
      <sz val="6"/>
      <color auto="1"/>
      <name val="ＭＳ Ｐゴシック"/>
      <family val="3"/>
    </font>
  </fonts>
  <fills count="7">
    <fill>
      <patternFill patternType="none"/>
    </fill>
    <fill>
      <patternFill patternType="gray125"/>
    </fill>
    <fill>
      <patternFill patternType="solid">
        <fgColor rgb="FFFCD5B4"/>
        <bgColor indexed="64"/>
      </patternFill>
    </fill>
    <fill>
      <patternFill patternType="solid">
        <fgColor theme="0"/>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3" borderId="4" xfId="0" applyFont="1" applyFill="1" applyBorder="1" applyAlignment="1" applyProtection="1">
      <alignment horizontal="left" vertical="top" wrapText="1"/>
      <protection locked="0"/>
    </xf>
    <xf numFmtId="0" fontId="12" fillId="3" borderId="5" xfId="0" applyFont="1" applyFill="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3" borderId="1" xfId="0" applyFont="1" applyFill="1" applyBorder="1" applyAlignment="1" applyProtection="1">
      <alignment horizontal="left" vertical="top" wrapText="1"/>
      <protection locked="0"/>
    </xf>
    <xf numFmtId="0" fontId="12" fillId="3" borderId="0" xfId="0" applyFont="1" applyFill="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3" borderId="8"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49" fontId="0" fillId="0" borderId="0" xfId="0" applyNumberFormat="1" applyAlignment="1">
      <alignment vertical="center" shrinkToFit="1"/>
    </xf>
    <xf numFmtId="0" fontId="0" fillId="4" borderId="2" xfId="0" applyFill="1" applyBorder="1">
      <alignment vertical="center"/>
    </xf>
    <xf numFmtId="0" fontId="0" fillId="5" borderId="2" xfId="0" applyFill="1" applyBorder="1">
      <alignmen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6"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4" borderId="2" xfId="0" applyFill="1" applyBorder="1" applyAlignment="1">
      <alignment vertical="center" shrinkToFit="1"/>
    </xf>
    <xf numFmtId="0" fontId="0" fillId="4" borderId="6" xfId="0" applyFill="1" applyBorder="1" applyAlignment="1">
      <alignment horizontal="center" vertical="center"/>
    </xf>
    <xf numFmtId="0" fontId="0" fillId="4" borderId="1" xfId="0" applyFill="1" applyBorder="1" applyAlignment="1">
      <alignment horizontal="center" vertical="center"/>
    </xf>
    <xf numFmtId="176" fontId="0" fillId="6"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6" fillId="0" borderId="0" xfId="0" applyFont="1">
      <alignment vertical="center"/>
    </xf>
    <xf numFmtId="0" fontId="0" fillId="4" borderId="2" xfId="0" applyFill="1" applyBorder="1" applyAlignment="1">
      <alignment horizontal="center" vertical="center" wrapText="1"/>
    </xf>
    <xf numFmtId="0" fontId="0" fillId="4" borderId="2" xfId="0" applyFill="1" applyBorder="1" applyAlignment="1">
      <alignment horizontal="center" vertical="center"/>
    </xf>
    <xf numFmtId="180" fontId="0" fillId="6"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formatCode="#,##0.00;&quot;△&quot;#,##0.00">
                  <c:v>0</c:v>
                </c:pt>
                <c:pt idx="2">
                  <c:v>4.92</c:v>
                </c:pt>
                <c:pt idx="3">
                  <c:v>1.61</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0.39</c:v>
                </c:pt>
                <c:pt idx="2">
                  <c:v>0.1</c:v>
                </c:pt>
                <c:pt idx="3">
                  <c:v>8.e-002</c:v>
                </c:pt>
                <c:pt idx="4">
                  <c:v>6.e-002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34.96</c:v>
                </c:pt>
                <c:pt idx="2">
                  <c:v>56.16</c:v>
                </c:pt>
                <c:pt idx="3">
                  <c:v>50.41</c:v>
                </c:pt>
                <c:pt idx="4">
                  <c:v>55.06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42.4</c:v>
                </c:pt>
                <c:pt idx="2">
                  <c:v>42.28</c:v>
                </c:pt>
                <c:pt idx="3">
                  <c:v>41.06</c:v>
                </c:pt>
                <c:pt idx="4">
                  <c:v>42.09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81.99</c:v>
                </c:pt>
                <c:pt idx="2">
                  <c:v>81.98</c:v>
                </c:pt>
                <c:pt idx="3">
                  <c:v>81.92</c:v>
                </c:pt>
                <c:pt idx="4">
                  <c:v>79.739999999999995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84.19</c:v>
                </c:pt>
                <c:pt idx="2">
                  <c:v>84.34</c:v>
                </c:pt>
                <c:pt idx="3">
                  <c:v>84.34</c:v>
                </c:pt>
                <c:pt idx="4">
                  <c:v>84.73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78.599999999999994</c:v>
                </c:pt>
                <c:pt idx="2">
                  <c:v>83.59</c:v>
                </c:pt>
                <c:pt idx="3">
                  <c:v>83.45</c:v>
                </c:pt>
                <c:pt idx="4">
                  <c:v>78.08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105.78</c:v>
                </c:pt>
                <c:pt idx="2">
                  <c:v>106.09</c:v>
                </c:pt>
                <c:pt idx="3">
                  <c:v>106.44</c:v>
                </c:pt>
                <c:pt idx="4">
                  <c:v>107.11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39.69</c:v>
                </c:pt>
                <c:pt idx="2">
                  <c:v>41.11</c:v>
                </c:pt>
                <c:pt idx="3">
                  <c:v>42.17</c:v>
                </c:pt>
                <c:pt idx="4">
                  <c:v>43.15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21.36</c:v>
                </c:pt>
                <c:pt idx="2">
                  <c:v>22.79</c:v>
                </c:pt>
                <c:pt idx="3">
                  <c:v>24.8</c:v>
                </c:pt>
                <c:pt idx="4">
                  <c:v>26.77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1.e-002</c:v>
                </c:pt>
                <c:pt idx="2">
                  <c:v>1.e-002</c:v>
                </c:pt>
                <c:pt idx="3">
                  <c:v>2.e-002</c:v>
                </c:pt>
                <c:pt idx="4">
                  <c:v>7.0000000000000007e-002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135.88999999999999</c:v>
                </c:pt>
                <c:pt idx="2">
                  <c:v>126.08</c:v>
                </c:pt>
                <c:pt idx="3">
                  <c:v>241.69</c:v>
                </c:pt>
                <c:pt idx="4">
                  <c:v>170.12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63.96</c:v>
                </c:pt>
                <c:pt idx="2">
                  <c:v>69.42</c:v>
                </c:pt>
                <c:pt idx="3">
                  <c:v>72.86</c:v>
                </c:pt>
                <c:pt idx="4">
                  <c:v>69.540000000000006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33.96</c:v>
                </c:pt>
                <c:pt idx="2">
                  <c:v>5.94</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44.24</c:v>
                </c:pt>
                <c:pt idx="2">
                  <c:v>43.07</c:v>
                </c:pt>
                <c:pt idx="3">
                  <c:v>45.42</c:v>
                </c:pt>
                <c:pt idx="4">
                  <c:v>50.63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formatCode="#,##0.00;&quot;△&quot;#,##0.00">
                  <c:v>0</c:v>
                </c:pt>
                <c:pt idx="2">
                  <c:v>490.8</c:v>
                </c:pt>
                <c:pt idx="3">
                  <c:v>311.73</c:v>
                </c:pt>
                <c:pt idx="4">
                  <c:v>860.79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1258.43</c:v>
                </c:pt>
                <c:pt idx="2">
                  <c:v>1163.75</c:v>
                </c:pt>
                <c:pt idx="3">
                  <c:v>1195.47</c:v>
                </c:pt>
                <c:pt idx="4">
                  <c:v>1168.69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42.46</c:v>
                </c:pt>
                <c:pt idx="2">
                  <c:v>49.58</c:v>
                </c:pt>
                <c:pt idx="3">
                  <c:v>52.65</c:v>
                </c:pt>
                <c:pt idx="4">
                  <c:v>46.49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73.36</c:v>
                </c:pt>
                <c:pt idx="2">
                  <c:v>72.599999999999994</c:v>
                </c:pt>
                <c:pt idx="3">
                  <c:v>69.430000000000007</c:v>
                </c:pt>
                <c:pt idx="4">
                  <c:v>70.709999999999994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353.71</c:v>
                </c:pt>
                <c:pt idx="2">
                  <c:v>301.85000000000002</c:v>
                </c:pt>
                <c:pt idx="3">
                  <c:v>285.57</c:v>
                </c:pt>
                <c:pt idx="4">
                  <c:v>344.02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224.88</c:v>
                </c:pt>
                <c:pt idx="2">
                  <c:v>228.64</c:v>
                </c:pt>
                <c:pt idx="3">
                  <c:v>239.46</c:v>
                </c:pt>
                <c:pt idx="4">
                  <c:v>233.15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【65.73】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【48.91】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【1,156.82】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【43.28】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【215.73】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【75.33】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【29.62】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【0.11】</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N16" workbookViewId="0">
      <selection activeCell="BL16" sqref="BL16:BZ44"/>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17</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18</v>
      </c>
      <c r="AM7" s="5"/>
      <c r="AN7" s="5"/>
      <c r="AO7" s="5"/>
      <c r="AP7" s="5"/>
      <c r="AQ7" s="5"/>
      <c r="AR7" s="5"/>
      <c r="AS7" s="5"/>
      <c r="AT7" s="5" t="s">
        <v>14</v>
      </c>
      <c r="AU7" s="5"/>
      <c r="AV7" s="5"/>
      <c r="AW7" s="5"/>
      <c r="AX7" s="5"/>
      <c r="AY7" s="5"/>
      <c r="AZ7" s="5"/>
      <c r="BA7" s="5"/>
      <c r="BB7" s="5" t="s">
        <v>19</v>
      </c>
      <c r="BC7" s="5"/>
      <c r="BD7" s="5"/>
      <c r="BE7" s="5"/>
      <c r="BF7" s="5"/>
      <c r="BG7" s="5"/>
      <c r="BH7" s="5"/>
      <c r="BI7" s="5"/>
      <c r="BJ7" s="3"/>
      <c r="BK7" s="3"/>
      <c r="BL7" s="26" t="s">
        <v>20</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116025</v>
      </c>
      <c r="AM8" s="21"/>
      <c r="AN8" s="21"/>
      <c r="AO8" s="21"/>
      <c r="AP8" s="21"/>
      <c r="AQ8" s="21"/>
      <c r="AR8" s="21"/>
      <c r="AS8" s="21"/>
      <c r="AT8" s="7">
        <f>データ!T6</f>
        <v>489.49</v>
      </c>
      <c r="AU8" s="7"/>
      <c r="AV8" s="7"/>
      <c r="AW8" s="7"/>
      <c r="AX8" s="7"/>
      <c r="AY8" s="7"/>
      <c r="AZ8" s="7"/>
      <c r="BA8" s="7"/>
      <c r="BB8" s="7">
        <f>データ!U6</f>
        <v>237.03</v>
      </c>
      <c r="BC8" s="7"/>
      <c r="BD8" s="7"/>
      <c r="BE8" s="7"/>
      <c r="BF8" s="7"/>
      <c r="BG8" s="7"/>
      <c r="BH8" s="7"/>
      <c r="BI8" s="7"/>
      <c r="BJ8" s="3"/>
      <c r="BK8" s="3"/>
      <c r="BL8" s="27" t="s">
        <v>16</v>
      </c>
      <c r="BM8" s="39"/>
      <c r="BN8" s="48" t="s">
        <v>22</v>
      </c>
      <c r="BO8" s="48"/>
      <c r="BP8" s="48"/>
      <c r="BQ8" s="48"/>
      <c r="BR8" s="48"/>
      <c r="BS8" s="48"/>
      <c r="BT8" s="48"/>
      <c r="BU8" s="48"/>
      <c r="BV8" s="48"/>
      <c r="BW8" s="48"/>
      <c r="BX8" s="48"/>
      <c r="BY8" s="52"/>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5</v>
      </c>
      <c r="BC9" s="5"/>
      <c r="BD9" s="5"/>
      <c r="BE9" s="5"/>
      <c r="BF9" s="5"/>
      <c r="BG9" s="5"/>
      <c r="BH9" s="5"/>
      <c r="BI9" s="5"/>
      <c r="BJ9" s="3"/>
      <c r="BK9" s="3"/>
      <c r="BL9" s="28" t="s">
        <v>33</v>
      </c>
      <c r="BM9" s="40"/>
      <c r="BN9" s="49"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51.58</v>
      </c>
      <c r="J10" s="7"/>
      <c r="K10" s="7"/>
      <c r="L10" s="7"/>
      <c r="M10" s="7"/>
      <c r="N10" s="7"/>
      <c r="O10" s="7"/>
      <c r="P10" s="7">
        <f>データ!P6</f>
        <v>2.64</v>
      </c>
      <c r="Q10" s="7"/>
      <c r="R10" s="7"/>
      <c r="S10" s="7"/>
      <c r="T10" s="7"/>
      <c r="U10" s="7"/>
      <c r="V10" s="7"/>
      <c r="W10" s="7">
        <f>データ!Q6</f>
        <v>81.61</v>
      </c>
      <c r="X10" s="7"/>
      <c r="Y10" s="7"/>
      <c r="Z10" s="7"/>
      <c r="AA10" s="7"/>
      <c r="AB10" s="7"/>
      <c r="AC10" s="7"/>
      <c r="AD10" s="21">
        <f>データ!R6</f>
        <v>2882</v>
      </c>
      <c r="AE10" s="21"/>
      <c r="AF10" s="21"/>
      <c r="AG10" s="21"/>
      <c r="AH10" s="21"/>
      <c r="AI10" s="21"/>
      <c r="AJ10" s="21"/>
      <c r="AK10" s="2"/>
      <c r="AL10" s="21">
        <f>データ!V6</f>
        <v>3050</v>
      </c>
      <c r="AM10" s="21"/>
      <c r="AN10" s="21"/>
      <c r="AO10" s="21"/>
      <c r="AP10" s="21"/>
      <c r="AQ10" s="21"/>
      <c r="AR10" s="21"/>
      <c r="AS10" s="21"/>
      <c r="AT10" s="7">
        <f>データ!W6</f>
        <v>2.39</v>
      </c>
      <c r="AU10" s="7"/>
      <c r="AV10" s="7"/>
      <c r="AW10" s="7"/>
      <c r="AX10" s="7"/>
      <c r="AY10" s="7"/>
      <c r="AZ10" s="7"/>
      <c r="BA10" s="7"/>
      <c r="BB10" s="7">
        <f>データ!X6</f>
        <v>1276.1500000000001</v>
      </c>
      <c r="BC10" s="7"/>
      <c r="BD10" s="7"/>
      <c r="BE10" s="7"/>
      <c r="BF10" s="7"/>
      <c r="BG10" s="7"/>
      <c r="BH10" s="7"/>
      <c r="BI10" s="7"/>
      <c r="BJ10" s="2"/>
      <c r="BK10" s="2"/>
      <c r="BL10" s="29" t="s">
        <v>36</v>
      </c>
      <c r="BM10" s="41"/>
      <c r="BN10" s="50" t="s">
        <v>38</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40</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111</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112</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5"/>
      <c r="BN66" s="45"/>
      <c r="BO66" s="45"/>
      <c r="BP66" s="45"/>
      <c r="BQ66" s="45"/>
      <c r="BR66" s="45"/>
      <c r="BS66" s="45"/>
      <c r="BT66" s="45"/>
      <c r="BU66" s="45"/>
      <c r="BV66" s="45"/>
      <c r="BW66" s="45"/>
      <c r="BX66" s="45"/>
      <c r="BY66" s="45"/>
      <c r="BZ66" s="57"/>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5"/>
      <c r="BN67" s="45"/>
      <c r="BO67" s="45"/>
      <c r="BP67" s="45"/>
      <c r="BQ67" s="45"/>
      <c r="BR67" s="45"/>
      <c r="BS67" s="45"/>
      <c r="BT67" s="45"/>
      <c r="BU67" s="45"/>
      <c r="BV67" s="45"/>
      <c r="BW67" s="45"/>
      <c r="BX67" s="45"/>
      <c r="BY67" s="45"/>
      <c r="BZ67" s="57"/>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5"/>
      <c r="BN68" s="45"/>
      <c r="BO68" s="45"/>
      <c r="BP68" s="45"/>
      <c r="BQ68" s="45"/>
      <c r="BR68" s="45"/>
      <c r="BS68" s="45"/>
      <c r="BT68" s="45"/>
      <c r="BU68" s="45"/>
      <c r="BV68" s="45"/>
      <c r="BW68" s="45"/>
      <c r="BX68" s="45"/>
      <c r="BY68" s="45"/>
      <c r="BZ68" s="57"/>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5"/>
      <c r="BN69" s="45"/>
      <c r="BO69" s="45"/>
      <c r="BP69" s="45"/>
      <c r="BQ69" s="45"/>
      <c r="BR69" s="45"/>
      <c r="BS69" s="45"/>
      <c r="BT69" s="45"/>
      <c r="BU69" s="45"/>
      <c r="BV69" s="45"/>
      <c r="BW69" s="45"/>
      <c r="BX69" s="45"/>
      <c r="BY69" s="45"/>
      <c r="BZ69" s="57"/>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5"/>
      <c r="BN70" s="45"/>
      <c r="BO70" s="45"/>
      <c r="BP70" s="45"/>
      <c r="BQ70" s="45"/>
      <c r="BR70" s="45"/>
      <c r="BS70" s="45"/>
      <c r="BT70" s="45"/>
      <c r="BU70" s="45"/>
      <c r="BV70" s="45"/>
      <c r="BW70" s="45"/>
      <c r="BX70" s="45"/>
      <c r="BY70" s="45"/>
      <c r="BZ70" s="57"/>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5"/>
      <c r="BN71" s="45"/>
      <c r="BO71" s="45"/>
      <c r="BP71" s="45"/>
      <c r="BQ71" s="45"/>
      <c r="BR71" s="45"/>
      <c r="BS71" s="45"/>
      <c r="BT71" s="45"/>
      <c r="BU71" s="45"/>
      <c r="BV71" s="45"/>
      <c r="BW71" s="45"/>
      <c r="BX71" s="45"/>
      <c r="BY71" s="45"/>
      <c r="BZ71" s="57"/>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5"/>
      <c r="BN72" s="45"/>
      <c r="BO72" s="45"/>
      <c r="BP72" s="45"/>
      <c r="BQ72" s="45"/>
      <c r="BR72" s="45"/>
      <c r="BS72" s="45"/>
      <c r="BT72" s="45"/>
      <c r="BU72" s="45"/>
      <c r="BV72" s="45"/>
      <c r="BW72" s="45"/>
      <c r="BX72" s="45"/>
      <c r="BY72" s="45"/>
      <c r="BZ72" s="57"/>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5"/>
      <c r="BN73" s="45"/>
      <c r="BO73" s="45"/>
      <c r="BP73" s="45"/>
      <c r="BQ73" s="45"/>
      <c r="BR73" s="45"/>
      <c r="BS73" s="45"/>
      <c r="BT73" s="45"/>
      <c r="BU73" s="45"/>
      <c r="BV73" s="45"/>
      <c r="BW73" s="45"/>
      <c r="BX73" s="45"/>
      <c r="BY73" s="45"/>
      <c r="BZ73" s="57"/>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5"/>
      <c r="BN74" s="45"/>
      <c r="BO74" s="45"/>
      <c r="BP74" s="45"/>
      <c r="BQ74" s="45"/>
      <c r="BR74" s="45"/>
      <c r="BS74" s="45"/>
      <c r="BT74" s="45"/>
      <c r="BU74" s="45"/>
      <c r="BV74" s="45"/>
      <c r="BW74" s="45"/>
      <c r="BX74" s="45"/>
      <c r="BY74" s="45"/>
      <c r="BZ74" s="57"/>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5"/>
      <c r="BN75" s="45"/>
      <c r="BO75" s="45"/>
      <c r="BP75" s="45"/>
      <c r="BQ75" s="45"/>
      <c r="BR75" s="45"/>
      <c r="BS75" s="45"/>
      <c r="BT75" s="45"/>
      <c r="BU75" s="45"/>
      <c r="BV75" s="45"/>
      <c r="BW75" s="45"/>
      <c r="BX75" s="45"/>
      <c r="BY75" s="45"/>
      <c r="BZ75" s="57"/>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5"/>
      <c r="BN76" s="45"/>
      <c r="BO76" s="45"/>
      <c r="BP76" s="45"/>
      <c r="BQ76" s="45"/>
      <c r="BR76" s="45"/>
      <c r="BS76" s="45"/>
      <c r="BT76" s="45"/>
      <c r="BU76" s="45"/>
      <c r="BV76" s="45"/>
      <c r="BW76" s="45"/>
      <c r="BX76" s="45"/>
      <c r="BY76" s="45"/>
      <c r="BZ76" s="57"/>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5"/>
      <c r="BN77" s="45"/>
      <c r="BO77" s="45"/>
      <c r="BP77" s="45"/>
      <c r="BQ77" s="45"/>
      <c r="BR77" s="45"/>
      <c r="BS77" s="45"/>
      <c r="BT77" s="45"/>
      <c r="BU77" s="45"/>
      <c r="BV77" s="45"/>
      <c r="BW77" s="45"/>
      <c r="BX77" s="45"/>
      <c r="BY77" s="45"/>
      <c r="BZ77" s="57"/>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5"/>
      <c r="BN78" s="45"/>
      <c r="BO78" s="45"/>
      <c r="BP78" s="45"/>
      <c r="BQ78" s="45"/>
      <c r="BR78" s="45"/>
      <c r="BS78" s="45"/>
      <c r="BT78" s="45"/>
      <c r="BU78" s="45"/>
      <c r="BV78" s="45"/>
      <c r="BW78" s="45"/>
      <c r="BX78" s="45"/>
      <c r="BY78" s="45"/>
      <c r="BZ78" s="57"/>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5"/>
      <c r="BN79" s="45"/>
      <c r="BO79" s="45"/>
      <c r="BP79" s="45"/>
      <c r="BQ79" s="45"/>
      <c r="BR79" s="45"/>
      <c r="BS79" s="45"/>
      <c r="BT79" s="45"/>
      <c r="BU79" s="45"/>
      <c r="BV79" s="45"/>
      <c r="BW79" s="45"/>
      <c r="BX79" s="45"/>
      <c r="BY79" s="45"/>
      <c r="BZ79" s="57"/>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5"/>
      <c r="BN80" s="45"/>
      <c r="BO80" s="45"/>
      <c r="BP80" s="45"/>
      <c r="BQ80" s="45"/>
      <c r="BR80" s="45"/>
      <c r="BS80" s="45"/>
      <c r="BT80" s="45"/>
      <c r="BU80" s="45"/>
      <c r="BV80" s="45"/>
      <c r="BW80" s="45"/>
      <c r="BX80" s="45"/>
      <c r="BY80" s="45"/>
      <c r="BZ80" s="57"/>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5"/>
      <c r="BN81" s="45"/>
      <c r="BO81" s="45"/>
      <c r="BP81" s="45"/>
      <c r="BQ81" s="45"/>
      <c r="BR81" s="45"/>
      <c r="BS81" s="45"/>
      <c r="BT81" s="45"/>
      <c r="BU81" s="45"/>
      <c r="BV81" s="45"/>
      <c r="BW81" s="45"/>
      <c r="BX81" s="45"/>
      <c r="BY81" s="45"/>
      <c r="BZ81" s="57"/>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4"/>
      <c r="BN82" s="44"/>
      <c r="BO82" s="44"/>
      <c r="BP82" s="44"/>
      <c r="BQ82" s="44"/>
      <c r="BR82" s="44"/>
      <c r="BS82" s="44"/>
      <c r="BT82" s="44"/>
      <c r="BU82" s="44"/>
      <c r="BV82" s="44"/>
      <c r="BW82" s="44"/>
      <c r="BX82" s="44"/>
      <c r="BY82" s="44"/>
      <c r="BZ82" s="58"/>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44</v>
      </c>
      <c r="C84" s="12"/>
      <c r="D84" s="12"/>
      <c r="E84" s="12" t="s">
        <v>46</v>
      </c>
      <c r="F84" s="12" t="s">
        <v>47</v>
      </c>
      <c r="G84" s="12" t="s">
        <v>48</v>
      </c>
      <c r="H84" s="12" t="s">
        <v>41</v>
      </c>
      <c r="I84" s="12" t="s">
        <v>11</v>
      </c>
      <c r="J84" s="12" t="s">
        <v>49</v>
      </c>
      <c r="K84" s="12" t="s">
        <v>50</v>
      </c>
      <c r="L84" s="12" t="s">
        <v>4</v>
      </c>
      <c r="M84" s="12" t="s">
        <v>34</v>
      </c>
      <c r="N84" s="12" t="s">
        <v>52</v>
      </c>
      <c r="O84" s="12" t="s">
        <v>54</v>
      </c>
    </row>
    <row r="85" spans="1:78" hidden="1">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emVttlDyQWSB8DxE95izMD0SAcI+mTB2LDzWLZWZM7SyR1nhy7Ter/Ih4JLgjN5Ada/avjwAJf06A5cQX8uOzg==" saltValue="neD8cyUJXjHqz1sCXRjsy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55</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56</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21</v>
      </c>
      <c r="B3" s="64" t="s">
        <v>2</v>
      </c>
      <c r="C3" s="64" t="s">
        <v>58</v>
      </c>
      <c r="D3" s="64" t="s">
        <v>59</v>
      </c>
      <c r="E3" s="64" t="s">
        <v>7</v>
      </c>
      <c r="F3" s="64" t="s">
        <v>6</v>
      </c>
      <c r="G3" s="64" t="s">
        <v>26</v>
      </c>
      <c r="H3" s="70" t="s">
        <v>60</v>
      </c>
      <c r="I3" s="73"/>
      <c r="J3" s="73"/>
      <c r="K3" s="73"/>
      <c r="L3" s="73"/>
      <c r="M3" s="73"/>
      <c r="N3" s="73"/>
      <c r="O3" s="73"/>
      <c r="P3" s="73"/>
      <c r="Q3" s="73"/>
      <c r="R3" s="73"/>
      <c r="S3" s="73"/>
      <c r="T3" s="73"/>
      <c r="U3" s="73"/>
      <c r="V3" s="73"/>
      <c r="W3" s="73"/>
      <c r="X3" s="78"/>
      <c r="Y3" s="81"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13</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61</v>
      </c>
      <c r="B4" s="65"/>
      <c r="C4" s="65"/>
      <c r="D4" s="65"/>
      <c r="E4" s="65"/>
      <c r="F4" s="65"/>
      <c r="G4" s="65"/>
      <c r="H4" s="71"/>
      <c r="I4" s="74"/>
      <c r="J4" s="74"/>
      <c r="K4" s="74"/>
      <c r="L4" s="74"/>
      <c r="M4" s="74"/>
      <c r="N4" s="74"/>
      <c r="O4" s="74"/>
      <c r="P4" s="74"/>
      <c r="Q4" s="74"/>
      <c r="R4" s="74"/>
      <c r="S4" s="74"/>
      <c r="T4" s="74"/>
      <c r="U4" s="74"/>
      <c r="V4" s="74"/>
      <c r="W4" s="74"/>
      <c r="X4" s="79"/>
      <c r="Y4" s="82" t="s">
        <v>51</v>
      </c>
      <c r="Z4" s="82"/>
      <c r="AA4" s="82"/>
      <c r="AB4" s="82"/>
      <c r="AC4" s="82"/>
      <c r="AD4" s="82"/>
      <c r="AE4" s="82"/>
      <c r="AF4" s="82"/>
      <c r="AG4" s="82"/>
      <c r="AH4" s="82"/>
      <c r="AI4" s="82"/>
      <c r="AJ4" s="82" t="s">
        <v>45</v>
      </c>
      <c r="AK4" s="82"/>
      <c r="AL4" s="82"/>
      <c r="AM4" s="82"/>
      <c r="AN4" s="82"/>
      <c r="AO4" s="82"/>
      <c r="AP4" s="82"/>
      <c r="AQ4" s="82"/>
      <c r="AR4" s="82"/>
      <c r="AS4" s="82"/>
      <c r="AT4" s="82"/>
      <c r="AU4" s="82" t="s">
        <v>29</v>
      </c>
      <c r="AV4" s="82"/>
      <c r="AW4" s="82"/>
      <c r="AX4" s="82"/>
      <c r="AY4" s="82"/>
      <c r="AZ4" s="82"/>
      <c r="BA4" s="82"/>
      <c r="BB4" s="82"/>
      <c r="BC4" s="82"/>
      <c r="BD4" s="82"/>
      <c r="BE4" s="82"/>
      <c r="BF4" s="82" t="s">
        <v>63</v>
      </c>
      <c r="BG4" s="82"/>
      <c r="BH4" s="82"/>
      <c r="BI4" s="82"/>
      <c r="BJ4" s="82"/>
      <c r="BK4" s="82"/>
      <c r="BL4" s="82"/>
      <c r="BM4" s="82"/>
      <c r="BN4" s="82"/>
      <c r="BO4" s="82"/>
      <c r="BP4" s="82"/>
      <c r="BQ4" s="82" t="s">
        <v>0</v>
      </c>
      <c r="BR4" s="82"/>
      <c r="BS4" s="82"/>
      <c r="BT4" s="82"/>
      <c r="BU4" s="82"/>
      <c r="BV4" s="82"/>
      <c r="BW4" s="82"/>
      <c r="BX4" s="82"/>
      <c r="BY4" s="82"/>
      <c r="BZ4" s="82"/>
      <c r="CA4" s="82"/>
      <c r="CB4" s="82" t="s">
        <v>62</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37</v>
      </c>
      <c r="DU4" s="82"/>
      <c r="DV4" s="82"/>
      <c r="DW4" s="82"/>
      <c r="DX4" s="82"/>
      <c r="DY4" s="82"/>
      <c r="DZ4" s="82"/>
      <c r="EA4" s="82"/>
      <c r="EB4" s="82"/>
      <c r="EC4" s="82"/>
      <c r="ED4" s="82"/>
      <c r="EE4" s="82" t="s">
        <v>68</v>
      </c>
      <c r="EF4" s="82"/>
      <c r="EG4" s="82"/>
      <c r="EH4" s="82"/>
      <c r="EI4" s="82"/>
      <c r="EJ4" s="82"/>
      <c r="EK4" s="82"/>
      <c r="EL4" s="82"/>
      <c r="EM4" s="82"/>
      <c r="EN4" s="82"/>
      <c r="EO4" s="82"/>
    </row>
    <row r="5" spans="1:148">
      <c r="A5" s="62" t="s">
        <v>69</v>
      </c>
      <c r="B5" s="66"/>
      <c r="C5" s="66"/>
      <c r="D5" s="66"/>
      <c r="E5" s="66"/>
      <c r="F5" s="66"/>
      <c r="G5" s="66"/>
      <c r="H5" s="72" t="s">
        <v>57</v>
      </c>
      <c r="I5" s="72" t="s">
        <v>70</v>
      </c>
      <c r="J5" s="72" t="s">
        <v>71</v>
      </c>
      <c r="K5" s="72" t="s">
        <v>72</v>
      </c>
      <c r="L5" s="72" t="s">
        <v>73</v>
      </c>
      <c r="M5" s="72" t="s">
        <v>8</v>
      </c>
      <c r="N5" s="72" t="s">
        <v>74</v>
      </c>
      <c r="O5" s="72" t="s">
        <v>75</v>
      </c>
      <c r="P5" s="72" t="s">
        <v>76</v>
      </c>
      <c r="Q5" s="72" t="s">
        <v>77</v>
      </c>
      <c r="R5" s="72" t="s">
        <v>78</v>
      </c>
      <c r="S5" s="72" t="s">
        <v>79</v>
      </c>
      <c r="T5" s="72" t="s">
        <v>80</v>
      </c>
      <c r="U5" s="72" t="s">
        <v>64</v>
      </c>
      <c r="V5" s="72" t="s">
        <v>81</v>
      </c>
      <c r="W5" s="72" t="s">
        <v>82</v>
      </c>
      <c r="X5" s="72" t="s">
        <v>83</v>
      </c>
      <c r="Y5" s="72" t="s">
        <v>84</v>
      </c>
      <c r="Z5" s="72" t="s">
        <v>85</v>
      </c>
      <c r="AA5" s="72" t="s">
        <v>86</v>
      </c>
      <c r="AB5" s="72" t="s">
        <v>87</v>
      </c>
      <c r="AC5" s="72" t="s">
        <v>88</v>
      </c>
      <c r="AD5" s="72" t="s">
        <v>90</v>
      </c>
      <c r="AE5" s="72" t="s">
        <v>91</v>
      </c>
      <c r="AF5" s="72" t="s">
        <v>92</v>
      </c>
      <c r="AG5" s="72" t="s">
        <v>93</v>
      </c>
      <c r="AH5" s="72" t="s">
        <v>94</v>
      </c>
      <c r="AI5" s="72" t="s">
        <v>44</v>
      </c>
      <c r="AJ5" s="72" t="s">
        <v>84</v>
      </c>
      <c r="AK5" s="72" t="s">
        <v>85</v>
      </c>
      <c r="AL5" s="72" t="s">
        <v>86</v>
      </c>
      <c r="AM5" s="72" t="s">
        <v>87</v>
      </c>
      <c r="AN5" s="72" t="s">
        <v>88</v>
      </c>
      <c r="AO5" s="72" t="s">
        <v>90</v>
      </c>
      <c r="AP5" s="72" t="s">
        <v>91</v>
      </c>
      <c r="AQ5" s="72" t="s">
        <v>92</v>
      </c>
      <c r="AR5" s="72" t="s">
        <v>93</v>
      </c>
      <c r="AS5" s="72" t="s">
        <v>94</v>
      </c>
      <c r="AT5" s="72" t="s">
        <v>89</v>
      </c>
      <c r="AU5" s="72" t="s">
        <v>84</v>
      </c>
      <c r="AV5" s="72" t="s">
        <v>85</v>
      </c>
      <c r="AW5" s="72" t="s">
        <v>86</v>
      </c>
      <c r="AX5" s="72" t="s">
        <v>87</v>
      </c>
      <c r="AY5" s="72" t="s">
        <v>88</v>
      </c>
      <c r="AZ5" s="72" t="s">
        <v>90</v>
      </c>
      <c r="BA5" s="72" t="s">
        <v>91</v>
      </c>
      <c r="BB5" s="72" t="s">
        <v>92</v>
      </c>
      <c r="BC5" s="72" t="s">
        <v>93</v>
      </c>
      <c r="BD5" s="72" t="s">
        <v>94</v>
      </c>
      <c r="BE5" s="72" t="s">
        <v>89</v>
      </c>
      <c r="BF5" s="72" t="s">
        <v>84</v>
      </c>
      <c r="BG5" s="72" t="s">
        <v>85</v>
      </c>
      <c r="BH5" s="72" t="s">
        <v>86</v>
      </c>
      <c r="BI5" s="72" t="s">
        <v>87</v>
      </c>
      <c r="BJ5" s="72" t="s">
        <v>88</v>
      </c>
      <c r="BK5" s="72" t="s">
        <v>90</v>
      </c>
      <c r="BL5" s="72" t="s">
        <v>91</v>
      </c>
      <c r="BM5" s="72" t="s">
        <v>92</v>
      </c>
      <c r="BN5" s="72" t="s">
        <v>93</v>
      </c>
      <c r="BO5" s="72" t="s">
        <v>94</v>
      </c>
      <c r="BP5" s="72" t="s">
        <v>89</v>
      </c>
      <c r="BQ5" s="72" t="s">
        <v>84</v>
      </c>
      <c r="BR5" s="72" t="s">
        <v>85</v>
      </c>
      <c r="BS5" s="72" t="s">
        <v>86</v>
      </c>
      <c r="BT5" s="72" t="s">
        <v>87</v>
      </c>
      <c r="BU5" s="72" t="s">
        <v>88</v>
      </c>
      <c r="BV5" s="72" t="s">
        <v>90</v>
      </c>
      <c r="BW5" s="72" t="s">
        <v>91</v>
      </c>
      <c r="BX5" s="72" t="s">
        <v>92</v>
      </c>
      <c r="BY5" s="72" t="s">
        <v>93</v>
      </c>
      <c r="BZ5" s="72" t="s">
        <v>94</v>
      </c>
      <c r="CA5" s="72" t="s">
        <v>89</v>
      </c>
      <c r="CB5" s="72" t="s">
        <v>84</v>
      </c>
      <c r="CC5" s="72" t="s">
        <v>85</v>
      </c>
      <c r="CD5" s="72" t="s">
        <v>86</v>
      </c>
      <c r="CE5" s="72" t="s">
        <v>87</v>
      </c>
      <c r="CF5" s="72" t="s">
        <v>88</v>
      </c>
      <c r="CG5" s="72" t="s">
        <v>90</v>
      </c>
      <c r="CH5" s="72" t="s">
        <v>91</v>
      </c>
      <c r="CI5" s="72" t="s">
        <v>92</v>
      </c>
      <c r="CJ5" s="72" t="s">
        <v>93</v>
      </c>
      <c r="CK5" s="72" t="s">
        <v>94</v>
      </c>
      <c r="CL5" s="72" t="s">
        <v>89</v>
      </c>
      <c r="CM5" s="72" t="s">
        <v>84</v>
      </c>
      <c r="CN5" s="72" t="s">
        <v>85</v>
      </c>
      <c r="CO5" s="72" t="s">
        <v>86</v>
      </c>
      <c r="CP5" s="72" t="s">
        <v>87</v>
      </c>
      <c r="CQ5" s="72" t="s">
        <v>88</v>
      </c>
      <c r="CR5" s="72" t="s">
        <v>90</v>
      </c>
      <c r="CS5" s="72" t="s">
        <v>91</v>
      </c>
      <c r="CT5" s="72" t="s">
        <v>92</v>
      </c>
      <c r="CU5" s="72" t="s">
        <v>93</v>
      </c>
      <c r="CV5" s="72" t="s">
        <v>94</v>
      </c>
      <c r="CW5" s="72" t="s">
        <v>89</v>
      </c>
      <c r="CX5" s="72" t="s">
        <v>84</v>
      </c>
      <c r="CY5" s="72" t="s">
        <v>85</v>
      </c>
      <c r="CZ5" s="72" t="s">
        <v>86</v>
      </c>
      <c r="DA5" s="72" t="s">
        <v>87</v>
      </c>
      <c r="DB5" s="72" t="s">
        <v>88</v>
      </c>
      <c r="DC5" s="72" t="s">
        <v>90</v>
      </c>
      <c r="DD5" s="72" t="s">
        <v>91</v>
      </c>
      <c r="DE5" s="72" t="s">
        <v>92</v>
      </c>
      <c r="DF5" s="72" t="s">
        <v>93</v>
      </c>
      <c r="DG5" s="72" t="s">
        <v>94</v>
      </c>
      <c r="DH5" s="72" t="s">
        <v>89</v>
      </c>
      <c r="DI5" s="72" t="s">
        <v>84</v>
      </c>
      <c r="DJ5" s="72" t="s">
        <v>85</v>
      </c>
      <c r="DK5" s="72" t="s">
        <v>86</v>
      </c>
      <c r="DL5" s="72" t="s">
        <v>87</v>
      </c>
      <c r="DM5" s="72" t="s">
        <v>88</v>
      </c>
      <c r="DN5" s="72" t="s">
        <v>90</v>
      </c>
      <c r="DO5" s="72" t="s">
        <v>91</v>
      </c>
      <c r="DP5" s="72" t="s">
        <v>92</v>
      </c>
      <c r="DQ5" s="72" t="s">
        <v>93</v>
      </c>
      <c r="DR5" s="72" t="s">
        <v>94</v>
      </c>
      <c r="DS5" s="72" t="s">
        <v>89</v>
      </c>
      <c r="DT5" s="72" t="s">
        <v>84</v>
      </c>
      <c r="DU5" s="72" t="s">
        <v>85</v>
      </c>
      <c r="DV5" s="72" t="s">
        <v>86</v>
      </c>
      <c r="DW5" s="72" t="s">
        <v>87</v>
      </c>
      <c r="DX5" s="72" t="s">
        <v>88</v>
      </c>
      <c r="DY5" s="72" t="s">
        <v>90</v>
      </c>
      <c r="DZ5" s="72" t="s">
        <v>91</v>
      </c>
      <c r="EA5" s="72" t="s">
        <v>92</v>
      </c>
      <c r="EB5" s="72" t="s">
        <v>93</v>
      </c>
      <c r="EC5" s="72" t="s">
        <v>94</v>
      </c>
      <c r="ED5" s="72" t="s">
        <v>89</v>
      </c>
      <c r="EE5" s="72" t="s">
        <v>84</v>
      </c>
      <c r="EF5" s="72" t="s">
        <v>85</v>
      </c>
      <c r="EG5" s="72" t="s">
        <v>86</v>
      </c>
      <c r="EH5" s="72" t="s">
        <v>87</v>
      </c>
      <c r="EI5" s="72" t="s">
        <v>88</v>
      </c>
      <c r="EJ5" s="72" t="s">
        <v>90</v>
      </c>
      <c r="EK5" s="72" t="s">
        <v>91</v>
      </c>
      <c r="EL5" s="72" t="s">
        <v>92</v>
      </c>
      <c r="EM5" s="72" t="s">
        <v>93</v>
      </c>
      <c r="EN5" s="72" t="s">
        <v>94</v>
      </c>
      <c r="EO5" s="72" t="s">
        <v>89</v>
      </c>
    </row>
    <row r="6" spans="1:148" s="61" customFormat="1">
      <c r="A6" s="62" t="s">
        <v>95</v>
      </c>
      <c r="B6" s="67">
        <f t="shared" ref="B6:X6" si="1">B7</f>
        <v>2023</v>
      </c>
      <c r="C6" s="67">
        <f t="shared" si="1"/>
        <v>342131</v>
      </c>
      <c r="D6" s="67">
        <f t="shared" si="1"/>
        <v>46</v>
      </c>
      <c r="E6" s="67">
        <f t="shared" si="1"/>
        <v>17</v>
      </c>
      <c r="F6" s="67">
        <f t="shared" si="1"/>
        <v>4</v>
      </c>
      <c r="G6" s="67">
        <f t="shared" si="1"/>
        <v>0</v>
      </c>
      <c r="H6" s="67" t="str">
        <f t="shared" si="1"/>
        <v>広島県　廿日市市</v>
      </c>
      <c r="I6" s="67" t="str">
        <f t="shared" si="1"/>
        <v>法適用</v>
      </c>
      <c r="J6" s="67" t="str">
        <f t="shared" si="1"/>
        <v>下水道事業</v>
      </c>
      <c r="K6" s="67" t="str">
        <f t="shared" si="1"/>
        <v>特定環境保全公共下水道</v>
      </c>
      <c r="L6" s="67" t="str">
        <f t="shared" si="1"/>
        <v>D2</v>
      </c>
      <c r="M6" s="67" t="str">
        <f t="shared" si="1"/>
        <v>非設置</v>
      </c>
      <c r="N6" s="75" t="str">
        <f t="shared" si="1"/>
        <v>-</v>
      </c>
      <c r="O6" s="75">
        <f t="shared" si="1"/>
        <v>51.58</v>
      </c>
      <c r="P6" s="75">
        <f t="shared" si="1"/>
        <v>2.64</v>
      </c>
      <c r="Q6" s="75">
        <f t="shared" si="1"/>
        <v>81.61</v>
      </c>
      <c r="R6" s="75">
        <f t="shared" si="1"/>
        <v>2882</v>
      </c>
      <c r="S6" s="75">
        <f t="shared" si="1"/>
        <v>116025</v>
      </c>
      <c r="T6" s="75">
        <f t="shared" si="1"/>
        <v>489.49</v>
      </c>
      <c r="U6" s="75">
        <f t="shared" si="1"/>
        <v>237.03</v>
      </c>
      <c r="V6" s="75">
        <f t="shared" si="1"/>
        <v>3050</v>
      </c>
      <c r="W6" s="75">
        <f t="shared" si="1"/>
        <v>2.39</v>
      </c>
      <c r="X6" s="75">
        <f t="shared" si="1"/>
        <v>1276.1500000000001</v>
      </c>
      <c r="Y6" s="83" t="str">
        <f t="shared" ref="Y6:AH6" si="2">IF(Y7="",NA(),Y7)</f>
        <v>-</v>
      </c>
      <c r="Z6" s="83">
        <f t="shared" si="2"/>
        <v>78.599999999999994</v>
      </c>
      <c r="AA6" s="83">
        <f t="shared" si="2"/>
        <v>83.59</v>
      </c>
      <c r="AB6" s="83">
        <f t="shared" si="2"/>
        <v>83.45</v>
      </c>
      <c r="AC6" s="83">
        <f t="shared" si="2"/>
        <v>78.08</v>
      </c>
      <c r="AD6" s="83" t="str">
        <f t="shared" si="2"/>
        <v>-</v>
      </c>
      <c r="AE6" s="83">
        <f t="shared" si="2"/>
        <v>105.78</v>
      </c>
      <c r="AF6" s="83">
        <f t="shared" si="2"/>
        <v>106.09</v>
      </c>
      <c r="AG6" s="83">
        <f t="shared" si="2"/>
        <v>106.44</v>
      </c>
      <c r="AH6" s="83">
        <f t="shared" si="2"/>
        <v>107.11</v>
      </c>
      <c r="AI6" s="75" t="str">
        <f>IF(AI7="","",IF(AI7="-","【-】","【"&amp;SUBSTITUTE(TEXT(AI7,"#,##0.00"),"-","△")&amp;"】"))</f>
        <v>【105.09】</v>
      </c>
      <c r="AJ6" s="83" t="str">
        <f t="shared" ref="AJ6:AS6" si="3">IF(AJ7="",NA(),AJ7)</f>
        <v>-</v>
      </c>
      <c r="AK6" s="83">
        <f t="shared" si="3"/>
        <v>135.88999999999999</v>
      </c>
      <c r="AL6" s="83">
        <f t="shared" si="3"/>
        <v>126.08</v>
      </c>
      <c r="AM6" s="83">
        <f t="shared" si="3"/>
        <v>241.69</v>
      </c>
      <c r="AN6" s="83">
        <f t="shared" si="3"/>
        <v>170.12</v>
      </c>
      <c r="AO6" s="83" t="str">
        <f t="shared" si="3"/>
        <v>-</v>
      </c>
      <c r="AP6" s="83">
        <f t="shared" si="3"/>
        <v>63.96</v>
      </c>
      <c r="AQ6" s="83">
        <f t="shared" si="3"/>
        <v>69.42</v>
      </c>
      <c r="AR6" s="83">
        <f t="shared" si="3"/>
        <v>72.86</v>
      </c>
      <c r="AS6" s="83">
        <f t="shared" si="3"/>
        <v>69.540000000000006</v>
      </c>
      <c r="AT6" s="75" t="str">
        <f>IF(AT7="","",IF(AT7="-","【-】","【"&amp;SUBSTITUTE(TEXT(AT7,"#,##0.00"),"-","△")&amp;"】"))</f>
        <v>【65.73】</v>
      </c>
      <c r="AU6" s="83" t="str">
        <f t="shared" ref="AU6:BD6" si="4">IF(AU7="",NA(),AU7)</f>
        <v>-</v>
      </c>
      <c r="AV6" s="83">
        <f t="shared" si="4"/>
        <v>33.96</v>
      </c>
      <c r="AW6" s="83">
        <f t="shared" si="4"/>
        <v>5.94</v>
      </c>
      <c r="AX6" s="75">
        <f t="shared" si="4"/>
        <v>0</v>
      </c>
      <c r="AY6" s="75">
        <f t="shared" si="4"/>
        <v>0</v>
      </c>
      <c r="AZ6" s="83" t="str">
        <f t="shared" si="4"/>
        <v>-</v>
      </c>
      <c r="BA6" s="83">
        <f t="shared" si="4"/>
        <v>44.24</v>
      </c>
      <c r="BB6" s="83">
        <f t="shared" si="4"/>
        <v>43.07</v>
      </c>
      <c r="BC6" s="83">
        <f t="shared" si="4"/>
        <v>45.42</v>
      </c>
      <c r="BD6" s="83">
        <f t="shared" si="4"/>
        <v>50.63</v>
      </c>
      <c r="BE6" s="75" t="str">
        <f>IF(BE7="","",IF(BE7="-","【-】","【"&amp;SUBSTITUTE(TEXT(BE7,"#,##0.00"),"-","△")&amp;"】"))</f>
        <v>【48.91】</v>
      </c>
      <c r="BF6" s="83" t="str">
        <f t="shared" ref="BF6:BO6" si="5">IF(BF7="",NA(),BF7)</f>
        <v>-</v>
      </c>
      <c r="BG6" s="75">
        <f t="shared" si="5"/>
        <v>0</v>
      </c>
      <c r="BH6" s="83">
        <f t="shared" si="5"/>
        <v>490.8</v>
      </c>
      <c r="BI6" s="83">
        <f t="shared" si="5"/>
        <v>311.73</v>
      </c>
      <c r="BJ6" s="83">
        <f t="shared" si="5"/>
        <v>860.79</v>
      </c>
      <c r="BK6" s="83" t="str">
        <f t="shared" si="5"/>
        <v>-</v>
      </c>
      <c r="BL6" s="83">
        <f t="shared" si="5"/>
        <v>1258.43</v>
      </c>
      <c r="BM6" s="83">
        <f t="shared" si="5"/>
        <v>1163.75</v>
      </c>
      <c r="BN6" s="83">
        <f t="shared" si="5"/>
        <v>1195.47</v>
      </c>
      <c r="BO6" s="83">
        <f t="shared" si="5"/>
        <v>1168.69</v>
      </c>
      <c r="BP6" s="75" t="str">
        <f>IF(BP7="","",IF(BP7="-","【-】","【"&amp;SUBSTITUTE(TEXT(BP7,"#,##0.00"),"-","△")&amp;"】"))</f>
        <v>【1,156.82】</v>
      </c>
      <c r="BQ6" s="83" t="str">
        <f t="shared" ref="BQ6:BZ6" si="6">IF(BQ7="",NA(),BQ7)</f>
        <v>-</v>
      </c>
      <c r="BR6" s="83">
        <f t="shared" si="6"/>
        <v>42.46</v>
      </c>
      <c r="BS6" s="83">
        <f t="shared" si="6"/>
        <v>49.58</v>
      </c>
      <c r="BT6" s="83">
        <f t="shared" si="6"/>
        <v>52.65</v>
      </c>
      <c r="BU6" s="83">
        <f t="shared" si="6"/>
        <v>46.49</v>
      </c>
      <c r="BV6" s="83" t="str">
        <f t="shared" si="6"/>
        <v>-</v>
      </c>
      <c r="BW6" s="83">
        <f t="shared" si="6"/>
        <v>73.36</v>
      </c>
      <c r="BX6" s="83">
        <f t="shared" si="6"/>
        <v>72.599999999999994</v>
      </c>
      <c r="BY6" s="83">
        <f t="shared" si="6"/>
        <v>69.430000000000007</v>
      </c>
      <c r="BZ6" s="83">
        <f t="shared" si="6"/>
        <v>70.709999999999994</v>
      </c>
      <c r="CA6" s="75" t="str">
        <f>IF(CA7="","",IF(CA7="-","【-】","【"&amp;SUBSTITUTE(TEXT(CA7,"#,##0.00"),"-","△")&amp;"】"))</f>
        <v>【75.33】</v>
      </c>
      <c r="CB6" s="83" t="str">
        <f t="shared" ref="CB6:CK6" si="7">IF(CB7="",NA(),CB7)</f>
        <v>-</v>
      </c>
      <c r="CC6" s="83">
        <f t="shared" si="7"/>
        <v>353.71</v>
      </c>
      <c r="CD6" s="83">
        <f t="shared" si="7"/>
        <v>301.85000000000002</v>
      </c>
      <c r="CE6" s="83">
        <f t="shared" si="7"/>
        <v>285.57</v>
      </c>
      <c r="CF6" s="83">
        <f t="shared" si="7"/>
        <v>344.02</v>
      </c>
      <c r="CG6" s="83" t="str">
        <f t="shared" si="7"/>
        <v>-</v>
      </c>
      <c r="CH6" s="83">
        <f t="shared" si="7"/>
        <v>224.88</v>
      </c>
      <c r="CI6" s="83">
        <f t="shared" si="7"/>
        <v>228.64</v>
      </c>
      <c r="CJ6" s="83">
        <f t="shared" si="7"/>
        <v>239.46</v>
      </c>
      <c r="CK6" s="83">
        <f t="shared" si="7"/>
        <v>233.15</v>
      </c>
      <c r="CL6" s="75" t="str">
        <f>IF(CL7="","",IF(CL7="-","【-】","【"&amp;SUBSTITUTE(TEXT(CL7,"#,##0.00"),"-","△")&amp;"】"))</f>
        <v>【215.73】</v>
      </c>
      <c r="CM6" s="83" t="str">
        <f t="shared" ref="CM6:CV6" si="8">IF(CM7="",NA(),CM7)</f>
        <v>-</v>
      </c>
      <c r="CN6" s="83">
        <f t="shared" si="8"/>
        <v>34.96</v>
      </c>
      <c r="CO6" s="83">
        <f t="shared" si="8"/>
        <v>56.16</v>
      </c>
      <c r="CP6" s="83">
        <f t="shared" si="8"/>
        <v>50.41</v>
      </c>
      <c r="CQ6" s="83">
        <f t="shared" si="8"/>
        <v>55.06</v>
      </c>
      <c r="CR6" s="83" t="str">
        <f t="shared" si="8"/>
        <v>-</v>
      </c>
      <c r="CS6" s="83">
        <f t="shared" si="8"/>
        <v>42.4</v>
      </c>
      <c r="CT6" s="83">
        <f t="shared" si="8"/>
        <v>42.28</v>
      </c>
      <c r="CU6" s="83">
        <f t="shared" si="8"/>
        <v>41.06</v>
      </c>
      <c r="CV6" s="83">
        <f t="shared" si="8"/>
        <v>42.09</v>
      </c>
      <c r="CW6" s="75" t="str">
        <f>IF(CW7="","",IF(CW7="-","【-】","【"&amp;SUBSTITUTE(TEXT(CW7,"#,##0.00"),"-","△")&amp;"】"))</f>
        <v>【43.28】</v>
      </c>
      <c r="CX6" s="83" t="str">
        <f t="shared" ref="CX6:DG6" si="9">IF(CX7="",NA(),CX7)</f>
        <v>-</v>
      </c>
      <c r="CY6" s="83">
        <f t="shared" si="9"/>
        <v>81.99</v>
      </c>
      <c r="CZ6" s="83">
        <f t="shared" si="9"/>
        <v>81.98</v>
      </c>
      <c r="DA6" s="83">
        <f t="shared" si="9"/>
        <v>81.92</v>
      </c>
      <c r="DB6" s="83">
        <f t="shared" si="9"/>
        <v>79.739999999999995</v>
      </c>
      <c r="DC6" s="83" t="str">
        <f t="shared" si="9"/>
        <v>-</v>
      </c>
      <c r="DD6" s="83">
        <f t="shared" si="9"/>
        <v>84.19</v>
      </c>
      <c r="DE6" s="83">
        <f t="shared" si="9"/>
        <v>84.34</v>
      </c>
      <c r="DF6" s="83">
        <f t="shared" si="9"/>
        <v>84.34</v>
      </c>
      <c r="DG6" s="83">
        <f t="shared" si="9"/>
        <v>84.73</v>
      </c>
      <c r="DH6" s="75" t="str">
        <f>IF(DH7="","",IF(DH7="-","【-】","【"&amp;SUBSTITUTE(TEXT(DH7,"#,##0.00"),"-","△")&amp;"】"))</f>
        <v>【86.21】</v>
      </c>
      <c r="DI6" s="83" t="str">
        <f t="shared" ref="DI6:DR6" si="10">IF(DI7="",NA(),DI7)</f>
        <v>-</v>
      </c>
      <c r="DJ6" s="83">
        <f t="shared" si="10"/>
        <v>39.69</v>
      </c>
      <c r="DK6" s="83">
        <f t="shared" si="10"/>
        <v>41.11</v>
      </c>
      <c r="DL6" s="83">
        <f t="shared" si="10"/>
        <v>42.17</v>
      </c>
      <c r="DM6" s="83">
        <f t="shared" si="10"/>
        <v>43.15</v>
      </c>
      <c r="DN6" s="83" t="str">
        <f t="shared" si="10"/>
        <v>-</v>
      </c>
      <c r="DO6" s="83">
        <f t="shared" si="10"/>
        <v>21.36</v>
      </c>
      <c r="DP6" s="83">
        <f t="shared" si="10"/>
        <v>22.79</v>
      </c>
      <c r="DQ6" s="83">
        <f t="shared" si="10"/>
        <v>24.8</v>
      </c>
      <c r="DR6" s="83">
        <f t="shared" si="10"/>
        <v>26.77</v>
      </c>
      <c r="DS6" s="75" t="str">
        <f>IF(DS7="","",IF(DS7="-","【-】","【"&amp;SUBSTITUTE(TEXT(DS7,"#,##0.00"),"-","△")&amp;"】"))</f>
        <v>【29.62】</v>
      </c>
      <c r="DT6" s="83" t="str">
        <f t="shared" ref="DT6:EC6" si="11">IF(DT7="",NA(),DT7)</f>
        <v>-</v>
      </c>
      <c r="DU6" s="75">
        <f t="shared" si="11"/>
        <v>0</v>
      </c>
      <c r="DV6" s="75">
        <f t="shared" si="11"/>
        <v>0</v>
      </c>
      <c r="DW6" s="75">
        <f t="shared" si="11"/>
        <v>0</v>
      </c>
      <c r="DX6" s="75">
        <f t="shared" si="11"/>
        <v>0</v>
      </c>
      <c r="DY6" s="83" t="str">
        <f t="shared" si="11"/>
        <v>-</v>
      </c>
      <c r="DZ6" s="83">
        <f t="shared" si="11"/>
        <v>1.e-002</v>
      </c>
      <c r="EA6" s="83">
        <f t="shared" si="11"/>
        <v>1.e-002</v>
      </c>
      <c r="EB6" s="83">
        <f t="shared" si="11"/>
        <v>2.e-002</v>
      </c>
      <c r="EC6" s="83">
        <f t="shared" si="11"/>
        <v>7.0000000000000007e-002</v>
      </c>
      <c r="ED6" s="75" t="str">
        <f>IF(ED7="","",IF(ED7="-","【-】","【"&amp;SUBSTITUTE(TEXT(ED7,"#,##0.00"),"-","△")&amp;"】"))</f>
        <v>【0.09】</v>
      </c>
      <c r="EE6" s="83" t="str">
        <f t="shared" ref="EE6:EN6" si="12">IF(EE7="",NA(),EE7)</f>
        <v>-</v>
      </c>
      <c r="EF6" s="75">
        <f t="shared" si="12"/>
        <v>0</v>
      </c>
      <c r="EG6" s="83">
        <f t="shared" si="12"/>
        <v>4.92</v>
      </c>
      <c r="EH6" s="83">
        <f t="shared" si="12"/>
        <v>1.61</v>
      </c>
      <c r="EI6" s="75">
        <f t="shared" si="12"/>
        <v>0</v>
      </c>
      <c r="EJ6" s="83" t="str">
        <f t="shared" si="12"/>
        <v>-</v>
      </c>
      <c r="EK6" s="83">
        <f t="shared" si="12"/>
        <v>0.39</v>
      </c>
      <c r="EL6" s="83">
        <f t="shared" si="12"/>
        <v>0.1</v>
      </c>
      <c r="EM6" s="83">
        <f t="shared" si="12"/>
        <v>8.e-002</v>
      </c>
      <c r="EN6" s="83">
        <f t="shared" si="12"/>
        <v>6.e-002</v>
      </c>
      <c r="EO6" s="75" t="str">
        <f>IF(EO7="","",IF(EO7="-","【-】","【"&amp;SUBSTITUTE(TEXT(EO7,"#,##0.00"),"-","△")&amp;"】"))</f>
        <v>【0.11】</v>
      </c>
    </row>
    <row r="7" spans="1:148" s="61" customFormat="1">
      <c r="A7" s="62"/>
      <c r="B7" s="68">
        <v>2023</v>
      </c>
      <c r="C7" s="68">
        <v>342131</v>
      </c>
      <c r="D7" s="68">
        <v>46</v>
      </c>
      <c r="E7" s="68">
        <v>17</v>
      </c>
      <c r="F7" s="68">
        <v>4</v>
      </c>
      <c r="G7" s="68">
        <v>0</v>
      </c>
      <c r="H7" s="68" t="s">
        <v>96</v>
      </c>
      <c r="I7" s="68" t="s">
        <v>97</v>
      </c>
      <c r="J7" s="68" t="s">
        <v>98</v>
      </c>
      <c r="K7" s="68" t="s">
        <v>15</v>
      </c>
      <c r="L7" s="68" t="s">
        <v>99</v>
      </c>
      <c r="M7" s="68" t="s">
        <v>100</v>
      </c>
      <c r="N7" s="76" t="s">
        <v>101</v>
      </c>
      <c r="O7" s="76">
        <v>51.58</v>
      </c>
      <c r="P7" s="76">
        <v>2.64</v>
      </c>
      <c r="Q7" s="76">
        <v>81.61</v>
      </c>
      <c r="R7" s="76">
        <v>2882</v>
      </c>
      <c r="S7" s="76">
        <v>116025</v>
      </c>
      <c r="T7" s="76">
        <v>489.49</v>
      </c>
      <c r="U7" s="76">
        <v>237.03</v>
      </c>
      <c r="V7" s="76">
        <v>3050</v>
      </c>
      <c r="W7" s="76">
        <v>2.39</v>
      </c>
      <c r="X7" s="76">
        <v>1276.1500000000001</v>
      </c>
      <c r="Y7" s="76" t="s">
        <v>101</v>
      </c>
      <c r="Z7" s="76">
        <v>78.599999999999994</v>
      </c>
      <c r="AA7" s="76">
        <v>83.59</v>
      </c>
      <c r="AB7" s="76">
        <v>83.45</v>
      </c>
      <c r="AC7" s="76">
        <v>78.08</v>
      </c>
      <c r="AD7" s="76" t="s">
        <v>101</v>
      </c>
      <c r="AE7" s="76">
        <v>105.78</v>
      </c>
      <c r="AF7" s="76">
        <v>106.09</v>
      </c>
      <c r="AG7" s="76">
        <v>106.44</v>
      </c>
      <c r="AH7" s="76">
        <v>107.11</v>
      </c>
      <c r="AI7" s="76">
        <v>105.09</v>
      </c>
      <c r="AJ7" s="76" t="s">
        <v>101</v>
      </c>
      <c r="AK7" s="76">
        <v>135.88999999999999</v>
      </c>
      <c r="AL7" s="76">
        <v>126.08</v>
      </c>
      <c r="AM7" s="76">
        <v>241.69</v>
      </c>
      <c r="AN7" s="76">
        <v>170.12</v>
      </c>
      <c r="AO7" s="76" t="s">
        <v>101</v>
      </c>
      <c r="AP7" s="76">
        <v>63.96</v>
      </c>
      <c r="AQ7" s="76">
        <v>69.42</v>
      </c>
      <c r="AR7" s="76">
        <v>72.86</v>
      </c>
      <c r="AS7" s="76">
        <v>69.540000000000006</v>
      </c>
      <c r="AT7" s="76">
        <v>65.73</v>
      </c>
      <c r="AU7" s="76" t="s">
        <v>101</v>
      </c>
      <c r="AV7" s="76">
        <v>33.96</v>
      </c>
      <c r="AW7" s="76">
        <v>5.94</v>
      </c>
      <c r="AX7" s="76">
        <v>0</v>
      </c>
      <c r="AY7" s="76">
        <v>0</v>
      </c>
      <c r="AZ7" s="76" t="s">
        <v>101</v>
      </c>
      <c r="BA7" s="76">
        <v>44.24</v>
      </c>
      <c r="BB7" s="76">
        <v>43.07</v>
      </c>
      <c r="BC7" s="76">
        <v>45.42</v>
      </c>
      <c r="BD7" s="76">
        <v>50.63</v>
      </c>
      <c r="BE7" s="76">
        <v>48.91</v>
      </c>
      <c r="BF7" s="76" t="s">
        <v>101</v>
      </c>
      <c r="BG7" s="76">
        <v>0</v>
      </c>
      <c r="BH7" s="76">
        <v>490.8</v>
      </c>
      <c r="BI7" s="76">
        <v>311.73</v>
      </c>
      <c r="BJ7" s="76">
        <v>860.79</v>
      </c>
      <c r="BK7" s="76" t="s">
        <v>101</v>
      </c>
      <c r="BL7" s="76">
        <v>1258.43</v>
      </c>
      <c r="BM7" s="76">
        <v>1163.75</v>
      </c>
      <c r="BN7" s="76">
        <v>1195.47</v>
      </c>
      <c r="BO7" s="76">
        <v>1168.69</v>
      </c>
      <c r="BP7" s="76">
        <v>1156.82</v>
      </c>
      <c r="BQ7" s="76" t="s">
        <v>101</v>
      </c>
      <c r="BR7" s="76">
        <v>42.46</v>
      </c>
      <c r="BS7" s="76">
        <v>49.58</v>
      </c>
      <c r="BT7" s="76">
        <v>52.65</v>
      </c>
      <c r="BU7" s="76">
        <v>46.49</v>
      </c>
      <c r="BV7" s="76" t="s">
        <v>101</v>
      </c>
      <c r="BW7" s="76">
        <v>73.36</v>
      </c>
      <c r="BX7" s="76">
        <v>72.599999999999994</v>
      </c>
      <c r="BY7" s="76">
        <v>69.430000000000007</v>
      </c>
      <c r="BZ7" s="76">
        <v>70.709999999999994</v>
      </c>
      <c r="CA7" s="76">
        <v>75.33</v>
      </c>
      <c r="CB7" s="76" t="s">
        <v>101</v>
      </c>
      <c r="CC7" s="76">
        <v>353.71</v>
      </c>
      <c r="CD7" s="76">
        <v>301.85000000000002</v>
      </c>
      <c r="CE7" s="76">
        <v>285.57</v>
      </c>
      <c r="CF7" s="76">
        <v>344.02</v>
      </c>
      <c r="CG7" s="76" t="s">
        <v>101</v>
      </c>
      <c r="CH7" s="76">
        <v>224.88</v>
      </c>
      <c r="CI7" s="76">
        <v>228.64</v>
      </c>
      <c r="CJ7" s="76">
        <v>239.46</v>
      </c>
      <c r="CK7" s="76">
        <v>233.15</v>
      </c>
      <c r="CL7" s="76">
        <v>215.73</v>
      </c>
      <c r="CM7" s="76" t="s">
        <v>101</v>
      </c>
      <c r="CN7" s="76">
        <v>34.96</v>
      </c>
      <c r="CO7" s="76">
        <v>56.16</v>
      </c>
      <c r="CP7" s="76">
        <v>50.41</v>
      </c>
      <c r="CQ7" s="76">
        <v>55.06</v>
      </c>
      <c r="CR7" s="76" t="s">
        <v>101</v>
      </c>
      <c r="CS7" s="76">
        <v>42.4</v>
      </c>
      <c r="CT7" s="76">
        <v>42.28</v>
      </c>
      <c r="CU7" s="76">
        <v>41.06</v>
      </c>
      <c r="CV7" s="76">
        <v>42.09</v>
      </c>
      <c r="CW7" s="76">
        <v>43.28</v>
      </c>
      <c r="CX7" s="76" t="s">
        <v>101</v>
      </c>
      <c r="CY7" s="76">
        <v>81.99</v>
      </c>
      <c r="CZ7" s="76">
        <v>81.98</v>
      </c>
      <c r="DA7" s="76">
        <v>81.92</v>
      </c>
      <c r="DB7" s="76">
        <v>79.739999999999995</v>
      </c>
      <c r="DC7" s="76" t="s">
        <v>101</v>
      </c>
      <c r="DD7" s="76">
        <v>84.19</v>
      </c>
      <c r="DE7" s="76">
        <v>84.34</v>
      </c>
      <c r="DF7" s="76">
        <v>84.34</v>
      </c>
      <c r="DG7" s="76">
        <v>84.73</v>
      </c>
      <c r="DH7" s="76">
        <v>86.21</v>
      </c>
      <c r="DI7" s="76" t="s">
        <v>101</v>
      </c>
      <c r="DJ7" s="76">
        <v>39.69</v>
      </c>
      <c r="DK7" s="76">
        <v>41.11</v>
      </c>
      <c r="DL7" s="76">
        <v>42.17</v>
      </c>
      <c r="DM7" s="76">
        <v>43.15</v>
      </c>
      <c r="DN7" s="76" t="s">
        <v>101</v>
      </c>
      <c r="DO7" s="76">
        <v>21.36</v>
      </c>
      <c r="DP7" s="76">
        <v>22.79</v>
      </c>
      <c r="DQ7" s="76">
        <v>24.8</v>
      </c>
      <c r="DR7" s="76">
        <v>26.77</v>
      </c>
      <c r="DS7" s="76">
        <v>29.62</v>
      </c>
      <c r="DT7" s="76" t="s">
        <v>101</v>
      </c>
      <c r="DU7" s="76">
        <v>0</v>
      </c>
      <c r="DV7" s="76">
        <v>0</v>
      </c>
      <c r="DW7" s="76">
        <v>0</v>
      </c>
      <c r="DX7" s="76">
        <v>0</v>
      </c>
      <c r="DY7" s="76" t="s">
        <v>101</v>
      </c>
      <c r="DZ7" s="76">
        <v>1.e-002</v>
      </c>
      <c r="EA7" s="76">
        <v>1.e-002</v>
      </c>
      <c r="EB7" s="76">
        <v>2.e-002</v>
      </c>
      <c r="EC7" s="76">
        <v>7.0000000000000007e-002</v>
      </c>
      <c r="ED7" s="76">
        <v>9.e-002</v>
      </c>
      <c r="EE7" s="76" t="s">
        <v>101</v>
      </c>
      <c r="EF7" s="76">
        <v>0</v>
      </c>
      <c r="EG7" s="76">
        <v>4.92</v>
      </c>
      <c r="EH7" s="76">
        <v>1.61</v>
      </c>
      <c r="EI7" s="76">
        <v>0</v>
      </c>
      <c r="EJ7" s="76" t="s">
        <v>101</v>
      </c>
      <c r="EK7" s="76">
        <v>0.39</v>
      </c>
      <c r="EL7" s="76">
        <v>0.1</v>
      </c>
      <c r="EM7" s="76">
        <v>8.e-002</v>
      </c>
      <c r="EN7" s="76">
        <v>6.e-002</v>
      </c>
      <c r="EO7" s="76">
        <v>0.11</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102</v>
      </c>
      <c r="C9" s="63" t="s">
        <v>103</v>
      </c>
      <c r="D9" s="63" t="s">
        <v>104</v>
      </c>
      <c r="E9" s="63" t="s">
        <v>105</v>
      </c>
      <c r="F9" s="63" t="s">
        <v>106</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2</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Irie Junnosuke</cp:lastModifiedBy>
  <dcterms:created xsi:type="dcterms:W3CDTF">2025-01-24T07:13:48Z</dcterms:created>
  <dcterms:modified xsi:type="dcterms:W3CDTF">2025-01-29T04:11:55Z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2025-01-29T04:11:55Z</vt:filetime>
  </property>
</Properties>
</file>