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7320" tabRatio="820"/>
  </bookViews>
  <sheets>
    <sheet name="【様式第１号_別紙２】事業収支計画書" sheetId="4" r:id="rId1"/>
    <sheet name="【変更前】経費内訳書" sheetId="2" r:id="rId2"/>
    <sheet name="【変更後】経費内訳書" sheetId="5" r:id="rId3"/>
    <sheet name="経費内訳書 (記載例)" sheetId="3" r:id="rId4"/>
  </sheets>
  <definedNames>
    <definedName name="_xlnm.Print_Area" localSheetId="1">'【変更前】経費内訳書'!$A$1:$K$39</definedName>
    <definedName name="_xlnm.Print_Area" localSheetId="3">'経費内訳書 (記載例)'!$A$1:$K$38</definedName>
    <definedName name="_xlnm.Print_Area" localSheetId="0">'【様式第１号_別紙２】事業収支計画書'!$A$1:$K$39</definedName>
    <definedName name="_xlnm.Print_Area" localSheetId="2">'【変更後】経費内訳書'!$A$1:$K$39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<sst xmlns="http://schemas.openxmlformats.org/spreadsheetml/2006/main" xmlns:r="http://schemas.openxmlformats.org/officeDocument/2006/relationships" count="107" uniqueCount="107">
  <si>
    <t>（注）行が足りない場合は、適宜、追加してください。</t>
    <rPh sb="1" eb="2">
      <t>チュウ</t>
    </rPh>
    <rPh sb="3" eb="4">
      <t>ギョウ</t>
    </rPh>
    <rPh sb="5" eb="6">
      <t>タ</t>
    </rPh>
    <rPh sb="9" eb="11">
      <t>バアイ</t>
    </rPh>
    <rPh sb="13" eb="15">
      <t>テキギ</t>
    </rPh>
    <rPh sb="16" eb="18">
      <t>ツイカ</t>
    </rPh>
    <phoneticPr fontId="1"/>
  </si>
  <si>
    <t>費目</t>
    <rPh sb="0" eb="2">
      <t>ヒモク</t>
    </rPh>
    <phoneticPr fontId="1"/>
  </si>
  <si>
    <t>小計</t>
    <rPh sb="0" eb="2">
      <t>ショウケイ</t>
    </rPh>
    <phoneticPr fontId="1"/>
  </si>
  <si>
    <t>その他
諸経費</t>
  </si>
  <si>
    <t>２　支出</t>
    <rPh sb="2" eb="4">
      <t>シシュツ</t>
    </rPh>
    <phoneticPr fontId="1"/>
  </si>
  <si>
    <t>外注費</t>
    <rPh sb="0" eb="3">
      <t>ガイチュウヒ</t>
    </rPh>
    <phoneticPr fontId="1"/>
  </si>
  <si>
    <t>備考</t>
    <rPh sb="0" eb="2">
      <t>ビコウ</t>
    </rPh>
    <phoneticPr fontId="1"/>
  </si>
  <si>
    <t>プロトタイプ製作に係るもの</t>
  </si>
  <si>
    <t>事務費</t>
    <rPh sb="0" eb="3">
      <t>ジムヒ</t>
    </rPh>
    <phoneticPr fontId="1"/>
  </si>
  <si>
    <t>共同実施者準備分</t>
  </si>
  <si>
    <t>種別</t>
    <rPh sb="0" eb="2">
      <t>シュベツ</t>
    </rPh>
    <phoneticPr fontId="1"/>
  </si>
  <si>
    <t>SNS広告</t>
  </si>
  <si>
    <t>●●運搬費</t>
  </si>
  <si>
    <t>仕様</t>
    <rPh sb="0" eb="2">
      <t>シヨウ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</si>
  <si>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</si>
  <si>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</si>
  <si>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ポスター作成費</t>
  </si>
  <si>
    <t>単価
（円）</t>
    <rPh sb="0" eb="2">
      <t>タンカ</t>
    </rPh>
    <rPh sb="4" eb="5">
      <t>エン</t>
    </rPh>
    <phoneticPr fontId="1"/>
  </si>
  <si>
    <t>什器代</t>
  </si>
  <si>
    <t>補助金交付申請額
（円）</t>
    <rPh sb="0" eb="3">
      <t>ホジョキン</t>
    </rPh>
    <rPh sb="3" eb="5">
      <t>コウフ</t>
    </rPh>
    <rPh sb="5" eb="8">
      <t>シンセイガク</t>
    </rPh>
    <rPh sb="10" eb="11">
      <t>エン</t>
    </rPh>
    <phoneticPr fontId="1"/>
  </si>
  <si>
    <t>物品費</t>
    <rPh sb="0" eb="3">
      <t>ブッピンヒ</t>
    </rPh>
    <phoneticPr fontId="1"/>
  </si>
  <si>
    <t>共同実施者作成分</t>
  </si>
  <si>
    <t>Web／●●サンプル想定</t>
  </si>
  <si>
    <t>原材料費</t>
    <rPh sb="0" eb="4">
      <t>ゲンザイリョウヒ</t>
    </rPh>
    <phoneticPr fontId="1"/>
  </si>
  <si>
    <t>社内規定による</t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</si>
  <si>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</si>
  <si>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消耗品費</t>
    <rPh sb="0" eb="4">
      <t>ショウモウヒンヒ</t>
    </rPh>
    <phoneticPr fontId="1"/>
  </si>
  <si>
    <t>保険料</t>
    <rPh sb="0" eb="3">
      <t>ホケンリョウ</t>
    </rPh>
    <phoneticPr fontId="1"/>
  </si>
  <si>
    <t>役務費</t>
    <rPh sb="0" eb="3">
      <t>エキムヒ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</si>
  <si>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</si>
  <si>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その他
諸経費</t>
    <rPh sb="2" eb="3">
      <t>タ</t>
    </rPh>
    <rPh sb="4" eb="7">
      <t>ショケイヒ</t>
    </rPh>
    <phoneticPr fontId="1"/>
  </si>
  <si>
    <t>広告宣伝費</t>
    <rPh sb="0" eb="5">
      <t>コウコクセンデンヒ</t>
    </rPh>
    <phoneticPr fontId="1"/>
  </si>
  <si>
    <t>通信運搬費</t>
    <rPh sb="0" eb="5">
      <t>ツウシンウンパンヒ</t>
    </rPh>
    <phoneticPr fontId="1"/>
  </si>
  <si>
    <t>旅費</t>
    <rPh sb="0" eb="2">
      <t>リョヒ</t>
    </rPh>
    <phoneticPr fontId="1"/>
  </si>
  <si>
    <t>補助人件費</t>
    <rPh sb="0" eb="5">
      <t>ホジョジンケンヒ</t>
    </rPh>
    <phoneticPr fontId="1"/>
  </si>
  <si>
    <t>市場調査</t>
  </si>
  <si>
    <t>謝金</t>
    <rPh sb="0" eb="2">
      <t>シャキン</t>
    </rPh>
    <phoneticPr fontId="1"/>
  </si>
  <si>
    <t>●●装置</t>
  </si>
  <si>
    <t>合計</t>
    <rPh sb="0" eb="2">
      <t>ゴウケイ</t>
    </rPh>
    <phoneticPr fontId="1"/>
  </si>
  <si>
    <t>経費
区分</t>
    <rPh sb="0" eb="2">
      <t>ケイヒ</t>
    </rPh>
    <rPh sb="3" eb="5">
      <t>クブン</t>
    </rPh>
    <phoneticPr fontId="1"/>
  </si>
  <si>
    <t>委託・
外注費</t>
    <rPh sb="0" eb="2">
      <t>イタク</t>
    </rPh>
    <rPh sb="4" eb="7">
      <t>ガイチュウヒ</t>
    </rPh>
    <phoneticPr fontId="1"/>
  </si>
  <si>
    <t>設備・
備品費</t>
    <rPh sb="0" eb="2">
      <t>セツビ</t>
    </rPh>
    <rPh sb="4" eb="7">
      <t>ビヒンヒ</t>
    </rPh>
    <phoneticPr fontId="1"/>
  </si>
  <si>
    <t>共同実施費</t>
    <rPh sb="0" eb="2">
      <t>キョウドウ</t>
    </rPh>
    <rPh sb="2" eb="4">
      <t>ジッシ</t>
    </rPh>
    <rPh sb="4" eb="5">
      <t>ヒ</t>
    </rPh>
    <phoneticPr fontId="1"/>
  </si>
  <si>
    <t>申請者作成分</t>
  </si>
  <si>
    <t>経　費　内　訳　書</t>
    <rPh sb="0" eb="1">
      <t>ヘ</t>
    </rPh>
    <rPh sb="2" eb="3">
      <t>ヒ</t>
    </rPh>
    <rPh sb="4" eb="5">
      <t>ナイ</t>
    </rPh>
    <rPh sb="6" eb="7">
      <t>ヤク</t>
    </rPh>
    <rPh sb="8" eb="9">
      <t>ショ</t>
    </rPh>
    <phoneticPr fontId="1"/>
  </si>
  <si>
    <t>対面ｱﾝｹｰﾄ調査</t>
  </si>
  <si>
    <t>外注加工費</t>
  </si>
  <si>
    <t>式</t>
  </si>
  <si>
    <t>部</t>
  </si>
  <si>
    <t>●●に係る外注加工/㈱●●社想定</t>
  </si>
  <si>
    <t>分析、調査員費用含む/●●サンプル想定</t>
  </si>
  <si>
    <t>回</t>
  </si>
  <si>
    <t>店頭POP作成</t>
  </si>
  <si>
    <t>試験研究費</t>
  </si>
  <si>
    <t>外注費</t>
  </si>
  <si>
    <t>枚</t>
  </si>
  <si>
    <t>汎用PP</t>
  </si>
  <si>
    <t>月</t>
  </si>
  <si>
    <t>補助事業に
要する経費
（円）</t>
  </si>
  <si>
    <t>試作品原料費</t>
  </si>
  <si>
    <t>㎏</t>
  </si>
  <si>
    <t>別紙●参照</t>
  </si>
  <si>
    <t>□□□</t>
  </si>
  <si>
    <t>トラック便配送に係る費用</t>
  </si>
  <si>
    <t>●●課金方式想定</t>
  </si>
  <si>
    <t>マニュアル作成費</t>
  </si>
  <si>
    <t>借用</t>
  </si>
  <si>
    <t>連携団体社員等への配布用</t>
  </si>
  <si>
    <t>打合せ（東京）</t>
  </si>
  <si>
    <t>従業員旅費</t>
  </si>
  <si>
    <t>打合せ（大阪）</t>
  </si>
  <si>
    <t>同上</t>
  </si>
  <si>
    <t>イベント実施アルバイト代</t>
  </si>
  <si>
    <t>人日</t>
  </si>
  <si>
    <t>●●指導謝礼</t>
  </si>
  <si>
    <t>●●教授</t>
  </si>
  <si>
    <t>人回</t>
  </si>
  <si>
    <t>補助対象
経費
（円）</t>
    <rPh sb="0" eb="2">
      <t>ホジョ</t>
    </rPh>
    <rPh sb="2" eb="4">
      <t>タイショウ</t>
    </rPh>
    <rPh sb="5" eb="7">
      <t>ケイヒ</t>
    </rPh>
    <rPh sb="9" eb="10">
      <t>エン</t>
    </rPh>
    <phoneticPr fontId="1"/>
  </si>
  <si>
    <t>補助人件費</t>
    <rPh sb="0" eb="2">
      <t>ホジョ</t>
    </rPh>
    <rPh sb="2" eb="5">
      <t>ジンケンヒ</t>
    </rPh>
    <phoneticPr fontId="1"/>
  </si>
  <si>
    <t>-</t>
  </si>
  <si>
    <t>別紙２</t>
  </si>
  <si>
    <t>１　収入</t>
    <rPh sb="2" eb="4">
      <t>シュウニュウ</t>
    </rPh>
    <phoneticPr fontId="1"/>
  </si>
  <si>
    <t>（単位：円）</t>
    <rPh sb="1" eb="3">
      <t>タンイ</t>
    </rPh>
    <rPh sb="4" eb="5">
      <t>エン</t>
    </rPh>
    <phoneticPr fontId="1"/>
  </si>
  <si>
    <t>区分</t>
  </si>
  <si>
    <t>自己資金</t>
  </si>
  <si>
    <t>借入金</t>
  </si>
  <si>
    <t>補助金</t>
  </si>
  <si>
    <t>その他</t>
  </si>
  <si>
    <t>合計</t>
  </si>
  <si>
    <t>経費区分</t>
  </si>
  <si>
    <t>補助対象経費</t>
  </si>
  <si>
    <r>
      <t>補助金交付申請額</t>
    </r>
    <r>
      <rPr>
        <vertAlign val="superscript"/>
        <sz val="12"/>
        <color theme="1"/>
        <rFont val="ＭＳ 明朝"/>
      </rPr>
      <t>（注）</t>
    </r>
  </si>
  <si>
    <t>物品費</t>
  </si>
  <si>
    <t>役務費</t>
  </si>
  <si>
    <t>事務費</t>
  </si>
  <si>
    <t>合　計</t>
  </si>
  <si>
    <t>（注）補助金交付申請額は、経費区分ごとの補助対象経費額の合計に補助率を乗じ、千円未満は</t>
  </si>
  <si>
    <t>　　切り捨てること。</t>
  </si>
  <si>
    <t>別記様式第１号</t>
  </si>
  <si>
    <t>事　業　収　支　計　画　書</t>
    <rPh sb="0" eb="1">
      <t>コト</t>
    </rPh>
    <rPh sb="2" eb="3">
      <t>ギョウ</t>
    </rPh>
    <rPh sb="4" eb="5">
      <t>オサム</t>
    </rPh>
    <rPh sb="6" eb="7">
      <t>シ</t>
    </rPh>
    <rPh sb="8" eb="9">
      <t>ケイ</t>
    </rPh>
    <rPh sb="10" eb="11">
      <t>ガ</t>
    </rPh>
    <rPh sb="12" eb="13">
      <t>ショ</t>
    </rPh>
    <phoneticPr fontId="1"/>
  </si>
  <si>
    <t>補助事業に要する経費</t>
  </si>
  <si>
    <t>←下段：変更したい金額</t>
    <rPh sb="1" eb="3">
      <t>カダン</t>
    </rPh>
    <rPh sb="4" eb="6">
      <t>ヘンコウ</t>
    </rPh>
    <rPh sb="9" eb="11">
      <t>キンガク</t>
    </rPh>
    <phoneticPr fontId="1"/>
  </si>
  <si>
    <t>←上段：変更前の金額（自動でかっこ書きになります）</t>
    <rPh sb="1" eb="3">
      <t>ジョウダン</t>
    </rPh>
    <rPh sb="4" eb="7">
      <t>ヘンコウマエ</t>
    </rPh>
    <rPh sb="8" eb="10">
      <t>キンガク</t>
    </rPh>
    <rPh sb="11" eb="13">
      <t>ジドウ</t>
    </rPh>
    <rPh sb="17" eb="18">
      <t>ガ</t>
    </rPh>
    <phoneticPr fontId="1"/>
  </si>
  <si>
    <t>←上段：「変更前」のシートから自動転記する数式が入っています</t>
    <rPh sb="1" eb="3">
      <t>ジョウダン</t>
    </rPh>
    <rPh sb="5" eb="8">
      <t>ヘンコウマエ</t>
    </rPh>
    <rPh sb="15" eb="17">
      <t>ジドウ</t>
    </rPh>
    <rPh sb="17" eb="19">
      <t>テンキ</t>
    </rPh>
    <rPh sb="21" eb="23">
      <t>スウシキ</t>
    </rPh>
    <rPh sb="24" eb="25">
      <t>ハイ</t>
    </rPh>
    <phoneticPr fontId="1"/>
  </si>
  <si>
    <t>←下段：「変更後」のシートから自動転記する数式が入っています</t>
    <rPh sb="1" eb="2">
      <t>シタ</t>
    </rPh>
    <rPh sb="2" eb="3">
      <t>ダン</t>
    </rPh>
    <rPh sb="5" eb="7">
      <t>ヘンコウ</t>
    </rPh>
    <rPh sb="7" eb="8">
      <t>ゴ</t>
    </rPh>
    <rPh sb="15" eb="17">
      <t>ジドウ</t>
    </rPh>
    <rPh sb="17" eb="19">
      <t>テンキ</t>
    </rPh>
    <rPh sb="21" eb="23">
      <t>スウシキ</t>
    </rPh>
    <rPh sb="24" eb="25">
      <t>ハイ</t>
    </rPh>
    <phoneticPr fontId="1"/>
  </si>
  <si>
    <t>←上段を合計する数式が入っています</t>
    <rPh sb="1" eb="3">
      <t>ジョウダン</t>
    </rPh>
    <rPh sb="4" eb="6">
      <t>ゴウケイ</t>
    </rPh>
    <rPh sb="8" eb="10">
      <t>スウシキ</t>
    </rPh>
    <rPh sb="11" eb="12">
      <t>ハイ</t>
    </rPh>
    <phoneticPr fontId="1"/>
  </si>
  <si>
    <t>←下段を合計する数式が入っています</t>
    <rPh sb="1" eb="2">
      <t>シタ</t>
    </rPh>
    <rPh sb="2" eb="3">
      <t>ダン</t>
    </rPh>
    <rPh sb="4" eb="6">
      <t>ゴウケイ</t>
    </rPh>
    <rPh sb="8" eb="10">
      <t>スウシキ</t>
    </rPh>
    <rPh sb="11" eb="12">
      <t>ハイ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</si>
</sst>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\(#,##0\);\(\-#,##0\)"/>
    <numFmt numFmtId="177" formatCode="0_);[Red]\(0\)"/>
  </numFmts>
  <fonts count="1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14"/>
      <color theme="1"/>
      <name val="ＭＳ 明朝"/>
      <family val="1"/>
    </font>
    <font>
      <b/>
      <sz val="11"/>
      <color rgb="FF0000FF"/>
      <name val="ＭＳ 明朝"/>
      <family val="1"/>
    </font>
    <font>
      <sz val="11"/>
      <color auto="1"/>
      <name val="ＭＳ 明朝"/>
      <family val="1"/>
    </font>
    <font>
      <sz val="11"/>
      <color rgb="FFFF0000"/>
      <name val="ＭＳ 明朝"/>
      <family val="1"/>
    </font>
    <font>
      <sz val="10"/>
      <color rgb="FFFF0000"/>
      <name val="ＭＳ 明朝"/>
      <family val="1"/>
    </font>
    <font>
      <sz val="9"/>
      <color rgb="FFFF0000"/>
      <name val="ＭＳ 明朝"/>
      <family val="1"/>
    </font>
    <font>
      <sz val="8"/>
      <color rgb="FFFF0000"/>
      <name val="ＭＳ 明朝"/>
      <family val="1"/>
    </font>
    <font>
      <sz val="8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7" tint="0.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0" borderId="2" xfId="1" applyNumberFormat="1" applyFont="1" applyBorder="1" applyAlignment="1">
      <alignment horizontal="right" vertical="center"/>
    </xf>
    <xf numFmtId="177" fontId="3" fillId="0" borderId="5" xfId="1" applyNumberFormat="1" applyFont="1" applyFill="1" applyBorder="1" applyAlignment="1">
      <alignment horizontal="right" vertical="center"/>
    </xf>
    <xf numFmtId="177" fontId="3" fillId="0" borderId="6" xfId="1" applyNumberFormat="1" applyFont="1" applyBorder="1" applyAlignment="1">
      <alignment horizontal="right" vertical="center"/>
    </xf>
    <xf numFmtId="176" fontId="3" fillId="0" borderId="9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38" fontId="6" fillId="0" borderId="10" xfId="1" applyFont="1" applyBorder="1" applyAlignment="1">
      <alignment horizontal="left" vertical="top"/>
    </xf>
    <xf numFmtId="38" fontId="6" fillId="0" borderId="13" xfId="1" applyFont="1" applyBorder="1" applyAlignment="1">
      <alignment horizontal="left" vertical="top"/>
    </xf>
    <xf numFmtId="38" fontId="6" fillId="0" borderId="2" xfId="1" applyFont="1" applyBorder="1" applyAlignment="1">
      <alignment horizontal="left" vertical="top"/>
    </xf>
    <xf numFmtId="38" fontId="6" fillId="0" borderId="3" xfId="1" applyFont="1" applyBorder="1" applyAlignment="1">
      <alignment horizontal="left" vertical="top"/>
    </xf>
    <xf numFmtId="38" fontId="6" fillId="0" borderId="14" xfId="1" applyFont="1" applyBorder="1" applyAlignment="1">
      <alignment horizontal="left" vertical="top"/>
    </xf>
    <xf numFmtId="38" fontId="6" fillId="0" borderId="0" xfId="1" applyFont="1" applyBorder="1" applyAlignment="1">
      <alignment vertical="top"/>
    </xf>
    <xf numFmtId="38" fontId="6" fillId="0" borderId="0" xfId="1" applyFont="1" applyBorder="1" applyAlignment="1">
      <alignment horizontal="left" vertical="top"/>
    </xf>
    <xf numFmtId="38" fontId="6" fillId="0" borderId="15" xfId="1" applyFont="1" applyBorder="1" applyAlignment="1">
      <alignment horizontal="left" vertical="top"/>
    </xf>
    <xf numFmtId="0" fontId="2" fillId="0" borderId="0" xfId="0" applyFont="1" applyAlignment="1">
      <alignment horizontal="right" vertical="center"/>
    </xf>
    <xf numFmtId="38" fontId="6" fillId="0" borderId="11" xfId="1" applyFont="1" applyBorder="1" applyAlignment="1">
      <alignment horizontal="left" vertical="top"/>
    </xf>
    <xf numFmtId="38" fontId="6" fillId="0" borderId="16" xfId="1" applyFont="1" applyBorder="1" applyAlignment="1">
      <alignment horizontal="left" vertical="top"/>
    </xf>
    <xf numFmtId="38" fontId="6" fillId="0" borderId="17" xfId="1" applyFont="1" applyBorder="1" applyAlignment="1">
      <alignment horizontal="left" vertical="top"/>
    </xf>
    <xf numFmtId="0" fontId="7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8" xfId="0" applyFont="1" applyBorder="1">
      <alignment vertical="center"/>
    </xf>
    <xf numFmtId="0" fontId="2" fillId="0" borderId="18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8" fontId="2" fillId="0" borderId="1" xfId="1" applyFont="1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38" fontId="2" fillId="0" borderId="1" xfId="1" applyFont="1" applyBorder="1" applyAlignment="1">
      <alignment vertical="center"/>
    </xf>
    <xf numFmtId="38" fontId="2" fillId="0" borderId="1" xfId="1" applyFont="1" applyBorder="1" applyAlignment="1">
      <alignment vertical="center" wrapText="1"/>
    </xf>
    <xf numFmtId="38" fontId="2" fillId="3" borderId="1" xfId="1" applyFont="1" applyFill="1" applyBorder="1" applyAlignment="1">
      <alignment horizontal="right" vertical="center"/>
    </xf>
    <xf numFmtId="38" fontId="2" fillId="3" borderId="8" xfId="1" applyFont="1" applyFill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3" borderId="8" xfId="1" applyFont="1" applyFill="1" applyBorder="1">
      <alignment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1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21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3" borderId="8" xfId="0" applyFont="1" applyFill="1" applyBorder="1" applyAlignment="1">
      <alignment horizontal="right" vertical="center"/>
    </xf>
    <xf numFmtId="0" fontId="2" fillId="3" borderId="8" xfId="0" applyFont="1" applyFill="1" applyBorder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9" fillId="0" borderId="1" xfId="0" applyFont="1" applyBorder="1" applyAlignment="1">
      <alignment vertical="center"/>
    </xf>
    <xf numFmtId="3" fontId="10" fillId="0" borderId="1" xfId="0" applyNumberFormat="1" applyFont="1" applyBorder="1">
      <alignment vertical="center"/>
    </xf>
    <xf numFmtId="3" fontId="9" fillId="0" borderId="1" xfId="0" applyNumberFormat="1" applyFont="1" applyBorder="1">
      <alignment vertical="center"/>
    </xf>
    <xf numFmtId="3" fontId="9" fillId="0" borderId="1" xfId="0" applyNumberFormat="1" applyFont="1" applyBorder="1" applyAlignment="1">
      <alignment vertical="center"/>
    </xf>
    <xf numFmtId="3" fontId="9" fillId="3" borderId="1" xfId="0" applyNumberFormat="1" applyFont="1" applyFill="1" applyBorder="1">
      <alignment vertical="center"/>
    </xf>
    <xf numFmtId="3" fontId="9" fillId="0" borderId="5" xfId="0" applyNumberFormat="1" applyFont="1" applyBorder="1" applyAlignment="1">
      <alignment horizontal="center" vertical="center"/>
    </xf>
    <xf numFmtId="38" fontId="9" fillId="0" borderId="5" xfId="1" applyFont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38" fontId="9" fillId="3" borderId="1" xfId="1" applyFont="1" applyFill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9" fillId="0" borderId="22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139700</xdr:colOff>
      <xdr:row>24</xdr:row>
      <xdr:rowOff>45085</xdr:rowOff>
    </xdr:from>
    <xdr:to xmlns:xdr="http://schemas.openxmlformats.org/drawingml/2006/spreadsheetDrawing">
      <xdr:col>11</xdr:col>
      <xdr:colOff>520700</xdr:colOff>
      <xdr:row>34</xdr:row>
      <xdr:rowOff>0</xdr:rowOff>
    </xdr:to>
    <xdr:sp macro="" textlink="">
      <xdr:nvSpPr>
        <xdr:cNvPr id="2" name="右中かっこ 1"/>
        <xdr:cNvSpPr/>
      </xdr:nvSpPr>
      <xdr:spPr>
        <a:xfrm>
          <a:off x="6698615" y="4794885"/>
          <a:ext cx="381000" cy="2113915"/>
        </a:xfrm>
        <a:prstGeom prst="rightBrace">
          <a:avLst>
            <a:gd name="adj1" fmla="val 10418"/>
            <a:gd name="adj2" fmla="val 8559"/>
          </a:avLst>
        </a:prstGeom>
        <a:ln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11</xdr:col>
      <xdr:colOff>171450</xdr:colOff>
      <xdr:row>9</xdr:row>
      <xdr:rowOff>0</xdr:rowOff>
    </xdr:from>
    <xdr:to xmlns:xdr="http://schemas.openxmlformats.org/drawingml/2006/spreadsheetDrawing">
      <xdr:col>11</xdr:col>
      <xdr:colOff>565150</xdr:colOff>
      <xdr:row>18</xdr:row>
      <xdr:rowOff>165100</xdr:rowOff>
    </xdr:to>
    <xdr:sp macro="" textlink="">
      <xdr:nvSpPr>
        <xdr:cNvPr id="3" name="右中かっこ 2"/>
        <xdr:cNvSpPr/>
      </xdr:nvSpPr>
      <xdr:spPr>
        <a:xfrm>
          <a:off x="6730365" y="1663700"/>
          <a:ext cx="393700" cy="2108200"/>
        </a:xfrm>
        <a:prstGeom prst="rightBrace">
          <a:avLst>
            <a:gd name="adj1" fmla="val 32999"/>
            <a:gd name="adj2" fmla="val 14356"/>
          </a:avLst>
        </a:prstGeom>
        <a:ln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11</xdr:col>
      <xdr:colOff>241300</xdr:colOff>
      <xdr:row>1</xdr:row>
      <xdr:rowOff>75565</xdr:rowOff>
    </xdr:from>
    <xdr:to xmlns:xdr="http://schemas.openxmlformats.org/drawingml/2006/spreadsheetDrawing">
      <xdr:col>16</xdr:col>
      <xdr:colOff>444500</xdr:colOff>
      <xdr:row>5</xdr:row>
      <xdr:rowOff>37465</xdr:rowOff>
    </xdr:to>
    <xdr:sp macro="" textlink="">
      <xdr:nvSpPr>
        <xdr:cNvPr id="4" name="オブジェクト 3"/>
        <xdr:cNvSpPr/>
      </xdr:nvSpPr>
      <xdr:spPr>
        <a:xfrm>
          <a:off x="6800215" y="240665"/>
          <a:ext cx="3248025" cy="698500"/>
        </a:xfrm>
        <a:prstGeom prst="rect">
          <a:avLst/>
        </a:prstGeom>
        <a:solidFill>
          <a:srgbClr val="FFFFBE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</xdr:spPr>
      <xdr:txBody>
        <a:bodyPr vertOverflow="overflow" horzOverflow="overflow" wrap="square" anchor="t"/>
        <a:lstStyle/>
        <a:p>
          <a:pPr algn="just"/>
          <a:r>
            <a:rPr lang="ja-JP" altLang="en-US" b="1">
              <a:solidFill>
                <a:srgbClr val="FF0000"/>
              </a:solidFill>
              <a:latin typeface="ＭＳ ゴシック"/>
              <a:ea typeface="ＭＳ ゴシック"/>
            </a:rPr>
            <a:t>「0ゼロ」表示のセルには、自動転記・自動計算の数式が入っているため、手入力は不要ですが、合わない箇所があれば、適宜修正してください。</a:t>
          </a:r>
          <a:endParaRPr b="1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660400</xdr:colOff>
      <xdr:row>0</xdr:row>
      <xdr:rowOff>76835</xdr:rowOff>
    </xdr:from>
    <xdr:to xmlns:xdr="http://schemas.openxmlformats.org/drawingml/2006/spreadsheetDrawing">
      <xdr:col>9</xdr:col>
      <xdr:colOff>736600</xdr:colOff>
      <xdr:row>1</xdr:row>
      <xdr:rowOff>101600</xdr:rowOff>
    </xdr:to>
    <xdr:sp macro="" textlink="">
      <xdr:nvSpPr>
        <xdr:cNvPr id="2" name="テキスト ボックス 1"/>
        <xdr:cNvSpPr txBox="1"/>
      </xdr:nvSpPr>
      <xdr:spPr>
        <a:xfrm>
          <a:off x="5601970" y="76835"/>
          <a:ext cx="818515" cy="2660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（変更前）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247015</xdr:colOff>
      <xdr:row>2</xdr:row>
      <xdr:rowOff>44450</xdr:rowOff>
    </xdr:from>
    <xdr:to xmlns:xdr="http://schemas.openxmlformats.org/drawingml/2006/spreadsheetDrawing">
      <xdr:col>16</xdr:col>
      <xdr:colOff>196850</xdr:colOff>
      <xdr:row>4</xdr:row>
      <xdr:rowOff>93980</xdr:rowOff>
    </xdr:to>
    <xdr:sp macro="" textlink="">
      <xdr:nvSpPr>
        <xdr:cNvPr id="3" name="オブジェクト 2"/>
        <xdr:cNvSpPr/>
      </xdr:nvSpPr>
      <xdr:spPr>
        <a:xfrm>
          <a:off x="7282180" y="450850"/>
          <a:ext cx="2994660" cy="709930"/>
        </a:xfrm>
        <a:prstGeom prst="rect">
          <a:avLst/>
        </a:prstGeom>
        <a:solidFill>
          <a:srgbClr val="FFFFBE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</xdr:spPr>
      <xdr:txBody>
        <a:bodyPr vertOverflow="overflow" horzOverflow="overflow" wrap="square" anchor="t"/>
        <a:lstStyle/>
        <a:p>
          <a:pPr algn="just"/>
          <a:r>
            <a:rPr lang="ja-JP" altLang="en-US" b="1">
              <a:solidFill>
                <a:srgbClr val="FF0000"/>
              </a:solidFill>
              <a:latin typeface="ＭＳ ゴシック"/>
              <a:ea typeface="ＭＳ ゴシック"/>
            </a:rPr>
            <a:t>申請時の内容を転記してください。</a:t>
          </a:r>
          <a:endParaRPr b="1">
            <a:solidFill>
              <a:srgbClr val="FF0000"/>
            </a:solidFill>
            <a:latin typeface="ＭＳ ゴシック"/>
            <a:ea typeface="ＭＳ ゴシック"/>
          </a:endParaRPr>
        </a:p>
        <a:p>
          <a:pPr algn="just"/>
          <a:r>
            <a:rPr lang="ja-JP" altLang="en-US" b="1">
              <a:solidFill>
                <a:srgbClr val="FF0000"/>
              </a:solidFill>
              <a:latin typeface="ＭＳ ゴシック"/>
              <a:ea typeface="ＭＳ ゴシック"/>
            </a:rPr>
            <a:t>変更申請が２回目の場合には、前回書類の変更後の内容を転記してください。</a:t>
          </a:r>
          <a:endParaRPr b="1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584200</xdr:colOff>
      <xdr:row>0</xdr:row>
      <xdr:rowOff>76835</xdr:rowOff>
    </xdr:from>
    <xdr:to xmlns:xdr="http://schemas.openxmlformats.org/drawingml/2006/spreadsheetDrawing">
      <xdr:col>9</xdr:col>
      <xdr:colOff>660400</xdr:colOff>
      <xdr:row>1</xdr:row>
      <xdr:rowOff>101600</xdr:rowOff>
    </xdr:to>
    <xdr:sp macro="" textlink="">
      <xdr:nvSpPr>
        <xdr:cNvPr id="2" name="テキスト ボックス 1"/>
        <xdr:cNvSpPr txBox="1"/>
      </xdr:nvSpPr>
      <xdr:spPr>
        <a:xfrm>
          <a:off x="5494020" y="76835"/>
          <a:ext cx="818515" cy="2660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（変更後）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323215</xdr:colOff>
      <xdr:row>0</xdr:row>
      <xdr:rowOff>200660</xdr:rowOff>
    </xdr:from>
    <xdr:to xmlns:xdr="http://schemas.openxmlformats.org/drawingml/2006/spreadsheetDrawing">
      <xdr:col>16</xdr:col>
      <xdr:colOff>273050</xdr:colOff>
      <xdr:row>2</xdr:row>
      <xdr:rowOff>390525</xdr:rowOff>
    </xdr:to>
    <xdr:sp macro="" textlink="">
      <xdr:nvSpPr>
        <xdr:cNvPr id="3" name="オブジェクト 2"/>
        <xdr:cNvSpPr/>
      </xdr:nvSpPr>
      <xdr:spPr>
        <a:xfrm>
          <a:off x="7326630" y="200660"/>
          <a:ext cx="2994660" cy="596265"/>
        </a:xfrm>
        <a:prstGeom prst="rect">
          <a:avLst/>
        </a:prstGeom>
        <a:solidFill>
          <a:srgbClr val="FFFFBE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</xdr:spPr>
      <xdr:txBody>
        <a:bodyPr vertOverflow="overflow" horzOverflow="overflow" wrap="square" anchor="t"/>
        <a:lstStyle/>
        <a:p>
          <a:pPr algn="just"/>
          <a:r>
            <a:rPr lang="ja-JP" altLang="en-US" b="1">
              <a:solidFill>
                <a:srgbClr val="FF0000"/>
              </a:solidFill>
              <a:latin typeface="ＭＳ ゴシック"/>
              <a:ea typeface="ＭＳ ゴシック"/>
            </a:rPr>
            <a:t>「小計」「合計」には、自動計算の数式が入っています。</a:t>
          </a:r>
          <a:endParaRPr b="1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114300</xdr:colOff>
      <xdr:row>1</xdr:row>
      <xdr:rowOff>95250</xdr:rowOff>
    </xdr:from>
    <xdr:to xmlns:xdr="http://schemas.openxmlformats.org/drawingml/2006/spreadsheetDrawing">
      <xdr:col>16</xdr:col>
      <xdr:colOff>533400</xdr:colOff>
      <xdr:row>3</xdr:row>
      <xdr:rowOff>50800</xdr:rowOff>
    </xdr:to>
    <xdr:sp macro="" textlink="">
      <xdr:nvSpPr>
        <xdr:cNvPr id="2" name="正方形/長方形 1"/>
        <xdr:cNvSpPr/>
      </xdr:nvSpPr>
      <xdr:spPr>
        <a:xfrm>
          <a:off x="7066915" y="273050"/>
          <a:ext cx="3463925" cy="6159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rot="0" vertOverflow="overflow" horzOverflow="overflow" wrap="square" numCol="1" spcCol="0" rtlCol="0" fromWordArt="0" anchor="ctr" anchorCtr="0" forceAA="0" compatLnSpc="1"/>
        <a:lstStyle/>
        <a:p>
          <a:pPr>
            <a:lnSpc>
              <a:spcPts val="1200"/>
            </a:lnSpc>
            <a:spcAft>
              <a:spcPts val="0"/>
            </a:spcAft>
          </a:pPr>
          <a:r>
            <a:rPr lang="ja-JP" sz="800">
              <a:solidFill>
                <a:srgbClr val="FF0000"/>
              </a:solidFill>
              <a:effectLst/>
              <a:latin typeface="Verdana"/>
              <a:ea typeface="HG丸ｺﾞｼｯｸM-PRO"/>
              <a:cs typeface="Times New Roman"/>
            </a:rPr>
            <a:t>可能な限り、当該経費の詳細（内訳、内容等）をご記入ください。</a:t>
          </a:r>
          <a:endParaRPr lang="ja-JP" sz="1000">
            <a:effectLst/>
            <a:latin typeface="Verdana"/>
            <a:ea typeface="ＭＳ ゴシック"/>
            <a:cs typeface="Times New Roman"/>
          </a:endParaRPr>
        </a:p>
        <a:p>
          <a:pPr>
            <a:lnSpc>
              <a:spcPts val="1200"/>
            </a:lnSpc>
            <a:spcAft>
              <a:spcPts val="0"/>
            </a:spcAft>
          </a:pPr>
          <a:r>
            <a:rPr lang="ja-JP" sz="800">
              <a:solidFill>
                <a:srgbClr val="FF0000"/>
              </a:solidFill>
              <a:effectLst/>
              <a:latin typeface="Verdana"/>
              <a:ea typeface="HG丸ｺﾞｼｯｸM-PRO"/>
              <a:cs typeface="Times New Roman"/>
            </a:rPr>
            <a:t>※本様式では記載が難しい場合や欄に書ききれない場合は、備考欄に「○○○については別紙参照」など記載し、別紙を添付してください。</a:t>
          </a:r>
          <a:endParaRPr lang="ja-JP" sz="1000">
            <a:effectLst/>
            <a:latin typeface="Verdana"/>
            <a:ea typeface="ＭＳ ゴシック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M39"/>
  <sheetViews>
    <sheetView tabSelected="1" view="pageBreakPreview" zoomScaleSheetLayoutView="100" workbookViewId="0">
      <selection activeCell="L7" sqref="L7"/>
    </sheetView>
  </sheetViews>
  <sheetFormatPr defaultRowHeight="13"/>
  <cols>
    <col min="1" max="1" width="3.54296875" style="1" customWidth="1"/>
    <col min="2" max="2" width="11.90625" style="1" customWidth="1"/>
    <col min="3" max="16384" width="8.7265625" style="1" customWidth="1"/>
  </cols>
  <sheetData>
    <row r="1" spans="1:13">
      <c r="A1" s="1" t="s">
        <v>98</v>
      </c>
    </row>
    <row r="2" spans="1:13">
      <c r="A2" s="1" t="s">
        <v>80</v>
      </c>
    </row>
    <row r="4" spans="1:13" ht="19">
      <c r="A4" s="3" t="s">
        <v>99</v>
      </c>
      <c r="B4" s="3"/>
      <c r="C4" s="3"/>
      <c r="D4" s="3"/>
      <c r="E4" s="3"/>
      <c r="F4" s="3"/>
      <c r="G4" s="3"/>
      <c r="H4" s="3"/>
      <c r="I4" s="3"/>
      <c r="J4" s="3"/>
      <c r="K4" s="3"/>
    </row>
    <row r="7" spans="1:13" ht="14">
      <c r="A7" s="2" t="s">
        <v>81</v>
      </c>
    </row>
    <row r="8" spans="1:13">
      <c r="K8" s="33" t="s">
        <v>82</v>
      </c>
    </row>
    <row r="9" spans="1:13" s="2" customFormat="1" ht="20" customHeight="1">
      <c r="B9" s="4" t="s">
        <v>83</v>
      </c>
      <c r="C9" s="15" t="s">
        <v>100</v>
      </c>
      <c r="D9" s="15"/>
      <c r="E9" s="15"/>
      <c r="F9" s="4" t="s">
        <v>6</v>
      </c>
      <c r="G9" s="4"/>
      <c r="H9" s="4"/>
      <c r="I9" s="4"/>
      <c r="J9" s="4"/>
      <c r="K9" s="4"/>
    </row>
    <row r="10" spans="1:13" ht="17" customHeight="1">
      <c r="B10" s="5" t="s">
        <v>84</v>
      </c>
      <c r="C10" s="16"/>
      <c r="D10" s="21"/>
      <c r="E10" s="23"/>
      <c r="F10" s="25"/>
      <c r="G10" s="25"/>
      <c r="H10" s="25"/>
      <c r="I10" s="25"/>
      <c r="J10" s="25"/>
      <c r="K10" s="34"/>
      <c r="M10" s="37" t="s">
        <v>102</v>
      </c>
    </row>
    <row r="11" spans="1:13" ht="17" customHeight="1">
      <c r="B11" s="6"/>
      <c r="C11" s="17">
        <f>C36-I36</f>
        <v>0</v>
      </c>
      <c r="D11" s="17"/>
      <c r="E11" s="17"/>
      <c r="F11" s="26"/>
      <c r="G11" s="26"/>
      <c r="H11" s="26"/>
      <c r="I11" s="26"/>
      <c r="J11" s="26"/>
      <c r="K11" s="35"/>
      <c r="M11" s="37" t="s">
        <v>101</v>
      </c>
    </row>
    <row r="12" spans="1:13" ht="17" customHeight="1">
      <c r="B12" s="7" t="s">
        <v>85</v>
      </c>
      <c r="C12" s="16"/>
      <c r="D12" s="21"/>
      <c r="E12" s="23"/>
      <c r="F12" s="27"/>
      <c r="G12" s="25"/>
      <c r="H12" s="25"/>
      <c r="I12" s="25"/>
      <c r="J12" s="25"/>
      <c r="K12" s="34"/>
    </row>
    <row r="13" spans="1:13" ht="17" customHeight="1">
      <c r="B13" s="8"/>
      <c r="C13" s="17"/>
      <c r="D13" s="17"/>
      <c r="E13" s="17"/>
      <c r="F13" s="28"/>
      <c r="G13" s="26"/>
      <c r="H13" s="26"/>
      <c r="I13" s="26"/>
      <c r="J13" s="26"/>
      <c r="K13" s="35"/>
    </row>
    <row r="14" spans="1:13" ht="17" customHeight="1">
      <c r="B14" s="7" t="s">
        <v>86</v>
      </c>
      <c r="C14" s="16"/>
      <c r="D14" s="21"/>
      <c r="E14" s="23"/>
      <c r="F14" s="27"/>
      <c r="G14" s="25"/>
      <c r="H14" s="25"/>
      <c r="I14" s="25"/>
      <c r="J14" s="25"/>
      <c r="K14" s="34"/>
    </row>
    <row r="15" spans="1:13" ht="17" customHeight="1">
      <c r="B15" s="8"/>
      <c r="C15" s="17">
        <f>I36</f>
        <v>0</v>
      </c>
      <c r="D15" s="17"/>
      <c r="E15" s="17"/>
      <c r="F15" s="28"/>
      <c r="G15" s="26"/>
      <c r="H15" s="26"/>
      <c r="I15" s="26"/>
      <c r="J15" s="26"/>
      <c r="K15" s="35"/>
    </row>
    <row r="16" spans="1:13" ht="17" customHeight="1">
      <c r="B16" s="7" t="s">
        <v>87</v>
      </c>
      <c r="C16" s="16"/>
      <c r="D16" s="21"/>
      <c r="E16" s="23"/>
      <c r="F16" s="27"/>
      <c r="G16" s="25"/>
      <c r="H16" s="25"/>
      <c r="I16" s="25"/>
      <c r="J16" s="25"/>
      <c r="K16" s="34"/>
    </row>
    <row r="17" spans="1:13" ht="17" customHeight="1">
      <c r="B17" s="9"/>
      <c r="C17" s="18"/>
      <c r="D17" s="18"/>
      <c r="E17" s="18"/>
      <c r="F17" s="29"/>
      <c r="G17" s="32"/>
      <c r="H17" s="32"/>
      <c r="I17" s="32"/>
      <c r="J17" s="32"/>
      <c r="K17" s="36"/>
    </row>
    <row r="18" spans="1:13" ht="17" customHeight="1">
      <c r="B18" s="10" t="s">
        <v>88</v>
      </c>
      <c r="C18" s="19">
        <f>C10+C12+C14+C16</f>
        <v>0</v>
      </c>
      <c r="D18" s="22"/>
      <c r="E18" s="24"/>
      <c r="F18" s="30"/>
      <c r="G18" s="30"/>
      <c r="H18" s="30"/>
      <c r="I18" s="30"/>
      <c r="J18" s="30"/>
      <c r="K18" s="30"/>
    </row>
    <row r="19" spans="1:13" ht="17" customHeight="1">
      <c r="B19" s="8"/>
      <c r="C19" s="17">
        <f>C11+C13+C15+C17</f>
        <v>0</v>
      </c>
      <c r="D19" s="17"/>
      <c r="E19" s="17"/>
      <c r="F19" s="31"/>
      <c r="G19" s="31"/>
      <c r="H19" s="31"/>
      <c r="I19" s="31"/>
      <c r="J19" s="31"/>
      <c r="K19" s="31"/>
    </row>
    <row r="22" spans="1:13" ht="14">
      <c r="A22" s="2" t="s">
        <v>4</v>
      </c>
    </row>
    <row r="23" spans="1:13">
      <c r="K23" s="33" t="s">
        <v>82</v>
      </c>
    </row>
    <row r="24" spans="1:13" s="2" customFormat="1" ht="20" customHeight="1">
      <c r="B24" s="4" t="s">
        <v>89</v>
      </c>
      <c r="C24" s="4" t="s">
        <v>100</v>
      </c>
      <c r="D24" s="4"/>
      <c r="E24" s="4"/>
      <c r="F24" s="4" t="s">
        <v>90</v>
      </c>
      <c r="G24" s="4"/>
      <c r="H24" s="4"/>
      <c r="I24" s="4" t="s">
        <v>91</v>
      </c>
      <c r="J24" s="4"/>
      <c r="K24" s="4"/>
    </row>
    <row r="25" spans="1:13" ht="17" customHeight="1">
      <c r="B25" s="11" t="s">
        <v>54</v>
      </c>
      <c r="C25" s="16">
        <f>'【変更前】経費内訳書'!H8</f>
        <v>0</v>
      </c>
      <c r="D25" s="21"/>
      <c r="E25" s="23"/>
      <c r="F25" s="16">
        <f>'【変更前】経費内訳書'!I8</f>
        <v>0</v>
      </c>
      <c r="G25" s="21"/>
      <c r="H25" s="23"/>
      <c r="I25" s="16">
        <f>'【変更前】経費内訳書'!J8</f>
        <v>0</v>
      </c>
      <c r="J25" s="21"/>
      <c r="K25" s="23"/>
      <c r="M25" s="37" t="s">
        <v>103</v>
      </c>
    </row>
    <row r="26" spans="1:13" ht="17" customHeight="1">
      <c r="B26" s="11"/>
      <c r="C26" s="17">
        <f>'【変更後】経費内訳書'!H8</f>
        <v>0</v>
      </c>
      <c r="D26" s="17"/>
      <c r="E26" s="17"/>
      <c r="F26" s="17">
        <f>'【変更後】経費内訳書'!I8</f>
        <v>0</v>
      </c>
      <c r="G26" s="17"/>
      <c r="H26" s="17"/>
      <c r="I26" s="17">
        <f>'【変更後】経費内訳書'!J8</f>
        <v>0</v>
      </c>
      <c r="J26" s="17"/>
      <c r="K26" s="17"/>
      <c r="M26" s="37" t="s">
        <v>104</v>
      </c>
    </row>
    <row r="27" spans="1:13" ht="17" customHeight="1">
      <c r="B27" s="11" t="s">
        <v>92</v>
      </c>
      <c r="C27" s="16">
        <f>'【変更前】経費内訳書'!H17</f>
        <v>0</v>
      </c>
      <c r="D27" s="21"/>
      <c r="E27" s="23"/>
      <c r="F27" s="16">
        <f>'【変更前】経費内訳書'!I17</f>
        <v>0</v>
      </c>
      <c r="G27" s="21"/>
      <c r="H27" s="23"/>
      <c r="I27" s="16">
        <f>'【変更前】経費内訳書'!J17</f>
        <v>0</v>
      </c>
      <c r="J27" s="21"/>
      <c r="K27" s="23"/>
    </row>
    <row r="28" spans="1:13" ht="17" customHeight="1">
      <c r="B28" s="11"/>
      <c r="C28" s="17">
        <f>'【変更後】経費内訳書'!H17</f>
        <v>0</v>
      </c>
      <c r="D28" s="17"/>
      <c r="E28" s="17"/>
      <c r="F28" s="17">
        <f>'【変更後】経費内訳書'!I17</f>
        <v>0</v>
      </c>
      <c r="G28" s="17"/>
      <c r="H28" s="17"/>
      <c r="I28" s="17">
        <f>'【変更後】経費内訳書'!J17</f>
        <v>0</v>
      </c>
      <c r="J28" s="17"/>
      <c r="K28" s="17"/>
    </row>
    <row r="29" spans="1:13" ht="17" customHeight="1">
      <c r="B29" s="11" t="s">
        <v>93</v>
      </c>
      <c r="C29" s="16">
        <f>'【変更前】経費内訳書'!H22</f>
        <v>0</v>
      </c>
      <c r="D29" s="21"/>
      <c r="E29" s="23"/>
      <c r="F29" s="16">
        <f>'【変更前】経費内訳書'!I22</f>
        <v>0</v>
      </c>
      <c r="G29" s="21"/>
      <c r="H29" s="23"/>
      <c r="I29" s="16">
        <f>'【変更前】経費内訳書'!J22</f>
        <v>0</v>
      </c>
      <c r="J29" s="21"/>
      <c r="K29" s="23"/>
    </row>
    <row r="30" spans="1:13" ht="17" customHeight="1">
      <c r="B30" s="11"/>
      <c r="C30" s="17">
        <f>'【変更後】経費内訳書'!H22</f>
        <v>0</v>
      </c>
      <c r="D30" s="17"/>
      <c r="E30" s="17"/>
      <c r="F30" s="17">
        <f>'【変更後】経費内訳書'!I22</f>
        <v>0</v>
      </c>
      <c r="G30" s="17"/>
      <c r="H30" s="17"/>
      <c r="I30" s="17">
        <f>'【変更後】経費内訳書'!J22</f>
        <v>0</v>
      </c>
      <c r="J30" s="17"/>
      <c r="K30" s="17"/>
    </row>
    <row r="31" spans="1:13" ht="17" customHeight="1">
      <c r="B31" s="11" t="s">
        <v>94</v>
      </c>
      <c r="C31" s="16">
        <f>'【変更前】経費内訳書'!H33</f>
        <v>0</v>
      </c>
      <c r="D31" s="21"/>
      <c r="E31" s="23"/>
      <c r="F31" s="16">
        <f>'【変更前】経費内訳書'!I33</f>
        <v>0</v>
      </c>
      <c r="G31" s="21"/>
      <c r="H31" s="23"/>
      <c r="I31" s="16">
        <f>'【変更前】経費内訳書'!J33</f>
        <v>0</v>
      </c>
      <c r="J31" s="21"/>
      <c r="K31" s="23"/>
    </row>
    <row r="32" spans="1:13" ht="17" customHeight="1">
      <c r="B32" s="11"/>
      <c r="C32" s="17">
        <f>'【変更後】経費内訳書'!H33</f>
        <v>0</v>
      </c>
      <c r="D32" s="17"/>
      <c r="E32" s="17"/>
      <c r="F32" s="17">
        <f>'【変更後】経費内訳書'!I33</f>
        <v>0</v>
      </c>
      <c r="G32" s="17"/>
      <c r="H32" s="17"/>
      <c r="I32" s="17">
        <f>'【変更後】経費内訳書'!J33</f>
        <v>0</v>
      </c>
      <c r="J32" s="17"/>
      <c r="K32" s="17"/>
    </row>
    <row r="33" spans="2:12" ht="17" customHeight="1">
      <c r="B33" s="12" t="s">
        <v>3</v>
      </c>
      <c r="C33" s="16">
        <f>'【変更前】経費内訳書'!H36</f>
        <v>0</v>
      </c>
      <c r="D33" s="21"/>
      <c r="E33" s="23"/>
      <c r="F33" s="16">
        <f>'【変更前】経費内訳書'!I36</f>
        <v>0</v>
      </c>
      <c r="G33" s="21"/>
      <c r="H33" s="23"/>
      <c r="I33" s="16">
        <f>'【変更前】経費内訳書'!J36</f>
        <v>0</v>
      </c>
      <c r="J33" s="21"/>
      <c r="K33" s="23"/>
    </row>
    <row r="34" spans="2:12" ht="17" customHeight="1">
      <c r="B34" s="13"/>
      <c r="C34" s="18">
        <f>'【変更後】経費内訳書'!H36</f>
        <v>0</v>
      </c>
      <c r="D34" s="18"/>
      <c r="E34" s="18"/>
      <c r="F34" s="18">
        <f>'【変更後】経費内訳書'!I36</f>
        <v>0</v>
      </c>
      <c r="G34" s="18"/>
      <c r="H34" s="18"/>
      <c r="I34" s="18">
        <f>'【変更後】経費内訳書'!J36</f>
        <v>0</v>
      </c>
      <c r="J34" s="18"/>
      <c r="K34" s="18"/>
    </row>
    <row r="35" spans="2:12" ht="17" customHeight="1">
      <c r="B35" s="8" t="s">
        <v>95</v>
      </c>
      <c r="C35" s="19">
        <f>C25+C27+C29+C31+C33</f>
        <v>0</v>
      </c>
      <c r="D35" s="22"/>
      <c r="E35" s="24"/>
      <c r="F35" s="19">
        <f>F25+F27+F29+F31+F33</f>
        <v>0</v>
      </c>
      <c r="G35" s="22"/>
      <c r="H35" s="24"/>
      <c r="I35" s="19">
        <f>I25+I27+I29+I31+I33</f>
        <v>0</v>
      </c>
      <c r="J35" s="22"/>
      <c r="K35" s="24"/>
      <c r="L35" s="37" t="s">
        <v>105</v>
      </c>
    </row>
    <row r="36" spans="2:12" ht="17" customHeight="1">
      <c r="B36" s="11"/>
      <c r="C36" s="17">
        <f>C26+C28+C30+C32+C34</f>
        <v>0</v>
      </c>
      <c r="D36" s="17"/>
      <c r="E36" s="17"/>
      <c r="F36" s="17">
        <f>F26+F28+F30+F32+F34</f>
        <v>0</v>
      </c>
      <c r="G36" s="17"/>
      <c r="H36" s="17"/>
      <c r="I36" s="17">
        <f>I26+I28+I30+I32+I34</f>
        <v>0</v>
      </c>
      <c r="J36" s="17"/>
      <c r="K36" s="17"/>
      <c r="L36" s="37" t="s">
        <v>106</v>
      </c>
    </row>
    <row r="37" spans="2:12" ht="16.5">
      <c r="B37" s="14"/>
      <c r="C37" s="20"/>
      <c r="D37" s="20"/>
      <c r="E37" s="20"/>
      <c r="F37" s="20"/>
      <c r="G37" s="20"/>
      <c r="H37" s="20"/>
      <c r="I37" s="20"/>
      <c r="J37" s="20"/>
      <c r="K37" s="20"/>
    </row>
    <row r="38" spans="2:12">
      <c r="B38" s="1" t="s">
        <v>96</v>
      </c>
    </row>
    <row r="39" spans="2:12">
      <c r="B39" s="1" t="s">
        <v>97</v>
      </c>
    </row>
  </sheetData>
  <mergeCells count="67">
    <mergeCell ref="A4:K4"/>
    <mergeCell ref="C9:E9"/>
    <mergeCell ref="F9:K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4:E24"/>
    <mergeCell ref="F24:H24"/>
    <mergeCell ref="I24:K24"/>
    <mergeCell ref="C25:E25"/>
    <mergeCell ref="F25:H25"/>
    <mergeCell ref="I25:K25"/>
    <mergeCell ref="C26:E26"/>
    <mergeCell ref="F26:H26"/>
    <mergeCell ref="I26:K26"/>
    <mergeCell ref="C27:E27"/>
    <mergeCell ref="F27:H27"/>
    <mergeCell ref="I27:K27"/>
    <mergeCell ref="C28:E28"/>
    <mergeCell ref="F28:H28"/>
    <mergeCell ref="I28:K28"/>
    <mergeCell ref="C29:E29"/>
    <mergeCell ref="F29:H29"/>
    <mergeCell ref="I29:K29"/>
    <mergeCell ref="C30:E30"/>
    <mergeCell ref="F30:H30"/>
    <mergeCell ref="I30:K30"/>
    <mergeCell ref="C31:E31"/>
    <mergeCell ref="F31:H31"/>
    <mergeCell ref="I31:K31"/>
    <mergeCell ref="C32:E32"/>
    <mergeCell ref="F32:H32"/>
    <mergeCell ref="I32:K32"/>
    <mergeCell ref="C33:E33"/>
    <mergeCell ref="F33:H33"/>
    <mergeCell ref="I33:K33"/>
    <mergeCell ref="C34:E34"/>
    <mergeCell ref="F34:H34"/>
    <mergeCell ref="I34:K34"/>
    <mergeCell ref="C35:E35"/>
    <mergeCell ref="F35:H35"/>
    <mergeCell ref="I35:K35"/>
    <mergeCell ref="C36:E36"/>
    <mergeCell ref="F36:H36"/>
    <mergeCell ref="I36:K36"/>
    <mergeCell ref="B10:B11"/>
    <mergeCell ref="F10:K11"/>
    <mergeCell ref="B12:B13"/>
    <mergeCell ref="F12:K13"/>
    <mergeCell ref="B14:B15"/>
    <mergeCell ref="F14:K15"/>
    <mergeCell ref="B16:B17"/>
    <mergeCell ref="F16:K17"/>
    <mergeCell ref="B18:B19"/>
    <mergeCell ref="B25:B26"/>
    <mergeCell ref="B27:B28"/>
    <mergeCell ref="B29:B30"/>
    <mergeCell ref="B31:B32"/>
    <mergeCell ref="B33:B34"/>
    <mergeCell ref="B35:B36"/>
  </mergeCells>
  <phoneticPr fontId="1"/>
  <pageMargins left="0.7" right="0.7" top="0.75" bottom="0.75" header="0.3" footer="0.3"/>
  <pageSetup paperSize="9" scale="94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CFF"/>
  </sheetPr>
  <dimension ref="A1:K39"/>
  <sheetViews>
    <sheetView showGridLines="0" view="pageBreakPreview" zoomScaleSheetLayoutView="100" workbookViewId="0">
      <selection activeCell="N7" sqref="N7"/>
    </sheetView>
  </sheetViews>
  <sheetFormatPr defaultRowHeight="13"/>
  <cols>
    <col min="1" max="1" width="7.26953125" style="1" bestFit="1" customWidth="1"/>
    <col min="2" max="2" width="8.7265625" style="1" customWidth="1"/>
    <col min="3" max="4" width="10.6328125" style="1" customWidth="1"/>
    <col min="5" max="5" width="5.26953125" style="1" bestFit="1" customWidth="1"/>
    <col min="6" max="6" width="6.36328125" style="1" bestFit="1" customWidth="1"/>
    <col min="7" max="7" width="10.6328125" style="1" customWidth="1"/>
    <col min="8" max="8" width="11.26953125" style="1" customWidth="1"/>
    <col min="9" max="10" width="10.6328125" style="1" customWidth="1"/>
    <col min="11" max="16384" width="8.7265625" style="1" customWidth="1"/>
  </cols>
  <sheetData>
    <row r="1" spans="1:11" ht="19">
      <c r="A1" s="3" t="s">
        <v>44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3" spans="1:11" ht="39">
      <c r="A3" s="38" t="s">
        <v>39</v>
      </c>
      <c r="B3" s="38" t="s">
        <v>1</v>
      </c>
      <c r="C3" s="38" t="s">
        <v>10</v>
      </c>
      <c r="D3" s="38" t="s">
        <v>13</v>
      </c>
      <c r="E3" s="38" t="s">
        <v>14</v>
      </c>
      <c r="F3" s="38" t="s">
        <v>15</v>
      </c>
      <c r="G3" s="61" t="s">
        <v>17</v>
      </c>
      <c r="H3" s="61" t="s">
        <v>58</v>
      </c>
      <c r="I3" s="61" t="s">
        <v>77</v>
      </c>
      <c r="J3" s="61" t="s">
        <v>19</v>
      </c>
      <c r="K3" s="38" t="s">
        <v>6</v>
      </c>
    </row>
    <row r="4" spans="1:11">
      <c r="A4" s="39" t="s">
        <v>5</v>
      </c>
      <c r="B4" s="39" t="s">
        <v>40</v>
      </c>
      <c r="C4" s="54"/>
      <c r="D4" s="54"/>
      <c r="E4" s="54"/>
      <c r="F4" s="54"/>
      <c r="G4" s="60"/>
      <c r="H4" s="60"/>
      <c r="I4" s="60"/>
      <c r="J4" s="68"/>
      <c r="K4" s="56"/>
    </row>
    <row r="5" spans="1:11">
      <c r="A5" s="39"/>
      <c r="B5" s="39"/>
      <c r="C5" s="55"/>
      <c r="D5" s="55"/>
      <c r="E5" s="55"/>
      <c r="F5" s="55"/>
      <c r="G5" s="62"/>
      <c r="H5" s="62"/>
      <c r="I5" s="60"/>
      <c r="J5" s="69"/>
      <c r="K5" s="56"/>
    </row>
    <row r="6" spans="1:11">
      <c r="A6" s="39"/>
      <c r="B6" s="45" t="s">
        <v>42</v>
      </c>
      <c r="C6" s="54"/>
      <c r="D6" s="54"/>
      <c r="E6" s="54"/>
      <c r="F6" s="54"/>
      <c r="G6" s="54"/>
      <c r="H6" s="60"/>
      <c r="I6" s="60"/>
      <c r="J6" s="69"/>
      <c r="K6" s="54"/>
    </row>
    <row r="7" spans="1:11">
      <c r="A7" s="39"/>
      <c r="B7" s="46"/>
      <c r="C7" s="54"/>
      <c r="D7" s="54"/>
      <c r="E7" s="54"/>
      <c r="F7" s="54"/>
      <c r="G7" s="54"/>
      <c r="H7" s="60"/>
      <c r="I7" s="60"/>
      <c r="J7" s="70"/>
      <c r="K7" s="54"/>
    </row>
    <row r="8" spans="1:11">
      <c r="A8" s="39"/>
      <c r="B8" s="47" t="s">
        <v>2</v>
      </c>
      <c r="C8" s="47"/>
      <c r="D8" s="47"/>
      <c r="E8" s="47"/>
      <c r="F8" s="47"/>
      <c r="G8" s="47"/>
      <c r="H8" s="64">
        <f>SUM(H4:H6)</f>
        <v>0</v>
      </c>
      <c r="I8" s="64">
        <f>SUM(I4:I6)</f>
        <v>0</v>
      </c>
      <c r="J8" s="64">
        <f>ROUNDDOWN(I8/2,-3)</f>
        <v>0</v>
      </c>
      <c r="K8" s="54"/>
    </row>
    <row r="9" spans="1:11">
      <c r="A9" s="39" t="s">
        <v>20</v>
      </c>
      <c r="B9" s="40" t="s">
        <v>23</v>
      </c>
      <c r="C9" s="56"/>
      <c r="D9" s="56"/>
      <c r="E9" s="54"/>
      <c r="F9" s="60"/>
      <c r="G9" s="54"/>
      <c r="H9" s="60"/>
      <c r="I9" s="60"/>
      <c r="J9" s="71"/>
      <c r="K9" s="56"/>
    </row>
    <row r="10" spans="1:11">
      <c r="A10" s="39"/>
      <c r="B10" s="48"/>
      <c r="C10" s="56"/>
      <c r="D10" s="56"/>
      <c r="E10" s="54"/>
      <c r="F10" s="60"/>
      <c r="G10" s="54"/>
      <c r="H10" s="60"/>
      <c r="I10" s="60"/>
      <c r="J10" s="72"/>
      <c r="K10" s="56"/>
    </row>
    <row r="11" spans="1:11">
      <c r="A11" s="39"/>
      <c r="B11" s="39" t="s">
        <v>41</v>
      </c>
      <c r="C11" s="54"/>
      <c r="D11" s="54"/>
      <c r="E11" s="54"/>
      <c r="F11" s="54"/>
      <c r="G11" s="54"/>
      <c r="H11" s="60"/>
      <c r="I11" s="60"/>
      <c r="J11" s="72"/>
      <c r="K11" s="56"/>
    </row>
    <row r="12" spans="1:11">
      <c r="A12" s="39"/>
      <c r="B12" s="39"/>
      <c r="C12" s="54"/>
      <c r="D12" s="54"/>
      <c r="E12" s="54"/>
      <c r="F12" s="54"/>
      <c r="G12" s="54"/>
      <c r="H12" s="60"/>
      <c r="I12" s="60"/>
      <c r="J12" s="72"/>
      <c r="K12" s="56"/>
    </row>
    <row r="13" spans="1:11">
      <c r="A13" s="39"/>
      <c r="B13" s="40" t="s">
        <v>25</v>
      </c>
      <c r="C13" s="54"/>
      <c r="D13" s="54"/>
      <c r="E13" s="54"/>
      <c r="F13" s="54"/>
      <c r="G13" s="62"/>
      <c r="H13" s="60"/>
      <c r="I13" s="60"/>
      <c r="J13" s="72"/>
      <c r="K13" s="56"/>
    </row>
    <row r="14" spans="1:11">
      <c r="A14" s="39"/>
      <c r="B14" s="48"/>
      <c r="C14" s="54"/>
      <c r="D14" s="54"/>
      <c r="E14" s="54"/>
      <c r="F14" s="54"/>
      <c r="G14" s="62"/>
      <c r="H14" s="60"/>
      <c r="I14" s="60"/>
      <c r="J14" s="72"/>
      <c r="K14" s="56"/>
    </row>
    <row r="15" spans="1:11">
      <c r="A15" s="39"/>
      <c r="B15" s="49" t="s">
        <v>26</v>
      </c>
      <c r="C15" s="54"/>
      <c r="D15" s="54"/>
      <c r="E15" s="54"/>
      <c r="F15" s="54"/>
      <c r="G15" s="54"/>
      <c r="H15" s="60"/>
      <c r="I15" s="60"/>
      <c r="J15" s="72"/>
      <c r="K15" s="54"/>
    </row>
    <row r="16" spans="1:11">
      <c r="A16" s="39"/>
      <c r="B16" s="50"/>
      <c r="C16" s="54"/>
      <c r="D16" s="54"/>
      <c r="E16" s="54"/>
      <c r="F16" s="54"/>
      <c r="G16" s="54"/>
      <c r="H16" s="60"/>
      <c r="I16" s="60"/>
      <c r="J16" s="73"/>
      <c r="K16" s="54"/>
    </row>
    <row r="17" spans="1:11">
      <c r="A17" s="39"/>
      <c r="B17" s="47" t="s">
        <v>2</v>
      </c>
      <c r="C17" s="47"/>
      <c r="D17" s="47"/>
      <c r="E17" s="47"/>
      <c r="F17" s="47"/>
      <c r="G17" s="47"/>
      <c r="H17" s="64">
        <f>SUM(H9:H15)</f>
        <v>0</v>
      </c>
      <c r="I17" s="64">
        <f>SUM(I9:I15)</f>
        <v>0</v>
      </c>
      <c r="J17" s="64">
        <f>ROUNDDOWN(I17/2,-3)</f>
        <v>0</v>
      </c>
      <c r="K17" s="54"/>
    </row>
    <row r="18" spans="1:11">
      <c r="A18" s="39" t="s">
        <v>28</v>
      </c>
      <c r="B18" s="45" t="s">
        <v>29</v>
      </c>
      <c r="C18" s="54"/>
      <c r="D18" s="54"/>
      <c r="E18" s="54"/>
      <c r="F18" s="54"/>
      <c r="G18" s="54"/>
      <c r="H18" s="60"/>
      <c r="I18" s="60"/>
      <c r="J18" s="74"/>
      <c r="K18" s="54"/>
    </row>
    <row r="19" spans="1:11">
      <c r="A19" s="39"/>
      <c r="B19" s="46"/>
      <c r="C19" s="54"/>
      <c r="D19" s="54"/>
      <c r="E19" s="54"/>
      <c r="F19" s="54"/>
      <c r="G19" s="54"/>
      <c r="H19" s="60"/>
      <c r="I19" s="60"/>
      <c r="J19" s="74"/>
      <c r="K19" s="54"/>
    </row>
    <row r="20" spans="1:11">
      <c r="A20" s="39"/>
      <c r="B20" s="40" t="s">
        <v>31</v>
      </c>
      <c r="C20" s="56"/>
      <c r="D20" s="54"/>
      <c r="E20" s="54"/>
      <c r="F20" s="54"/>
      <c r="G20" s="62"/>
      <c r="H20" s="60"/>
      <c r="I20" s="60"/>
      <c r="J20" s="74"/>
      <c r="K20" s="54"/>
    </row>
    <row r="21" spans="1:11">
      <c r="A21" s="39"/>
      <c r="B21" s="48"/>
      <c r="C21" s="56"/>
      <c r="D21" s="54"/>
      <c r="E21" s="54"/>
      <c r="F21" s="54"/>
      <c r="G21" s="62"/>
      <c r="H21" s="60"/>
      <c r="I21" s="60"/>
      <c r="J21" s="75"/>
      <c r="K21" s="54"/>
    </row>
    <row r="22" spans="1:11">
      <c r="A22" s="39"/>
      <c r="B22" s="47" t="s">
        <v>2</v>
      </c>
      <c r="C22" s="47"/>
      <c r="D22" s="47"/>
      <c r="E22" s="47"/>
      <c r="F22" s="47"/>
      <c r="G22" s="47"/>
      <c r="H22" s="64">
        <f>SUM(H18:H20)</f>
        <v>0</v>
      </c>
      <c r="I22" s="64">
        <f>SUM(I18:I20)</f>
        <v>0</v>
      </c>
      <c r="J22" s="64">
        <f>ROUNDDOWN(I22/2,-3)</f>
        <v>0</v>
      </c>
      <c r="K22" s="54"/>
    </row>
    <row r="23" spans="1:11">
      <c r="A23" s="39" t="s">
        <v>8</v>
      </c>
      <c r="B23" s="39" t="s">
        <v>32</v>
      </c>
      <c r="C23" s="56"/>
      <c r="D23" s="56"/>
      <c r="E23" s="56"/>
      <c r="F23" s="56"/>
      <c r="G23" s="63"/>
      <c r="H23" s="60"/>
      <c r="I23" s="60"/>
      <c r="J23" s="71"/>
      <c r="K23" s="54"/>
    </row>
    <row r="24" spans="1:11">
      <c r="A24" s="39"/>
      <c r="B24" s="39"/>
      <c r="C24" s="56"/>
      <c r="D24" s="56"/>
      <c r="E24" s="56"/>
      <c r="F24" s="56"/>
      <c r="G24" s="63"/>
      <c r="H24" s="60"/>
      <c r="I24" s="60"/>
      <c r="J24" s="72"/>
      <c r="K24" s="54"/>
    </row>
    <row r="25" spans="1:11">
      <c r="A25" s="39"/>
      <c r="B25" s="51" t="s">
        <v>27</v>
      </c>
      <c r="C25" s="54"/>
      <c r="D25" s="54"/>
      <c r="E25" s="54"/>
      <c r="F25" s="54"/>
      <c r="G25" s="54"/>
      <c r="H25" s="60"/>
      <c r="I25" s="60"/>
      <c r="J25" s="72"/>
      <c r="K25" s="54"/>
    </row>
    <row r="26" spans="1:11">
      <c r="A26" s="39"/>
      <c r="B26" s="52"/>
      <c r="C26" s="57"/>
      <c r="D26" s="54"/>
      <c r="E26" s="54"/>
      <c r="F26" s="54"/>
      <c r="G26" s="54"/>
      <c r="H26" s="60"/>
      <c r="I26" s="60"/>
      <c r="J26" s="72"/>
      <c r="K26" s="54"/>
    </row>
    <row r="27" spans="1:11">
      <c r="A27" s="39"/>
      <c r="B27" s="39" t="s">
        <v>33</v>
      </c>
      <c r="C27" s="58"/>
      <c r="D27" s="59"/>
      <c r="E27" s="54"/>
      <c r="F27" s="54"/>
      <c r="G27" s="62"/>
      <c r="H27" s="60"/>
      <c r="I27" s="60"/>
      <c r="J27" s="72"/>
      <c r="K27" s="56"/>
    </row>
    <row r="28" spans="1:11">
      <c r="A28" s="39"/>
      <c r="B28" s="39"/>
      <c r="C28" s="56"/>
      <c r="D28" s="56"/>
      <c r="E28" s="54"/>
      <c r="F28" s="54"/>
      <c r="G28" s="62"/>
      <c r="H28" s="60"/>
      <c r="I28" s="60"/>
      <c r="J28" s="72"/>
      <c r="K28" s="56"/>
    </row>
    <row r="29" spans="1:11">
      <c r="A29" s="39"/>
      <c r="B29" s="45" t="s">
        <v>34</v>
      </c>
      <c r="C29" s="54"/>
      <c r="D29" s="54"/>
      <c r="E29" s="54"/>
      <c r="F29" s="54"/>
      <c r="G29" s="54"/>
      <c r="H29" s="60"/>
      <c r="I29" s="60"/>
      <c r="J29" s="72"/>
      <c r="K29" s="54"/>
    </row>
    <row r="30" spans="1:11">
      <c r="A30" s="39"/>
      <c r="B30" s="46"/>
      <c r="C30" s="54"/>
      <c r="D30" s="54"/>
      <c r="E30" s="54"/>
      <c r="F30" s="54"/>
      <c r="G30" s="54"/>
      <c r="H30" s="60"/>
      <c r="I30" s="60"/>
      <c r="J30" s="72"/>
      <c r="K30" s="54"/>
    </row>
    <row r="31" spans="1:11">
      <c r="A31" s="39"/>
      <c r="B31" s="40" t="s">
        <v>36</v>
      </c>
      <c r="C31" s="54"/>
      <c r="D31" s="54"/>
      <c r="E31" s="54"/>
      <c r="F31" s="54"/>
      <c r="G31" s="54"/>
      <c r="H31" s="60"/>
      <c r="I31" s="60"/>
      <c r="J31" s="72"/>
      <c r="K31" s="54"/>
    </row>
    <row r="32" spans="1:11">
      <c r="A32" s="39"/>
      <c r="B32" s="48"/>
      <c r="C32" s="54"/>
      <c r="D32" s="54"/>
      <c r="E32" s="54"/>
      <c r="F32" s="54"/>
      <c r="G32" s="54"/>
      <c r="H32" s="60"/>
      <c r="I32" s="60"/>
      <c r="J32" s="73"/>
      <c r="K32" s="54"/>
    </row>
    <row r="33" spans="1:11">
      <c r="A33" s="39"/>
      <c r="B33" s="47" t="s">
        <v>2</v>
      </c>
      <c r="C33" s="47"/>
      <c r="D33" s="47"/>
      <c r="E33" s="47"/>
      <c r="F33" s="47"/>
      <c r="G33" s="47"/>
      <c r="H33" s="64">
        <f>SUM(H23:H31)</f>
        <v>0</v>
      </c>
      <c r="I33" s="64">
        <f>SUM(I23:I31)</f>
        <v>0</v>
      </c>
      <c r="J33" s="64">
        <f>ROUNDDOWN(I33/2,-3)</f>
        <v>0</v>
      </c>
      <c r="K33" s="54"/>
    </row>
    <row r="34" spans="1:11" ht="13" customHeight="1">
      <c r="A34" s="40" t="s">
        <v>30</v>
      </c>
      <c r="B34" s="39" t="s">
        <v>30</v>
      </c>
      <c r="C34" s="54"/>
      <c r="D34" s="54"/>
      <c r="E34" s="54"/>
      <c r="F34" s="54"/>
      <c r="G34" s="54"/>
      <c r="H34" s="60"/>
      <c r="I34" s="60"/>
      <c r="J34" s="71"/>
      <c r="K34" s="54"/>
    </row>
    <row r="35" spans="1:11">
      <c r="A35" s="41"/>
      <c r="B35" s="39"/>
      <c r="C35" s="54"/>
      <c r="D35" s="54"/>
      <c r="E35" s="54"/>
      <c r="F35" s="54"/>
      <c r="G35" s="54"/>
      <c r="H35" s="60"/>
      <c r="I35" s="60"/>
      <c r="J35" s="76"/>
      <c r="K35" s="54"/>
    </row>
    <row r="36" spans="1:11" ht="13.75">
      <c r="A36" s="42"/>
      <c r="B36" s="53" t="s">
        <v>2</v>
      </c>
      <c r="C36" s="53"/>
      <c r="D36" s="53"/>
      <c r="E36" s="53"/>
      <c r="F36" s="53"/>
      <c r="G36" s="53"/>
      <c r="H36" s="65">
        <v>0</v>
      </c>
      <c r="I36" s="67">
        <v>0</v>
      </c>
      <c r="J36" s="67">
        <f>ROUNDDOWN(I36/2,-3)</f>
        <v>0</v>
      </c>
      <c r="K36" s="77"/>
    </row>
    <row r="37" spans="1:11" ht="26" customHeight="1">
      <c r="A37" s="43" t="s">
        <v>38</v>
      </c>
      <c r="B37" s="43"/>
      <c r="C37" s="43"/>
      <c r="D37" s="43"/>
      <c r="E37" s="43"/>
      <c r="F37" s="43"/>
      <c r="G37" s="43"/>
      <c r="H37" s="66">
        <f>H8+H17+H22+H33+H36</f>
        <v>0</v>
      </c>
      <c r="I37" s="66">
        <f>I8+I17+I22+I33+I36</f>
        <v>0</v>
      </c>
      <c r="J37" s="66">
        <f>J8+J17+J22+J33+J36</f>
        <v>0</v>
      </c>
      <c r="K37" s="78"/>
    </row>
    <row r="39" spans="1:11">
      <c r="A39" s="44" t="s">
        <v>0</v>
      </c>
    </row>
  </sheetData>
  <mergeCells count="31">
    <mergeCell ref="A1:K1"/>
    <mergeCell ref="B8:G8"/>
    <mergeCell ref="B17:G17"/>
    <mergeCell ref="B22:G22"/>
    <mergeCell ref="B33:G33"/>
    <mergeCell ref="B36:G36"/>
    <mergeCell ref="A37:G37"/>
    <mergeCell ref="A4:A8"/>
    <mergeCell ref="B4:B5"/>
    <mergeCell ref="J4:J6"/>
    <mergeCell ref="B6:B7"/>
    <mergeCell ref="B9:B10"/>
    <mergeCell ref="B11:B12"/>
    <mergeCell ref="B13:B14"/>
    <mergeCell ref="B15:B16"/>
    <mergeCell ref="A18:A22"/>
    <mergeCell ref="B18:B19"/>
    <mergeCell ref="J18:J20"/>
    <mergeCell ref="B20:B21"/>
    <mergeCell ref="B23:B24"/>
    <mergeCell ref="B25:B26"/>
    <mergeCell ref="B27:B28"/>
    <mergeCell ref="B29:B30"/>
    <mergeCell ref="B31:B32"/>
    <mergeCell ref="A34:A36"/>
    <mergeCell ref="B34:B35"/>
    <mergeCell ref="J34:J35"/>
    <mergeCell ref="A9:A17"/>
    <mergeCell ref="J9:J15"/>
    <mergeCell ref="A23:A33"/>
    <mergeCell ref="J23:J31"/>
  </mergeCells>
  <phoneticPr fontId="1"/>
  <pageMargins left="0.78740157480314954" right="0.39370078740157477" top="0.75" bottom="0.75" header="0.3" footer="0.3"/>
  <pageSetup paperSize="9" scale="89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CFF"/>
  </sheetPr>
  <dimension ref="A1:K39"/>
  <sheetViews>
    <sheetView showGridLines="0" view="pageBreakPreview" zoomScaleSheetLayoutView="100" workbookViewId="0">
      <selection activeCell="N8" sqref="N8"/>
    </sheetView>
  </sheetViews>
  <sheetFormatPr defaultRowHeight="13"/>
  <cols>
    <col min="1" max="1" width="7.26953125" style="1" bestFit="1" customWidth="1"/>
    <col min="2" max="2" width="8.7265625" style="1" customWidth="1"/>
    <col min="3" max="4" width="10.6328125" style="1" customWidth="1"/>
    <col min="5" max="5" width="5.26953125" style="1" bestFit="1" customWidth="1"/>
    <col min="6" max="6" width="6.36328125" style="1" bestFit="1" customWidth="1"/>
    <col min="7" max="7" width="10.6328125" style="1" customWidth="1"/>
    <col min="8" max="8" width="10.81640625" style="1" customWidth="1"/>
    <col min="9" max="10" width="10.6328125" style="1" customWidth="1"/>
    <col min="11" max="16384" width="8.7265625" style="1" customWidth="1"/>
  </cols>
  <sheetData>
    <row r="1" spans="1:11" ht="19">
      <c r="A1" s="3" t="s">
        <v>44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3" spans="1:11" ht="39">
      <c r="A3" s="38" t="s">
        <v>39</v>
      </c>
      <c r="B3" s="38" t="s">
        <v>1</v>
      </c>
      <c r="C3" s="38" t="s">
        <v>10</v>
      </c>
      <c r="D3" s="38" t="s">
        <v>13</v>
      </c>
      <c r="E3" s="38" t="s">
        <v>14</v>
      </c>
      <c r="F3" s="38" t="s">
        <v>15</v>
      </c>
      <c r="G3" s="61" t="s">
        <v>17</v>
      </c>
      <c r="H3" s="61" t="s">
        <v>58</v>
      </c>
      <c r="I3" s="61" t="s">
        <v>77</v>
      </c>
      <c r="J3" s="61" t="s">
        <v>19</v>
      </c>
      <c r="K3" s="38" t="s">
        <v>6</v>
      </c>
    </row>
    <row r="4" spans="1:11">
      <c r="A4" s="39" t="s">
        <v>5</v>
      </c>
      <c r="B4" s="39" t="s">
        <v>40</v>
      </c>
      <c r="C4" s="54"/>
      <c r="D4" s="54"/>
      <c r="E4" s="54"/>
      <c r="F4" s="54"/>
      <c r="G4" s="54"/>
      <c r="H4" s="54"/>
      <c r="I4" s="54"/>
      <c r="J4" s="81"/>
      <c r="K4" s="56"/>
    </row>
    <row r="5" spans="1:11">
      <c r="A5" s="39"/>
      <c r="B5" s="39"/>
      <c r="C5" s="55"/>
      <c r="D5" s="55"/>
      <c r="E5" s="55"/>
      <c r="F5" s="55"/>
      <c r="G5" s="55"/>
      <c r="H5" s="55"/>
      <c r="I5" s="54"/>
      <c r="J5" s="82"/>
      <c r="K5" s="56"/>
    </row>
    <row r="6" spans="1:11">
      <c r="A6" s="39"/>
      <c r="B6" s="45" t="s">
        <v>42</v>
      </c>
      <c r="C6" s="54"/>
      <c r="D6" s="54"/>
      <c r="E6" s="54"/>
      <c r="F6" s="54"/>
      <c r="G6" s="54"/>
      <c r="H6" s="54"/>
      <c r="I6" s="54"/>
      <c r="J6" s="82"/>
      <c r="K6" s="54"/>
    </row>
    <row r="7" spans="1:11">
      <c r="A7" s="39"/>
      <c r="B7" s="46"/>
      <c r="C7" s="54"/>
      <c r="D7" s="54"/>
      <c r="E7" s="54"/>
      <c r="F7" s="54"/>
      <c r="G7" s="54"/>
      <c r="H7" s="54"/>
      <c r="I7" s="54"/>
      <c r="J7" s="83"/>
      <c r="K7" s="54"/>
    </row>
    <row r="8" spans="1:11">
      <c r="A8" s="39"/>
      <c r="B8" s="47" t="s">
        <v>2</v>
      </c>
      <c r="C8" s="47"/>
      <c r="D8" s="47"/>
      <c r="E8" s="47"/>
      <c r="F8" s="47"/>
      <c r="G8" s="47"/>
      <c r="H8" s="64">
        <f>SUM(H4:H6)</f>
        <v>0</v>
      </c>
      <c r="I8" s="64">
        <f>SUM(I4:I6)</f>
        <v>0</v>
      </c>
      <c r="J8" s="84">
        <f>ROUNDDOWN(I8/2,-3)</f>
        <v>0</v>
      </c>
      <c r="K8" s="54"/>
    </row>
    <row r="9" spans="1:11">
      <c r="A9" s="39" t="s">
        <v>20</v>
      </c>
      <c r="B9" s="40" t="s">
        <v>23</v>
      </c>
      <c r="C9" s="56"/>
      <c r="D9" s="56"/>
      <c r="E9" s="54"/>
      <c r="F9" s="60"/>
      <c r="G9" s="54"/>
      <c r="H9" s="54"/>
      <c r="I9" s="54"/>
      <c r="J9" s="85"/>
      <c r="K9" s="56"/>
    </row>
    <row r="10" spans="1:11">
      <c r="A10" s="39"/>
      <c r="B10" s="48"/>
      <c r="C10" s="56"/>
      <c r="D10" s="56"/>
      <c r="E10" s="54"/>
      <c r="F10" s="60"/>
      <c r="G10" s="54"/>
      <c r="H10" s="54"/>
      <c r="I10" s="54"/>
      <c r="J10" s="86"/>
      <c r="K10" s="56"/>
    </row>
    <row r="11" spans="1:11">
      <c r="A11" s="39"/>
      <c r="B11" s="39" t="s">
        <v>41</v>
      </c>
      <c r="C11" s="54"/>
      <c r="D11" s="54"/>
      <c r="E11" s="54"/>
      <c r="F11" s="54"/>
      <c r="G11" s="54"/>
      <c r="H11" s="54"/>
      <c r="I11" s="54"/>
      <c r="J11" s="86"/>
      <c r="K11" s="54"/>
    </row>
    <row r="12" spans="1:11">
      <c r="A12" s="39"/>
      <c r="B12" s="39"/>
      <c r="C12" s="54"/>
      <c r="D12" s="54"/>
      <c r="E12" s="54"/>
      <c r="F12" s="54"/>
      <c r="G12" s="54"/>
      <c r="H12" s="54"/>
      <c r="I12" s="54"/>
      <c r="J12" s="86"/>
      <c r="K12" s="54"/>
    </row>
    <row r="13" spans="1:11">
      <c r="A13" s="39"/>
      <c r="B13" s="40" t="s">
        <v>25</v>
      </c>
      <c r="C13" s="56"/>
      <c r="D13" s="54"/>
      <c r="E13" s="54"/>
      <c r="F13" s="54"/>
      <c r="G13" s="54"/>
      <c r="H13" s="54"/>
      <c r="I13" s="54"/>
      <c r="J13" s="86"/>
      <c r="K13" s="56"/>
    </row>
    <row r="14" spans="1:11">
      <c r="A14" s="39"/>
      <c r="B14" s="48"/>
      <c r="C14" s="56"/>
      <c r="D14" s="54"/>
      <c r="E14" s="54"/>
      <c r="F14" s="54"/>
      <c r="G14" s="54"/>
      <c r="H14" s="54"/>
      <c r="I14" s="54"/>
      <c r="J14" s="86"/>
      <c r="K14" s="56"/>
    </row>
    <row r="15" spans="1:11">
      <c r="A15" s="39"/>
      <c r="B15" s="49" t="s">
        <v>26</v>
      </c>
      <c r="C15" s="54"/>
      <c r="D15" s="54"/>
      <c r="E15" s="54"/>
      <c r="F15" s="54"/>
      <c r="G15" s="54"/>
      <c r="H15" s="54"/>
      <c r="I15" s="54"/>
      <c r="J15" s="86"/>
      <c r="K15" s="54"/>
    </row>
    <row r="16" spans="1:11">
      <c r="A16" s="39"/>
      <c r="B16" s="50"/>
      <c r="C16" s="54"/>
      <c r="D16" s="54"/>
      <c r="E16" s="54"/>
      <c r="F16" s="54"/>
      <c r="G16" s="54"/>
      <c r="H16" s="54"/>
      <c r="I16" s="54"/>
      <c r="J16" s="87"/>
      <c r="K16" s="54"/>
    </row>
    <row r="17" spans="1:11">
      <c r="A17" s="39"/>
      <c r="B17" s="47" t="s">
        <v>2</v>
      </c>
      <c r="C17" s="47"/>
      <c r="D17" s="47"/>
      <c r="E17" s="47"/>
      <c r="F17" s="47"/>
      <c r="G17" s="47"/>
      <c r="H17" s="64">
        <f>SUM(H9:H15)</f>
        <v>0</v>
      </c>
      <c r="I17" s="64">
        <f>SUM(I9:I15)</f>
        <v>0</v>
      </c>
      <c r="J17" s="84">
        <f>ROUNDDOWN(I17/2,-3)</f>
        <v>0</v>
      </c>
      <c r="K17" s="54"/>
    </row>
    <row r="18" spans="1:11">
      <c r="A18" s="39" t="s">
        <v>28</v>
      </c>
      <c r="B18" s="45" t="s">
        <v>29</v>
      </c>
      <c r="C18" s="54"/>
      <c r="D18" s="54"/>
      <c r="E18" s="54"/>
      <c r="F18" s="54"/>
      <c r="G18" s="54"/>
      <c r="H18" s="54"/>
      <c r="I18" s="54"/>
      <c r="J18" s="88"/>
      <c r="K18" s="54"/>
    </row>
    <row r="19" spans="1:11">
      <c r="A19" s="39"/>
      <c r="B19" s="46"/>
      <c r="C19" s="54"/>
      <c r="D19" s="54"/>
      <c r="E19" s="54"/>
      <c r="F19" s="54"/>
      <c r="G19" s="54"/>
      <c r="H19" s="54"/>
      <c r="I19" s="54"/>
      <c r="J19" s="88"/>
      <c r="K19" s="54"/>
    </row>
    <row r="20" spans="1:11">
      <c r="A20" s="39"/>
      <c r="B20" s="40" t="s">
        <v>31</v>
      </c>
      <c r="C20" s="56"/>
      <c r="D20" s="54"/>
      <c r="E20" s="54"/>
      <c r="F20" s="54"/>
      <c r="G20" s="54"/>
      <c r="H20" s="54"/>
      <c r="I20" s="54"/>
      <c r="J20" s="88"/>
      <c r="K20" s="54"/>
    </row>
    <row r="21" spans="1:11">
      <c r="A21" s="39"/>
      <c r="B21" s="48"/>
      <c r="C21" s="56"/>
      <c r="D21" s="54"/>
      <c r="E21" s="54"/>
      <c r="F21" s="54"/>
      <c r="G21" s="54"/>
      <c r="H21" s="54"/>
      <c r="I21" s="54"/>
      <c r="J21" s="89"/>
      <c r="K21" s="54"/>
    </row>
    <row r="22" spans="1:11">
      <c r="A22" s="39"/>
      <c r="B22" s="47" t="s">
        <v>2</v>
      </c>
      <c r="C22" s="47"/>
      <c r="D22" s="47"/>
      <c r="E22" s="47"/>
      <c r="F22" s="47"/>
      <c r="G22" s="47"/>
      <c r="H22" s="64">
        <f>SUM(H18:H20)</f>
        <v>0</v>
      </c>
      <c r="I22" s="64">
        <f>SUM(I18:I20)</f>
        <v>0</v>
      </c>
      <c r="J22" s="84">
        <f>ROUNDDOWN(I22/2,-3)</f>
        <v>0</v>
      </c>
      <c r="K22" s="54"/>
    </row>
    <row r="23" spans="1:11">
      <c r="A23" s="39" t="s">
        <v>8</v>
      </c>
      <c r="B23" s="39" t="s">
        <v>32</v>
      </c>
      <c r="C23" s="56"/>
      <c r="D23" s="56"/>
      <c r="E23" s="56"/>
      <c r="F23" s="54"/>
      <c r="G23" s="54"/>
      <c r="H23" s="54"/>
      <c r="I23" s="54"/>
      <c r="J23" s="85"/>
      <c r="K23" s="54"/>
    </row>
    <row r="24" spans="1:11">
      <c r="A24" s="39"/>
      <c r="B24" s="39"/>
      <c r="C24" s="56"/>
      <c r="D24" s="56"/>
      <c r="E24" s="56"/>
      <c r="F24" s="54"/>
      <c r="G24" s="54"/>
      <c r="H24" s="54"/>
      <c r="I24" s="54"/>
      <c r="J24" s="86"/>
      <c r="K24" s="54"/>
    </row>
    <row r="25" spans="1:11">
      <c r="A25" s="39"/>
      <c r="B25" s="40" t="s">
        <v>27</v>
      </c>
      <c r="C25" s="54"/>
      <c r="D25" s="54"/>
      <c r="E25" s="54"/>
      <c r="F25" s="54"/>
      <c r="G25" s="54"/>
      <c r="H25" s="54"/>
      <c r="I25" s="54"/>
      <c r="J25" s="86"/>
      <c r="K25" s="54"/>
    </row>
    <row r="26" spans="1:11">
      <c r="A26" s="39"/>
      <c r="B26" s="48"/>
      <c r="C26" s="57"/>
      <c r="D26" s="54"/>
      <c r="E26" s="54"/>
      <c r="F26" s="54"/>
      <c r="G26" s="54"/>
      <c r="H26" s="54"/>
      <c r="I26" s="54"/>
      <c r="J26" s="86"/>
      <c r="K26" s="54"/>
    </row>
    <row r="27" spans="1:11">
      <c r="A27" s="39"/>
      <c r="B27" s="39" t="s">
        <v>33</v>
      </c>
      <c r="C27" s="58"/>
      <c r="D27" s="59"/>
      <c r="E27" s="54"/>
      <c r="F27" s="54"/>
      <c r="G27" s="54"/>
      <c r="H27" s="54"/>
      <c r="I27" s="54"/>
      <c r="J27" s="86"/>
      <c r="K27" s="56"/>
    </row>
    <row r="28" spans="1:11">
      <c r="A28" s="39"/>
      <c r="B28" s="39"/>
      <c r="C28" s="56"/>
      <c r="D28" s="56"/>
      <c r="E28" s="54"/>
      <c r="F28" s="54"/>
      <c r="G28" s="54"/>
      <c r="H28" s="54"/>
      <c r="I28" s="54"/>
      <c r="J28" s="86"/>
      <c r="K28" s="56"/>
    </row>
    <row r="29" spans="1:11">
      <c r="A29" s="39"/>
      <c r="B29" s="45" t="s">
        <v>34</v>
      </c>
      <c r="C29" s="54"/>
      <c r="D29" s="54"/>
      <c r="E29" s="54"/>
      <c r="F29" s="54"/>
      <c r="G29" s="54"/>
      <c r="H29" s="54"/>
      <c r="I29" s="54"/>
      <c r="J29" s="86"/>
      <c r="K29" s="54"/>
    </row>
    <row r="30" spans="1:11">
      <c r="A30" s="39"/>
      <c r="B30" s="46"/>
      <c r="C30" s="54"/>
      <c r="D30" s="54"/>
      <c r="E30" s="54"/>
      <c r="F30" s="54"/>
      <c r="G30" s="54"/>
      <c r="H30" s="54"/>
      <c r="I30" s="54"/>
      <c r="J30" s="86"/>
      <c r="K30" s="54"/>
    </row>
    <row r="31" spans="1:11">
      <c r="A31" s="39"/>
      <c r="B31" s="40" t="s">
        <v>36</v>
      </c>
      <c r="C31" s="54"/>
      <c r="D31" s="54"/>
      <c r="E31" s="54"/>
      <c r="F31" s="54"/>
      <c r="G31" s="54"/>
      <c r="H31" s="54"/>
      <c r="I31" s="54"/>
      <c r="J31" s="86"/>
      <c r="K31" s="54"/>
    </row>
    <row r="32" spans="1:11">
      <c r="A32" s="39"/>
      <c r="B32" s="48"/>
      <c r="C32" s="54"/>
      <c r="D32" s="54"/>
      <c r="E32" s="54"/>
      <c r="F32" s="54"/>
      <c r="G32" s="54"/>
      <c r="H32" s="54"/>
      <c r="I32" s="54"/>
      <c r="J32" s="87"/>
      <c r="K32" s="54"/>
    </row>
    <row r="33" spans="1:11">
      <c r="A33" s="39"/>
      <c r="B33" s="47" t="s">
        <v>2</v>
      </c>
      <c r="C33" s="47"/>
      <c r="D33" s="47"/>
      <c r="E33" s="47"/>
      <c r="F33" s="47"/>
      <c r="G33" s="47"/>
      <c r="H33" s="64">
        <f>SUM(H23:H31)</f>
        <v>0</v>
      </c>
      <c r="I33" s="64">
        <f>SUM(I23:I31)</f>
        <v>0</v>
      </c>
      <c r="J33" s="64">
        <f>ROUNDDOWN(I33/2,-3)</f>
        <v>0</v>
      </c>
      <c r="K33" s="54"/>
    </row>
    <row r="34" spans="1:11" ht="13" customHeight="1">
      <c r="A34" s="40" t="s">
        <v>30</v>
      </c>
      <c r="B34" s="39" t="s">
        <v>30</v>
      </c>
      <c r="C34" s="54"/>
      <c r="D34" s="54"/>
      <c r="E34" s="54"/>
      <c r="F34" s="54"/>
      <c r="G34" s="54"/>
      <c r="H34" s="54"/>
      <c r="I34" s="54"/>
      <c r="J34" s="85"/>
      <c r="K34" s="54"/>
    </row>
    <row r="35" spans="1:11">
      <c r="A35" s="41"/>
      <c r="B35" s="39"/>
      <c r="C35" s="54"/>
      <c r="D35" s="54"/>
      <c r="E35" s="54"/>
      <c r="F35" s="54"/>
      <c r="G35" s="54"/>
      <c r="H35" s="54"/>
      <c r="I35" s="54"/>
      <c r="J35" s="90"/>
      <c r="K35" s="54"/>
    </row>
    <row r="36" spans="1:11" ht="13.75">
      <c r="A36" s="42"/>
      <c r="B36" s="53" t="s">
        <v>2</v>
      </c>
      <c r="C36" s="53"/>
      <c r="D36" s="53"/>
      <c r="E36" s="53"/>
      <c r="F36" s="53"/>
      <c r="G36" s="53"/>
      <c r="H36" s="79">
        <v>0</v>
      </c>
      <c r="I36" s="80">
        <v>0</v>
      </c>
      <c r="J36" s="80">
        <f>ROUNDDOWN(I36/2,-3)</f>
        <v>0</v>
      </c>
      <c r="K36" s="77"/>
    </row>
    <row r="37" spans="1:11" ht="26" customHeight="1">
      <c r="A37" s="43" t="s">
        <v>38</v>
      </c>
      <c r="B37" s="43"/>
      <c r="C37" s="43"/>
      <c r="D37" s="43"/>
      <c r="E37" s="43"/>
      <c r="F37" s="43"/>
      <c r="G37" s="43"/>
      <c r="H37" s="66">
        <f>H8+H17+H22+H33+H36</f>
        <v>0</v>
      </c>
      <c r="I37" s="66">
        <f>I8+I17+I22+I33+I36</f>
        <v>0</v>
      </c>
      <c r="J37" s="66">
        <f>J8+J17+J22+J33+J36</f>
        <v>0</v>
      </c>
      <c r="K37" s="78"/>
    </row>
    <row r="39" spans="1:11">
      <c r="A39" s="44" t="s">
        <v>0</v>
      </c>
    </row>
  </sheetData>
  <mergeCells count="31">
    <mergeCell ref="A1:K1"/>
    <mergeCell ref="B8:G8"/>
    <mergeCell ref="B17:G17"/>
    <mergeCell ref="B22:G22"/>
    <mergeCell ref="B33:G33"/>
    <mergeCell ref="B36:G36"/>
    <mergeCell ref="A37:G37"/>
    <mergeCell ref="A4:A8"/>
    <mergeCell ref="B4:B5"/>
    <mergeCell ref="J4:J6"/>
    <mergeCell ref="B6:B7"/>
    <mergeCell ref="B9:B10"/>
    <mergeCell ref="B11:B12"/>
    <mergeCell ref="B13:B14"/>
    <mergeCell ref="B15:B16"/>
    <mergeCell ref="A18:A22"/>
    <mergeCell ref="B18:B19"/>
    <mergeCell ref="J18:J20"/>
    <mergeCell ref="B20:B21"/>
    <mergeCell ref="B23:B24"/>
    <mergeCell ref="B25:B26"/>
    <mergeCell ref="B27:B28"/>
    <mergeCell ref="B29:B30"/>
    <mergeCell ref="B31:B32"/>
    <mergeCell ref="A34:A36"/>
    <mergeCell ref="B34:B35"/>
    <mergeCell ref="J34:J35"/>
    <mergeCell ref="A9:A17"/>
    <mergeCell ref="J9:J15"/>
    <mergeCell ref="A23:A33"/>
    <mergeCell ref="J23:J31"/>
  </mergeCells>
  <phoneticPr fontId="1"/>
  <pageMargins left="0.78740157480314954" right="0.39370078740157477" top="0.75" bottom="0.75" header="0.3" footer="0.3"/>
  <pageSetup paperSize="9" scale="89" fitToWidth="1" fitToHeight="1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38"/>
  <sheetViews>
    <sheetView showGridLines="0" view="pageBreakPreview" zoomScaleSheetLayoutView="100" workbookViewId="0">
      <selection activeCell="M5" sqref="M5"/>
    </sheetView>
  </sheetViews>
  <sheetFormatPr defaultRowHeight="13"/>
  <cols>
    <col min="1" max="1" width="7.26953125" style="1" bestFit="1" customWidth="1"/>
    <col min="2" max="2" width="8.7265625" style="1" customWidth="1"/>
    <col min="3" max="4" width="10.6328125" style="1" customWidth="1"/>
    <col min="5" max="5" width="5.26953125" style="1" bestFit="1" customWidth="1"/>
    <col min="6" max="6" width="5.81640625" style="1" bestFit="1" customWidth="1"/>
    <col min="7" max="10" width="10.6328125" style="1" customWidth="1"/>
    <col min="11" max="16384" width="8.7265625" style="1" customWidth="1"/>
  </cols>
  <sheetData>
    <row r="1" spans="1:11" ht="14">
      <c r="A1" s="91" t="s">
        <v>44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3" spans="1:11" ht="39">
      <c r="A3" s="38" t="s">
        <v>39</v>
      </c>
      <c r="B3" s="38" t="s">
        <v>1</v>
      </c>
      <c r="C3" s="38" t="s">
        <v>10</v>
      </c>
      <c r="D3" s="38" t="s">
        <v>13</v>
      </c>
      <c r="E3" s="38" t="s">
        <v>14</v>
      </c>
      <c r="F3" s="38" t="s">
        <v>15</v>
      </c>
      <c r="G3" s="61" t="s">
        <v>17</v>
      </c>
      <c r="H3" s="61" t="s">
        <v>58</v>
      </c>
      <c r="I3" s="61" t="s">
        <v>77</v>
      </c>
      <c r="J3" s="61" t="s">
        <v>19</v>
      </c>
      <c r="K3" s="38" t="s">
        <v>6</v>
      </c>
    </row>
    <row r="4" spans="1:11" ht="19">
      <c r="A4" s="39" t="s">
        <v>5</v>
      </c>
      <c r="B4" s="39" t="s">
        <v>40</v>
      </c>
      <c r="C4" s="93" t="s">
        <v>35</v>
      </c>
      <c r="D4" s="98" t="s">
        <v>79</v>
      </c>
      <c r="E4" s="93" t="s">
        <v>47</v>
      </c>
      <c r="F4" s="93">
        <v>1</v>
      </c>
      <c r="G4" s="102">
        <v>550000</v>
      </c>
      <c r="H4" s="102">
        <v>550000</v>
      </c>
      <c r="I4" s="102">
        <f t="shared" ref="I4:I9" si="0">ROUNDDOWN((H4/1.1),0)</f>
        <v>500000</v>
      </c>
      <c r="J4" s="107"/>
      <c r="K4" s="97" t="s">
        <v>22</v>
      </c>
    </row>
    <row r="5" spans="1:11" ht="28.5">
      <c r="A5" s="39"/>
      <c r="B5" s="39"/>
      <c r="C5" s="93" t="s">
        <v>46</v>
      </c>
      <c r="D5" s="98" t="s">
        <v>79</v>
      </c>
      <c r="E5" s="93" t="s">
        <v>47</v>
      </c>
      <c r="F5" s="93">
        <v>1</v>
      </c>
      <c r="G5" s="102">
        <v>1100000</v>
      </c>
      <c r="H5" s="102">
        <v>1100000</v>
      </c>
      <c r="I5" s="102">
        <f t="shared" si="0"/>
        <v>1000000</v>
      </c>
      <c r="J5" s="108"/>
      <c r="K5" s="97" t="s">
        <v>49</v>
      </c>
    </row>
    <row r="6" spans="1:11" ht="38">
      <c r="A6" s="39"/>
      <c r="B6" s="39"/>
      <c r="C6" s="94" t="s">
        <v>45</v>
      </c>
      <c r="D6" s="98" t="s">
        <v>79</v>
      </c>
      <c r="E6" s="100" t="s">
        <v>47</v>
      </c>
      <c r="F6" s="100">
        <v>1</v>
      </c>
      <c r="G6" s="103">
        <v>880000</v>
      </c>
      <c r="H6" s="103">
        <v>880000</v>
      </c>
      <c r="I6" s="102">
        <f t="shared" si="0"/>
        <v>800000</v>
      </c>
      <c r="J6" s="108"/>
      <c r="K6" s="97" t="s">
        <v>50</v>
      </c>
    </row>
    <row r="7" spans="1:11" ht="19">
      <c r="A7" s="39"/>
      <c r="B7" s="39" t="s">
        <v>42</v>
      </c>
      <c r="C7" s="95" t="s">
        <v>52</v>
      </c>
      <c r="D7" s="98" t="s">
        <v>79</v>
      </c>
      <c r="E7" s="93" t="s">
        <v>55</v>
      </c>
      <c r="F7" s="93">
        <v>50</v>
      </c>
      <c r="G7" s="102">
        <v>2200</v>
      </c>
      <c r="H7" s="102">
        <v>110000</v>
      </c>
      <c r="I7" s="102">
        <f t="shared" si="0"/>
        <v>100000</v>
      </c>
      <c r="J7" s="108"/>
      <c r="K7" s="97" t="s">
        <v>21</v>
      </c>
    </row>
    <row r="8" spans="1:11" ht="28.5">
      <c r="A8" s="39"/>
      <c r="B8" s="39"/>
      <c r="C8" s="94" t="s">
        <v>53</v>
      </c>
      <c r="D8" s="98" t="s">
        <v>79</v>
      </c>
      <c r="E8" s="93" t="s">
        <v>47</v>
      </c>
      <c r="F8" s="93">
        <v>1</v>
      </c>
      <c r="G8" s="102">
        <v>385000</v>
      </c>
      <c r="H8" s="102">
        <v>385000</v>
      </c>
      <c r="I8" s="102">
        <f t="shared" si="0"/>
        <v>350000</v>
      </c>
      <c r="J8" s="108"/>
      <c r="K8" s="97" t="s">
        <v>7</v>
      </c>
    </row>
    <row r="9" spans="1:11" ht="19">
      <c r="A9" s="39"/>
      <c r="B9" s="39"/>
      <c r="C9" s="94" t="s">
        <v>18</v>
      </c>
      <c r="D9" s="98" t="s">
        <v>79</v>
      </c>
      <c r="E9" s="100" t="s">
        <v>57</v>
      </c>
      <c r="F9" s="100">
        <v>4</v>
      </c>
      <c r="G9" s="103">
        <v>165000</v>
      </c>
      <c r="H9" s="103">
        <v>660000</v>
      </c>
      <c r="I9" s="102">
        <f t="shared" si="0"/>
        <v>600000</v>
      </c>
      <c r="J9" s="109"/>
      <c r="K9" s="97" t="s">
        <v>9</v>
      </c>
    </row>
    <row r="10" spans="1:11">
      <c r="A10" s="39"/>
      <c r="B10" s="47" t="s">
        <v>2</v>
      </c>
      <c r="C10" s="47"/>
      <c r="D10" s="47"/>
      <c r="E10" s="47"/>
      <c r="F10" s="47"/>
      <c r="G10" s="47"/>
      <c r="H10" s="104">
        <f>SUM(H4:H9)</f>
        <v>3685000</v>
      </c>
      <c r="I10" s="104">
        <f>SUM(I4:I9)</f>
        <v>3350000</v>
      </c>
      <c r="J10" s="110">
        <f>ROUNDDOWN((I10/2),-3)</f>
        <v>1675000</v>
      </c>
      <c r="K10" s="97"/>
    </row>
    <row r="11" spans="1:11">
      <c r="A11" s="39" t="s">
        <v>20</v>
      </c>
      <c r="B11" s="39" t="s">
        <v>23</v>
      </c>
      <c r="C11" s="96" t="s">
        <v>59</v>
      </c>
      <c r="D11" s="93" t="s">
        <v>56</v>
      </c>
      <c r="E11" s="93" t="s">
        <v>60</v>
      </c>
      <c r="F11" s="101">
        <v>2000</v>
      </c>
      <c r="G11" s="93">
        <v>330</v>
      </c>
      <c r="H11" s="102">
        <v>660000</v>
      </c>
      <c r="I11" s="102">
        <f>ROUNDDOWN((H11/1.1),0)</f>
        <v>600000</v>
      </c>
      <c r="J11" s="111"/>
      <c r="K11" s="97" t="s">
        <v>61</v>
      </c>
    </row>
    <row r="12" spans="1:11">
      <c r="A12" s="39"/>
      <c r="B12" s="39"/>
      <c r="C12" s="93"/>
      <c r="D12" s="93"/>
      <c r="E12" s="93"/>
      <c r="F12" s="93"/>
      <c r="G12" s="93"/>
      <c r="H12" s="93"/>
      <c r="I12" s="93"/>
      <c r="J12" s="112"/>
      <c r="K12" s="97"/>
    </row>
    <row r="13" spans="1:11">
      <c r="A13" s="39"/>
      <c r="B13" s="39" t="s">
        <v>41</v>
      </c>
      <c r="C13" s="93"/>
      <c r="D13" s="93"/>
      <c r="E13" s="93"/>
      <c r="F13" s="93"/>
      <c r="G13" s="93"/>
      <c r="H13" s="93"/>
      <c r="I13" s="93"/>
      <c r="J13" s="112"/>
      <c r="K13" s="97"/>
    </row>
    <row r="14" spans="1:11">
      <c r="A14" s="39"/>
      <c r="B14" s="39"/>
      <c r="C14" s="93"/>
      <c r="D14" s="93"/>
      <c r="E14" s="93"/>
      <c r="F14" s="93"/>
      <c r="G14" s="93"/>
      <c r="H14" s="93"/>
      <c r="I14" s="93"/>
      <c r="J14" s="112"/>
      <c r="K14" s="97"/>
    </row>
    <row r="15" spans="1:11">
      <c r="A15" s="39"/>
      <c r="B15" s="39" t="s">
        <v>25</v>
      </c>
      <c r="C15" s="93" t="s">
        <v>37</v>
      </c>
      <c r="D15" s="93" t="s">
        <v>62</v>
      </c>
      <c r="E15" s="93" t="s">
        <v>57</v>
      </c>
      <c r="F15" s="93">
        <v>4</v>
      </c>
      <c r="G15" s="102">
        <v>137500</v>
      </c>
      <c r="H15" s="102">
        <v>550000</v>
      </c>
      <c r="I15" s="102">
        <f>ROUNDDOWN((H15/1.1),0)</f>
        <v>500000</v>
      </c>
      <c r="J15" s="112"/>
      <c r="K15" s="97" t="s">
        <v>66</v>
      </c>
    </row>
    <row r="16" spans="1:11">
      <c r="A16" s="39"/>
      <c r="B16" s="39"/>
      <c r="C16" s="93"/>
      <c r="D16" s="93"/>
      <c r="E16" s="93"/>
      <c r="F16" s="93"/>
      <c r="G16" s="93"/>
      <c r="H16" s="93"/>
      <c r="I16" s="93"/>
      <c r="J16" s="112"/>
      <c r="K16" s="97"/>
    </row>
    <row r="17" spans="1:11">
      <c r="A17" s="39"/>
      <c r="B17" s="39" t="s">
        <v>26</v>
      </c>
      <c r="C17" s="93"/>
      <c r="D17" s="93"/>
      <c r="E17" s="93"/>
      <c r="F17" s="93"/>
      <c r="G17" s="93"/>
      <c r="H17" s="93"/>
      <c r="I17" s="93"/>
      <c r="J17" s="112"/>
      <c r="K17" s="97"/>
    </row>
    <row r="18" spans="1:11">
      <c r="A18" s="39"/>
      <c r="B18" s="39"/>
      <c r="C18" s="93"/>
      <c r="D18" s="93"/>
      <c r="E18" s="93"/>
      <c r="F18" s="93"/>
      <c r="G18" s="93"/>
      <c r="H18" s="93"/>
      <c r="I18" s="93"/>
      <c r="J18" s="113"/>
      <c r="K18" s="97"/>
    </row>
    <row r="19" spans="1:11">
      <c r="A19" s="39"/>
      <c r="B19" s="47" t="s">
        <v>2</v>
      </c>
      <c r="C19" s="47"/>
      <c r="D19" s="47"/>
      <c r="E19" s="47"/>
      <c r="F19" s="47"/>
      <c r="G19" s="47"/>
      <c r="H19" s="104">
        <f>SUM(H11:H18)</f>
        <v>1210000</v>
      </c>
      <c r="I19" s="104">
        <f>SUM(I11:I18)</f>
        <v>1100000</v>
      </c>
      <c r="J19" s="110">
        <f>ROUNDDOWN((I19/2),-3)</f>
        <v>550000</v>
      </c>
      <c r="K19" s="97"/>
    </row>
    <row r="20" spans="1:11" ht="28.5">
      <c r="A20" s="39" t="s">
        <v>28</v>
      </c>
      <c r="B20" s="39" t="s">
        <v>29</v>
      </c>
      <c r="C20" s="94" t="s">
        <v>65</v>
      </c>
      <c r="D20" s="98" t="s">
        <v>79</v>
      </c>
      <c r="E20" s="93" t="s">
        <v>48</v>
      </c>
      <c r="F20" s="93">
        <v>250</v>
      </c>
      <c r="G20" s="93">
        <v>220</v>
      </c>
      <c r="H20" s="102">
        <v>55000</v>
      </c>
      <c r="I20" s="102">
        <f>ROUNDDOWN((H20/1.1),0)</f>
        <v>50000</v>
      </c>
      <c r="J20" s="114"/>
      <c r="K20" s="97" t="s">
        <v>67</v>
      </c>
    </row>
    <row r="21" spans="1:11" ht="26">
      <c r="A21" s="39"/>
      <c r="B21" s="39" t="s">
        <v>31</v>
      </c>
      <c r="C21" s="94" t="s">
        <v>16</v>
      </c>
      <c r="D21" s="98" t="s">
        <v>79</v>
      </c>
      <c r="E21" s="93" t="s">
        <v>55</v>
      </c>
      <c r="F21" s="93">
        <v>200</v>
      </c>
      <c r="G21" s="102">
        <v>2750</v>
      </c>
      <c r="H21" s="102">
        <v>550000</v>
      </c>
      <c r="I21" s="102">
        <f>ROUNDDOWN((H21/1.1),0)</f>
        <v>500000</v>
      </c>
      <c r="J21" s="114"/>
      <c r="K21" s="97" t="s">
        <v>43</v>
      </c>
    </row>
    <row r="22" spans="1:11" ht="19">
      <c r="A22" s="39"/>
      <c r="B22" s="39"/>
      <c r="C22" s="94" t="s">
        <v>11</v>
      </c>
      <c r="D22" s="98" t="s">
        <v>79</v>
      </c>
      <c r="E22" s="93" t="s">
        <v>57</v>
      </c>
      <c r="F22" s="93">
        <v>3</v>
      </c>
      <c r="G22" s="102">
        <v>330000</v>
      </c>
      <c r="H22" s="102">
        <v>990000</v>
      </c>
      <c r="I22" s="102">
        <f>ROUNDDOWN((H22/1.1),0)</f>
        <v>900000</v>
      </c>
      <c r="J22" s="114"/>
      <c r="K22" s="97" t="s">
        <v>64</v>
      </c>
    </row>
    <row r="23" spans="1:11">
      <c r="A23" s="39"/>
      <c r="B23" s="47" t="s">
        <v>2</v>
      </c>
      <c r="C23" s="47"/>
      <c r="D23" s="47"/>
      <c r="E23" s="47"/>
      <c r="F23" s="47"/>
      <c r="G23" s="47"/>
      <c r="H23" s="104">
        <f>SUM(H20:H22)</f>
        <v>1595000</v>
      </c>
      <c r="I23" s="104">
        <f>SUM(I20:I22)</f>
        <v>1450000</v>
      </c>
      <c r="J23" s="110">
        <f>ROUNDDOWN((I23/2),-3)</f>
        <v>725000</v>
      </c>
      <c r="K23" s="97"/>
    </row>
    <row r="24" spans="1:11" ht="28.5">
      <c r="A24" s="39" t="s">
        <v>8</v>
      </c>
      <c r="B24" s="39" t="s">
        <v>32</v>
      </c>
      <c r="C24" s="93" t="s">
        <v>12</v>
      </c>
      <c r="D24" s="98" t="s">
        <v>79</v>
      </c>
      <c r="E24" s="93">
        <v>10</v>
      </c>
      <c r="F24" s="93" t="s">
        <v>51</v>
      </c>
      <c r="G24" s="102">
        <v>220000</v>
      </c>
      <c r="H24" s="102">
        <v>2200000</v>
      </c>
      <c r="I24" s="102">
        <f>H24/1.1</f>
        <v>1999999.9999999998</v>
      </c>
      <c r="J24" s="111"/>
      <c r="K24" s="97" t="s">
        <v>63</v>
      </c>
    </row>
    <row r="25" spans="1:11">
      <c r="A25" s="39"/>
      <c r="B25" s="39" t="s">
        <v>27</v>
      </c>
      <c r="C25" s="93"/>
      <c r="D25" s="93"/>
      <c r="E25" s="93"/>
      <c r="F25" s="93"/>
      <c r="G25" s="93"/>
      <c r="H25" s="93"/>
      <c r="I25" s="93"/>
      <c r="J25" s="112"/>
      <c r="K25" s="97"/>
    </row>
    <row r="26" spans="1:11">
      <c r="A26" s="39"/>
      <c r="B26" s="39"/>
      <c r="C26" s="93"/>
      <c r="D26" s="93"/>
      <c r="E26" s="93"/>
      <c r="F26" s="93"/>
      <c r="G26" s="93"/>
      <c r="H26" s="93"/>
      <c r="I26" s="93"/>
      <c r="J26" s="112"/>
      <c r="K26" s="97"/>
    </row>
    <row r="27" spans="1:11" ht="19">
      <c r="A27" s="39"/>
      <c r="B27" s="39" t="s">
        <v>33</v>
      </c>
      <c r="C27" s="97" t="s">
        <v>68</v>
      </c>
      <c r="D27" s="99" t="s">
        <v>69</v>
      </c>
      <c r="E27" s="93" t="s">
        <v>51</v>
      </c>
      <c r="F27" s="93">
        <v>5</v>
      </c>
      <c r="G27" s="102">
        <v>36500</v>
      </c>
      <c r="H27" s="102">
        <v>182500</v>
      </c>
      <c r="I27" s="102">
        <f>ROUNDDOWN((H27/1.1),0)</f>
        <v>165909</v>
      </c>
      <c r="J27" s="112"/>
      <c r="K27" s="97" t="s">
        <v>24</v>
      </c>
    </row>
    <row r="28" spans="1:11">
      <c r="A28" s="39"/>
      <c r="B28" s="39"/>
      <c r="C28" s="97" t="s">
        <v>70</v>
      </c>
      <c r="D28" s="99" t="s">
        <v>71</v>
      </c>
      <c r="E28" s="93" t="s">
        <v>51</v>
      </c>
      <c r="F28" s="93">
        <v>5</v>
      </c>
      <c r="G28" s="102">
        <v>21260</v>
      </c>
      <c r="H28" s="102">
        <v>106300</v>
      </c>
      <c r="I28" s="102">
        <f>ROUNDDOWN((H28/1.1),0)</f>
        <v>96636</v>
      </c>
      <c r="J28" s="112"/>
      <c r="K28" s="97" t="s">
        <v>71</v>
      </c>
    </row>
    <row r="29" spans="1:11" ht="26">
      <c r="A29" s="39"/>
      <c r="B29" s="39" t="s">
        <v>78</v>
      </c>
      <c r="C29" s="97" t="s">
        <v>72</v>
      </c>
      <c r="D29" s="98" t="s">
        <v>79</v>
      </c>
      <c r="E29" s="93" t="s">
        <v>73</v>
      </c>
      <c r="F29" s="93">
        <v>20</v>
      </c>
      <c r="G29" s="102">
        <v>8250</v>
      </c>
      <c r="H29" s="102">
        <v>165000</v>
      </c>
      <c r="I29" s="102">
        <f>ROUNDDOWN((H29/1.1),0)</f>
        <v>150000</v>
      </c>
      <c r="J29" s="112"/>
      <c r="K29" s="97"/>
    </row>
    <row r="30" spans="1:11" ht="19">
      <c r="A30" s="39"/>
      <c r="B30" s="92" t="s">
        <v>36</v>
      </c>
      <c r="C30" s="93" t="s">
        <v>74</v>
      </c>
      <c r="D30" s="93" t="s">
        <v>75</v>
      </c>
      <c r="E30" s="93" t="s">
        <v>76</v>
      </c>
      <c r="F30" s="93">
        <v>5</v>
      </c>
      <c r="G30" s="102">
        <v>10300</v>
      </c>
      <c r="H30" s="102">
        <v>51500</v>
      </c>
      <c r="I30" s="102">
        <f>ROUNDDOWN((H30/1.1),0)</f>
        <v>46818</v>
      </c>
      <c r="J30" s="112"/>
      <c r="K30" s="97" t="s">
        <v>24</v>
      </c>
    </row>
    <row r="31" spans="1:11">
      <c r="A31" s="39"/>
      <c r="B31" s="92"/>
      <c r="C31" s="93"/>
      <c r="D31" s="93"/>
      <c r="E31" s="93"/>
      <c r="F31" s="93"/>
      <c r="G31" s="93"/>
      <c r="H31" s="93"/>
      <c r="I31" s="93"/>
      <c r="J31" s="113"/>
      <c r="K31" s="97"/>
    </row>
    <row r="32" spans="1:11">
      <c r="A32" s="39"/>
      <c r="B32" s="47" t="s">
        <v>2</v>
      </c>
      <c r="C32" s="47"/>
      <c r="D32" s="47"/>
      <c r="E32" s="47"/>
      <c r="F32" s="47"/>
      <c r="G32" s="47"/>
      <c r="H32" s="104">
        <f>SUM(H24:H31)</f>
        <v>2705300</v>
      </c>
      <c r="I32" s="104">
        <f>SUM(I24:I31)</f>
        <v>2459363</v>
      </c>
      <c r="J32" s="110">
        <f>ROUNDDOWN((I32/2),-3)</f>
        <v>1229000</v>
      </c>
      <c r="K32" s="97"/>
    </row>
    <row r="33" spans="1:11" ht="13" customHeight="1">
      <c r="A33" s="40" t="s">
        <v>30</v>
      </c>
      <c r="B33" s="39" t="s">
        <v>30</v>
      </c>
      <c r="C33" s="54"/>
      <c r="D33" s="54"/>
      <c r="E33" s="54"/>
      <c r="F33" s="54"/>
      <c r="G33" s="54"/>
      <c r="H33" s="54"/>
      <c r="I33" s="54"/>
      <c r="J33" s="85"/>
      <c r="K33" s="115"/>
    </row>
    <row r="34" spans="1:11">
      <c r="A34" s="41"/>
      <c r="B34" s="39"/>
      <c r="C34" s="54"/>
      <c r="D34" s="54"/>
      <c r="E34" s="54"/>
      <c r="F34" s="54"/>
      <c r="G34" s="54"/>
      <c r="H34" s="54"/>
      <c r="I34" s="54"/>
      <c r="J34" s="90"/>
      <c r="K34" s="115"/>
    </row>
    <row r="35" spans="1:11" ht="13.75">
      <c r="A35" s="42"/>
      <c r="B35" s="53" t="s">
        <v>2</v>
      </c>
      <c r="C35" s="53"/>
      <c r="D35" s="53"/>
      <c r="E35" s="53"/>
      <c r="F35" s="53"/>
      <c r="G35" s="53"/>
      <c r="H35" s="53"/>
      <c r="I35" s="80"/>
      <c r="J35" s="80"/>
      <c r="K35" s="116"/>
    </row>
    <row r="36" spans="1:11" ht="26" customHeight="1">
      <c r="A36" s="43" t="s">
        <v>38</v>
      </c>
      <c r="B36" s="43"/>
      <c r="C36" s="43"/>
      <c r="D36" s="43"/>
      <c r="E36" s="43"/>
      <c r="F36" s="43"/>
      <c r="G36" s="43"/>
      <c r="H36" s="105">
        <f>H10+H19+H23+H32+H35</f>
        <v>9195300</v>
      </c>
      <c r="I36" s="106">
        <f>I10+I19+I23+I32+I35</f>
        <v>8359363</v>
      </c>
      <c r="J36" s="106">
        <f>J10+J19+J23+J32+J35</f>
        <v>4179000</v>
      </c>
      <c r="K36" s="78"/>
    </row>
    <row r="38" spans="1:11">
      <c r="A38" s="44" t="s">
        <v>0</v>
      </c>
    </row>
  </sheetData>
  <mergeCells count="28">
    <mergeCell ref="A1:K1"/>
    <mergeCell ref="B10:G10"/>
    <mergeCell ref="B19:G19"/>
    <mergeCell ref="B23:G23"/>
    <mergeCell ref="B32:G32"/>
    <mergeCell ref="B35:G35"/>
    <mergeCell ref="A36:G36"/>
    <mergeCell ref="B4:B6"/>
    <mergeCell ref="J4:J9"/>
    <mergeCell ref="B7:B9"/>
    <mergeCell ref="B11:B12"/>
    <mergeCell ref="B13:B14"/>
    <mergeCell ref="B15:B16"/>
    <mergeCell ref="B17:B18"/>
    <mergeCell ref="A20:A23"/>
    <mergeCell ref="J20:J22"/>
    <mergeCell ref="B21:B22"/>
    <mergeCell ref="B25:B26"/>
    <mergeCell ref="B27:B28"/>
    <mergeCell ref="B30:B31"/>
    <mergeCell ref="A33:A35"/>
    <mergeCell ref="B33:B34"/>
    <mergeCell ref="J33:J34"/>
    <mergeCell ref="A4:A10"/>
    <mergeCell ref="A11:A19"/>
    <mergeCell ref="J11:J18"/>
    <mergeCell ref="A24:A32"/>
    <mergeCell ref="J24:J31"/>
  </mergeCells>
  <phoneticPr fontId="1"/>
  <pageMargins left="0.7" right="0.7" top="0.75" bottom="0.75" header="0.3" footer="0.3"/>
  <pageSetup paperSize="9" scale="88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【様式第１号_別紙２】事業収支計画書</vt:lpstr>
      <vt:lpstr>【変更前】経費内訳書</vt:lpstr>
      <vt:lpstr>【変更後】経費内訳書</vt:lpstr>
      <vt:lpstr>経費内訳書 (記載例)</vt:lpstr>
    </vt:vector>
  </TitlesOfParts>
  <Company>広島県庁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樽谷 帆奈美</cp:lastModifiedBy>
  <cp:lastPrinted>2024-03-06T10:44:35Z</cp:lastPrinted>
  <dcterms:created xsi:type="dcterms:W3CDTF">2024-03-05T08:45:42Z</dcterms:created>
  <dcterms:modified xsi:type="dcterms:W3CDTF">2025-03-13T07:23:20Z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2025-03-13T07:23:20Z</vt:filetime>
  </property>
</Properties>
</file>