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7320" tabRatio="820"/>
  </bookViews>
  <sheets>
    <sheet name="【様式第１号_別紙２】事業収支計画書" sheetId="4" r:id="rId1"/>
    <sheet name="【様式第１号_別紙２】経費内訳書" sheetId="2" r:id="rId2"/>
    <sheet name="経費内訳書 (記載例)" sheetId="3" r:id="rId3"/>
  </sheets>
  <definedNames>
    <definedName name="_xlnm.Print_Area" localSheetId="1">'【様式第１号_別紙２】経費内訳書'!$A$1:$K$39</definedName>
    <definedName name="_xlnm.Print_Area" localSheetId="2">'経費内訳書 (記載例)'!$A$1:$K$38</definedName>
    <definedName name="_xlnm.Print_Area" localSheetId="0">'【様式第１号_別紙２】事業収支計画書'!$A$1:$K$27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<sst xmlns="http://schemas.openxmlformats.org/spreadsheetml/2006/main" xmlns:r="http://schemas.openxmlformats.org/officeDocument/2006/relationships" count="101" uniqueCount="101">
  <si>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（注）行が足りない場合は、適宜、追加してください。</t>
    <rPh sb="1" eb="2">
      <t>チュウ</t>
    </rPh>
    <rPh sb="3" eb="4">
      <t>ギョウ</t>
    </rPh>
    <rPh sb="5" eb="6">
      <t>タ</t>
    </rPh>
    <rPh sb="9" eb="11">
      <t>バアイ</t>
    </rPh>
    <rPh sb="13" eb="15">
      <t>テキギ</t>
    </rPh>
    <rPh sb="16" eb="18">
      <t>ツイカ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</si>
  <si>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</si>
  <si>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</si>
  <si>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プロトタイプ製作に係るもの</t>
  </si>
  <si>
    <t>事務費</t>
    <rPh sb="0" eb="3">
      <t>ジムヒ</t>
    </rPh>
    <phoneticPr fontId="1"/>
  </si>
  <si>
    <t>外注費</t>
    <rPh sb="0" eb="3">
      <t>ガイチュウヒ</t>
    </rPh>
    <phoneticPr fontId="1"/>
  </si>
  <si>
    <t>２　支出</t>
    <rPh sb="2" eb="4">
      <t>シシュツ</t>
    </rPh>
    <phoneticPr fontId="1"/>
  </si>
  <si>
    <t>その他
諸経費</t>
  </si>
  <si>
    <t>小計</t>
    <rPh sb="0" eb="2">
      <t>ショウケイ</t>
    </rPh>
    <phoneticPr fontId="1"/>
  </si>
  <si>
    <t>種別</t>
    <rPh sb="0" eb="2">
      <t>シュベツ</t>
    </rPh>
    <phoneticPr fontId="1"/>
  </si>
  <si>
    <t>共同実施者準備分</t>
  </si>
  <si>
    <t>仕様</t>
    <rPh sb="0" eb="2">
      <t>シヨウ</t>
    </rPh>
    <phoneticPr fontId="1"/>
  </si>
  <si>
    <t>SNS広告</t>
  </si>
  <si>
    <t>●●運搬費</t>
  </si>
  <si>
    <t>単位</t>
    <rPh sb="0" eb="2">
      <t>タンイ</t>
    </rPh>
    <phoneticPr fontId="1"/>
  </si>
  <si>
    <t>数量</t>
    <rPh sb="0" eb="2">
      <t>スウリョウ</t>
    </rPh>
    <phoneticPr fontId="1"/>
  </si>
  <si>
    <t>単価
（円）</t>
    <rPh sb="0" eb="2">
      <t>タンカ</t>
    </rPh>
    <rPh sb="4" eb="5">
      <t>エン</t>
    </rPh>
    <phoneticPr fontId="1"/>
  </si>
  <si>
    <t>ポスター作成費</t>
  </si>
  <si>
    <t>補助金交付申請額
（円）</t>
    <rPh sb="0" eb="3">
      <t>ホジョキン</t>
    </rPh>
    <rPh sb="3" eb="5">
      <t>コウフ</t>
    </rPh>
    <rPh sb="5" eb="8">
      <t>シンセイガク</t>
    </rPh>
    <rPh sb="10" eb="11">
      <t>エン</t>
    </rPh>
    <phoneticPr fontId="1"/>
  </si>
  <si>
    <t>什器代</t>
  </si>
  <si>
    <t>物品費</t>
    <rPh sb="0" eb="3">
      <t>ブッピンヒ</t>
    </rPh>
    <phoneticPr fontId="1"/>
  </si>
  <si>
    <t>共同実施者作成分</t>
  </si>
  <si>
    <t>原材料費</t>
    <rPh sb="0" eb="4">
      <t>ゲンザイリョウヒ</t>
    </rPh>
    <phoneticPr fontId="1"/>
  </si>
  <si>
    <t>Web／●●サンプル想定</t>
  </si>
  <si>
    <t>社内規定による</t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</si>
  <si>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</si>
  <si>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消耗品費</t>
    <rPh sb="0" eb="4">
      <t>ショウモウヒンヒ</t>
    </rPh>
    <phoneticPr fontId="1"/>
  </si>
  <si>
    <t>役務費</t>
    <rPh sb="0" eb="3">
      <t>エキムヒ</t>
    </rPh>
    <phoneticPr fontId="1"/>
  </si>
  <si>
    <t>保険料</t>
    <rPh sb="0" eb="3">
      <t>ホケンリョウ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</si>
  <si>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</si>
  <si>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広告宣伝費</t>
    <rPh sb="0" eb="5">
      <t>コウコクセンデンヒ</t>
    </rPh>
    <phoneticPr fontId="1"/>
  </si>
  <si>
    <t>その他
諸経費</t>
    <rPh sb="2" eb="3">
      <t>タ</t>
    </rPh>
    <rPh sb="4" eb="7">
      <t>ショケイヒ</t>
    </rPh>
    <phoneticPr fontId="1"/>
  </si>
  <si>
    <t>通信運搬費</t>
    <rPh sb="0" eb="5">
      <t>ツウシンウンパンヒ</t>
    </rPh>
    <phoneticPr fontId="1"/>
  </si>
  <si>
    <t>旅費</t>
    <rPh sb="0" eb="2">
      <t>リョヒ</t>
    </rPh>
    <phoneticPr fontId="1"/>
  </si>
  <si>
    <t>補助人件費</t>
    <rPh sb="0" eb="5">
      <t>ホジョジンケンヒ</t>
    </rPh>
    <phoneticPr fontId="1"/>
  </si>
  <si>
    <t>謝金</t>
    <rPh sb="0" eb="2">
      <t>シャキン</t>
    </rPh>
    <phoneticPr fontId="1"/>
  </si>
  <si>
    <t>市場調査</t>
  </si>
  <si>
    <t>合計</t>
    <rPh sb="0" eb="2">
      <t>ゴウケイ</t>
    </rPh>
    <phoneticPr fontId="1"/>
  </si>
  <si>
    <t>●●装置</t>
  </si>
  <si>
    <t>経費
区分</t>
    <rPh sb="0" eb="2">
      <t>ケイヒ</t>
    </rPh>
    <rPh sb="3" eb="5">
      <t>クブン</t>
    </rPh>
    <phoneticPr fontId="1"/>
  </si>
  <si>
    <t>委託・
外注費</t>
    <rPh sb="0" eb="2">
      <t>イタク</t>
    </rPh>
    <rPh sb="4" eb="7">
      <t>ガイチュウヒ</t>
    </rPh>
    <phoneticPr fontId="1"/>
  </si>
  <si>
    <t>設備・
備品費</t>
    <rPh sb="0" eb="2">
      <t>セツビ</t>
    </rPh>
    <rPh sb="4" eb="7">
      <t>ビヒンヒ</t>
    </rPh>
    <phoneticPr fontId="1"/>
  </si>
  <si>
    <t>共同実施費</t>
    <rPh sb="0" eb="2">
      <t>キョウドウ</t>
    </rPh>
    <rPh sb="2" eb="4">
      <t>ジッシ</t>
    </rPh>
    <rPh sb="4" eb="5">
      <t>ヒ</t>
    </rPh>
    <phoneticPr fontId="1"/>
  </si>
  <si>
    <t>外注加工費</t>
  </si>
  <si>
    <t>経　費　内　訳　書</t>
    <rPh sb="0" eb="1">
      <t>ヘ</t>
    </rPh>
    <rPh sb="2" eb="3">
      <t>ヒ</t>
    </rPh>
    <rPh sb="4" eb="5">
      <t>ナイ</t>
    </rPh>
    <rPh sb="6" eb="7">
      <t>ヤク</t>
    </rPh>
    <rPh sb="8" eb="9">
      <t>ショ</t>
    </rPh>
    <phoneticPr fontId="1"/>
  </si>
  <si>
    <t>対面ｱﾝｹｰﾄ調査</t>
  </si>
  <si>
    <t>申請者作成分</t>
  </si>
  <si>
    <t>式</t>
  </si>
  <si>
    <t>●●に係る外注加工/㈱●●社想定</t>
  </si>
  <si>
    <t>部</t>
  </si>
  <si>
    <t>分析、調査員費用含む/●●サンプル想定</t>
  </si>
  <si>
    <t>店頭POP作成</t>
  </si>
  <si>
    <t>回</t>
  </si>
  <si>
    <t>試験研究費</t>
  </si>
  <si>
    <t>外注費</t>
  </si>
  <si>
    <t>枚</t>
  </si>
  <si>
    <t>月</t>
  </si>
  <si>
    <t>汎用PP</t>
  </si>
  <si>
    <t>補助事業に
要する経費
（円）</t>
  </si>
  <si>
    <t>試作品原料費</t>
  </si>
  <si>
    <t>㎏</t>
  </si>
  <si>
    <t>別紙●参照</t>
  </si>
  <si>
    <t>□□□</t>
  </si>
  <si>
    <t>トラック便配送に係る費用</t>
  </si>
  <si>
    <t>●●課金方式想定</t>
  </si>
  <si>
    <t>マニュアル作成費</t>
  </si>
  <si>
    <t>借用</t>
  </si>
  <si>
    <t>連携団体社員等への配布用</t>
  </si>
  <si>
    <t>打合せ（東京）</t>
  </si>
  <si>
    <t>従業員旅費</t>
  </si>
  <si>
    <t>打合せ（大阪）</t>
  </si>
  <si>
    <t>同上</t>
  </si>
  <si>
    <t>イベント実施アルバイト代</t>
  </si>
  <si>
    <t>人日</t>
  </si>
  <si>
    <t>●●指導謝礼</t>
  </si>
  <si>
    <t>●●教授</t>
  </si>
  <si>
    <t>人回</t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</si>
  <si>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1"/>
  </si>
  <si>
    <t>補助人件費</t>
    <rPh sb="0" eb="2">
      <t>ホジョ</t>
    </rPh>
    <rPh sb="2" eb="5">
      <t>ジンケンヒ</t>
    </rPh>
    <phoneticPr fontId="1"/>
  </si>
  <si>
    <t>-</t>
  </si>
  <si>
    <t>別紙２</t>
  </si>
  <si>
    <t>１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</si>
  <si>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</si>
  <si>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</si>
  <si>
    <t>自己資金</t>
  </si>
  <si>
    <t>借入金</t>
  </si>
  <si>
    <t>補助金</t>
  </si>
  <si>
    <t>その他</t>
  </si>
  <si>
    <t>合計</t>
  </si>
  <si>
    <t>経費区分</t>
  </si>
  <si>
    <t>補助対象経費</t>
  </si>
  <si>
    <r>
      <t>補助金交付申請額</t>
    </r>
    <r>
      <rPr>
        <vertAlign val="superscript"/>
        <sz val="12"/>
        <color theme="1"/>
        <rFont val="ＭＳ 明朝"/>
      </rPr>
      <t>（注）</t>
    </r>
  </si>
  <si>
    <t>物品費</t>
  </si>
  <si>
    <t>役務費</t>
  </si>
  <si>
    <t>事務費</t>
  </si>
  <si>
    <t>合　計</t>
  </si>
  <si>
    <t>（注）補助金交付申請額は、経費区分ごとの補助対象経費額の合計に補助率を乗じ、千円未満は</t>
  </si>
  <si>
    <t>　　切り捨てること。</t>
  </si>
  <si>
    <t>別記様式第１号</t>
  </si>
  <si>
    <t>事　業　収　支　計　画　書</t>
    <rPh sb="0" eb="1">
      <t>コト</t>
    </rPh>
    <rPh sb="2" eb="3">
      <t>ギョウ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</si>
  <si>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補助事業に要する経費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</si>
</sst>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sz val="11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rgb="FFFF0000"/>
      <name val="ＭＳ 明朝"/>
      <family val="1"/>
    </font>
    <font>
      <sz val="8"/>
      <color rgb="FFFF0000"/>
      <name val="ＭＳ 明朝"/>
      <family val="1"/>
    </font>
    <font>
      <sz val="8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left" vertical="top"/>
    </xf>
    <xf numFmtId="38" fontId="6" fillId="0" borderId="5" xfId="1" applyFont="1" applyBorder="1" applyAlignment="1">
      <alignment horizontal="left" vertical="top"/>
    </xf>
    <xf numFmtId="38" fontId="6" fillId="0" borderId="6" xfId="1" applyFont="1" applyBorder="1" applyAlignment="1">
      <alignment horizontal="left" vertical="top"/>
    </xf>
    <xf numFmtId="38" fontId="6" fillId="0" borderId="7" xfId="1" applyFont="1" applyBorder="1" applyAlignment="1">
      <alignment horizontal="left" vertical="top"/>
    </xf>
    <xf numFmtId="38" fontId="6" fillId="0" borderId="8" xfId="1" applyFont="1" applyBorder="1" applyAlignment="1">
      <alignment horizontal="left" vertical="top"/>
    </xf>
    <xf numFmtId="38" fontId="6" fillId="0" borderId="9" xfId="1" applyFont="1" applyBorder="1" applyAlignment="1">
      <alignment horizontal="left" vertical="top"/>
    </xf>
    <xf numFmtId="0" fontId="2" fillId="0" borderId="0" xfId="0" applyFont="1" applyAlignment="1">
      <alignment horizontal="right" vertical="center"/>
    </xf>
    <xf numFmtId="38" fontId="6" fillId="0" borderId="10" xfId="1" applyFont="1" applyBorder="1" applyAlignment="1">
      <alignment horizontal="left" vertical="top"/>
    </xf>
    <xf numFmtId="38" fontId="6" fillId="0" borderId="11" xfId="1" applyFont="1" applyBorder="1" applyAlignment="1">
      <alignment horizontal="left" vertical="top"/>
    </xf>
    <xf numFmtId="38" fontId="6" fillId="0" borderId="12" xfId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1" xfId="0" applyNumberFormat="1" applyFont="1" applyBorder="1" applyAlignment="1">
      <alignment vertical="center"/>
    </xf>
    <xf numFmtId="3" fontId="8" fillId="3" borderId="1" xfId="0" applyNumberFormat="1" applyFont="1" applyFill="1" applyBorder="1">
      <alignment vertical="center"/>
    </xf>
    <xf numFmtId="3" fontId="8" fillId="0" borderId="3" xfId="0" applyNumberFormat="1" applyFont="1" applyBorder="1" applyAlignment="1">
      <alignment horizontal="center" vertical="center"/>
    </xf>
    <xf numFmtId="38" fontId="8" fillId="0" borderId="3" xfId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8" fontId="8" fillId="3" borderId="1" xfId="1" applyFont="1" applyFill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114300</xdr:colOff>
      <xdr:row>1</xdr:row>
      <xdr:rowOff>95250</xdr:rowOff>
    </xdr:from>
    <xdr:to xmlns:xdr="http://schemas.openxmlformats.org/drawingml/2006/spreadsheetDrawing">
      <xdr:col>16</xdr:col>
      <xdr:colOff>533400</xdr:colOff>
      <xdr:row>3</xdr:row>
      <xdr:rowOff>50800</xdr:rowOff>
    </xdr:to>
    <xdr:sp macro="" textlink="">
      <xdr:nvSpPr>
        <xdr:cNvPr id="2" name="正方形/長方形 1"/>
        <xdr:cNvSpPr/>
      </xdr:nvSpPr>
      <xdr:spPr>
        <a:xfrm>
          <a:off x="7066915" y="273050"/>
          <a:ext cx="3463925" cy="6159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vertOverflow="overflow" horzOverflow="overflow" wrap="square" numCol="1" spcCol="0" rtlCol="0" fromWordArt="0" anchor="ctr" anchorCtr="0" forceAA="0" compatLnSpc="1"/>
        <a:lstStyle/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可能な限り、当該経費の詳細（内訳、内容等）をご記入ください。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Verdana"/>
              <a:ea typeface="HG丸ｺﾞｼｯｸM-PRO"/>
              <a:cs typeface="Times New Roman"/>
            </a:rPr>
            <a:t>※本様式では記載が難しい場合や欄に書ききれない場合は、備考欄に「○○○については別紙参照」など記載し、別紙を添付してください。</a:t>
          </a:r>
          <a:endParaRPr lang="ja-JP" sz="1000">
            <a:effectLst/>
            <a:latin typeface="Verdana"/>
            <a:ea typeface="ＭＳ 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27"/>
  <sheetViews>
    <sheetView tabSelected="1" view="pageBreakPreview" zoomScaleSheetLayoutView="100" workbookViewId="0">
      <selection activeCell="M10" sqref="M10"/>
    </sheetView>
  </sheetViews>
  <sheetFormatPr defaultRowHeight="13"/>
  <cols>
    <col min="1" max="1" width="3.54296875" style="1" customWidth="1"/>
    <col min="2" max="2" width="11.90625" style="1" customWidth="1"/>
    <col min="3" max="16384" width="8.7265625" style="1" customWidth="1"/>
  </cols>
  <sheetData>
    <row r="1" spans="1:11">
      <c r="A1" s="1" t="s">
        <v>98</v>
      </c>
    </row>
    <row r="2" spans="1:11">
      <c r="A2" s="1" t="s">
        <v>80</v>
      </c>
    </row>
    <row r="4" spans="1:11" ht="19">
      <c r="A4" s="3" t="s">
        <v>99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7" spans="1:11" ht="14">
      <c r="A7" s="2" t="s">
        <v>81</v>
      </c>
    </row>
    <row r="8" spans="1:11">
      <c r="K8" s="18" t="s">
        <v>82</v>
      </c>
    </row>
    <row r="9" spans="1:11" s="2" customFormat="1" ht="20" customHeight="1">
      <c r="B9" s="4" t="s">
        <v>83</v>
      </c>
      <c r="C9" s="4" t="s">
        <v>100</v>
      </c>
      <c r="D9" s="4"/>
      <c r="E9" s="4"/>
      <c r="F9" s="4" t="s">
        <v>2</v>
      </c>
      <c r="G9" s="4"/>
      <c r="H9" s="4"/>
      <c r="I9" s="4"/>
      <c r="J9" s="4"/>
      <c r="K9" s="4"/>
    </row>
    <row r="10" spans="1:11" ht="35" customHeight="1">
      <c r="B10" s="5" t="s">
        <v>84</v>
      </c>
      <c r="C10" s="9"/>
      <c r="D10" s="9"/>
      <c r="E10" s="9"/>
      <c r="F10" s="12"/>
      <c r="G10" s="15"/>
      <c r="H10" s="15"/>
      <c r="I10" s="15"/>
      <c r="J10" s="15"/>
      <c r="K10" s="19"/>
    </row>
    <row r="11" spans="1:11" ht="35" customHeight="1">
      <c r="B11" s="5" t="s">
        <v>85</v>
      </c>
      <c r="C11" s="9"/>
      <c r="D11" s="9"/>
      <c r="E11" s="9"/>
      <c r="F11" s="12"/>
      <c r="G11" s="15"/>
      <c r="H11" s="15"/>
      <c r="I11" s="15"/>
      <c r="J11" s="15"/>
      <c r="K11" s="19"/>
    </row>
    <row r="12" spans="1:11" ht="35" customHeight="1">
      <c r="B12" s="5" t="s">
        <v>86</v>
      </c>
      <c r="C12" s="9"/>
      <c r="D12" s="9"/>
      <c r="E12" s="9"/>
      <c r="F12" s="12"/>
      <c r="G12" s="15"/>
      <c r="H12" s="15"/>
      <c r="I12" s="15"/>
      <c r="J12" s="15"/>
      <c r="K12" s="19"/>
    </row>
    <row r="13" spans="1:11" ht="35" customHeight="1">
      <c r="B13" s="6" t="s">
        <v>87</v>
      </c>
      <c r="C13" s="10"/>
      <c r="D13" s="10"/>
      <c r="E13" s="10"/>
      <c r="F13" s="13"/>
      <c r="G13" s="16"/>
      <c r="H13" s="16"/>
      <c r="I13" s="16"/>
      <c r="J13" s="16"/>
      <c r="K13" s="20"/>
    </row>
    <row r="14" spans="1:11" ht="35" customHeight="1">
      <c r="B14" s="7" t="s">
        <v>88</v>
      </c>
      <c r="C14" s="11">
        <f>SUM(C10:E13)</f>
        <v>0</v>
      </c>
      <c r="D14" s="11"/>
      <c r="E14" s="11"/>
      <c r="F14" s="14"/>
      <c r="G14" s="17"/>
      <c r="H14" s="17"/>
      <c r="I14" s="17"/>
      <c r="J14" s="17"/>
      <c r="K14" s="21"/>
    </row>
    <row r="17" spans="1:11" ht="14">
      <c r="A17" s="2" t="s">
        <v>6</v>
      </c>
    </row>
    <row r="18" spans="1:11">
      <c r="K18" s="18" t="s">
        <v>82</v>
      </c>
    </row>
    <row r="19" spans="1:11" s="2" customFormat="1" ht="20" customHeight="1">
      <c r="B19" s="4" t="s">
        <v>89</v>
      </c>
      <c r="C19" s="4" t="s">
        <v>100</v>
      </c>
      <c r="D19" s="4"/>
      <c r="E19" s="4"/>
      <c r="F19" s="4" t="s">
        <v>90</v>
      </c>
      <c r="G19" s="4"/>
      <c r="H19" s="4"/>
      <c r="I19" s="4" t="s">
        <v>91</v>
      </c>
      <c r="J19" s="4"/>
      <c r="K19" s="4"/>
    </row>
    <row r="20" spans="1:11" ht="35" customHeight="1">
      <c r="B20" s="5" t="s">
        <v>54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35" customHeight="1">
      <c r="B21" s="5" t="s">
        <v>92</v>
      </c>
      <c r="C21" s="9"/>
      <c r="D21" s="9"/>
      <c r="E21" s="9"/>
      <c r="F21" s="9"/>
      <c r="G21" s="9"/>
      <c r="H21" s="9"/>
      <c r="I21" s="9"/>
      <c r="J21" s="9"/>
      <c r="K21" s="9"/>
    </row>
    <row r="22" spans="1:11" ht="35" customHeight="1">
      <c r="B22" s="5" t="s">
        <v>93</v>
      </c>
      <c r="C22" s="9"/>
      <c r="D22" s="9"/>
      <c r="E22" s="9"/>
      <c r="F22" s="9"/>
      <c r="G22" s="9"/>
      <c r="H22" s="9"/>
      <c r="I22" s="9"/>
      <c r="J22" s="9"/>
      <c r="K22" s="9"/>
    </row>
    <row r="23" spans="1:11" ht="35" customHeight="1">
      <c r="B23" s="5" t="s">
        <v>94</v>
      </c>
      <c r="C23" s="9"/>
      <c r="D23" s="9"/>
      <c r="E23" s="9"/>
      <c r="F23" s="9"/>
      <c r="G23" s="9"/>
      <c r="H23" s="9"/>
      <c r="I23" s="9"/>
      <c r="J23" s="9"/>
      <c r="K23" s="9"/>
    </row>
    <row r="24" spans="1:11" ht="35" customHeight="1">
      <c r="B24" s="8" t="s">
        <v>7</v>
      </c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35" customHeight="1">
      <c r="B25" s="7" t="s">
        <v>95</v>
      </c>
      <c r="C25" s="11">
        <f>SUM(C20:E24)</f>
        <v>0</v>
      </c>
      <c r="D25" s="11"/>
      <c r="E25" s="11"/>
      <c r="F25" s="11">
        <f>SUM(F20:H24)</f>
        <v>0</v>
      </c>
      <c r="G25" s="11"/>
      <c r="H25" s="11"/>
      <c r="I25" s="11">
        <f>SUM(I20:K24)</f>
        <v>0</v>
      </c>
      <c r="J25" s="11"/>
      <c r="K25" s="11"/>
    </row>
    <row r="26" spans="1:11">
      <c r="B26" s="1" t="s">
        <v>96</v>
      </c>
    </row>
    <row r="27" spans="1:11">
      <c r="B27" s="1" t="s">
        <v>97</v>
      </c>
    </row>
  </sheetData>
  <mergeCells count="34">
    <mergeCell ref="A4:K4"/>
    <mergeCell ref="C9:E9"/>
    <mergeCell ref="F9:K9"/>
    <mergeCell ref="C10:E10"/>
    <mergeCell ref="F10:K10"/>
    <mergeCell ref="C11:E11"/>
    <mergeCell ref="F11:K11"/>
    <mergeCell ref="C12:E12"/>
    <mergeCell ref="F12:K12"/>
    <mergeCell ref="C13:E13"/>
    <mergeCell ref="F13:K13"/>
    <mergeCell ref="C14:E14"/>
    <mergeCell ref="F14:K14"/>
    <mergeCell ref="C19:E19"/>
    <mergeCell ref="F19:H19"/>
    <mergeCell ref="I19:K19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C23:E23"/>
    <mergeCell ref="F23:H23"/>
    <mergeCell ref="I23:K23"/>
    <mergeCell ref="C24:E24"/>
    <mergeCell ref="F24:H24"/>
    <mergeCell ref="I24:K24"/>
    <mergeCell ref="C25:E25"/>
    <mergeCell ref="F25:H25"/>
    <mergeCell ref="I25:K25"/>
  </mergeCells>
  <phoneticPr fontId="1"/>
  <pageMargins left="0.7" right="0.7" top="0.75" bottom="0.75" header="0.3" footer="0.3"/>
  <pageSetup paperSize="9" scale="9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K39"/>
  <sheetViews>
    <sheetView showGridLines="0" zoomScaleSheetLayoutView="100" workbookViewId="0">
      <selection activeCell="E19" sqref="E19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6" width="5.26953125" style="1" bestFit="1" customWidth="1"/>
    <col min="7" max="10" width="10.6328125" style="1" customWidth="1"/>
    <col min="11" max="16384" width="8.7265625" style="1" customWidth="1"/>
  </cols>
  <sheetData>
    <row r="1" spans="1:11" ht="19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39">
      <c r="A3" s="22" t="s">
        <v>39</v>
      </c>
      <c r="B3" s="22" t="s">
        <v>1</v>
      </c>
      <c r="C3" s="22" t="s">
        <v>9</v>
      </c>
      <c r="D3" s="22" t="s">
        <v>11</v>
      </c>
      <c r="E3" s="22" t="s">
        <v>14</v>
      </c>
      <c r="F3" s="22" t="s">
        <v>15</v>
      </c>
      <c r="G3" s="34" t="s">
        <v>16</v>
      </c>
      <c r="H3" s="34" t="s">
        <v>58</v>
      </c>
      <c r="I3" s="34" t="s">
        <v>77</v>
      </c>
      <c r="J3" s="34" t="s">
        <v>18</v>
      </c>
      <c r="K3" s="22" t="s">
        <v>2</v>
      </c>
    </row>
    <row r="4" spans="1:11">
      <c r="A4" s="23" t="s">
        <v>5</v>
      </c>
      <c r="B4" s="23" t="s">
        <v>40</v>
      </c>
      <c r="C4" s="32"/>
      <c r="D4" s="32"/>
      <c r="E4" s="32"/>
      <c r="F4" s="32"/>
      <c r="G4" s="32"/>
      <c r="H4" s="32"/>
      <c r="I4" s="32"/>
      <c r="J4" s="38"/>
      <c r="K4" s="32"/>
    </row>
    <row r="5" spans="1:11">
      <c r="A5" s="23"/>
      <c r="B5" s="23"/>
      <c r="C5" s="33"/>
      <c r="D5" s="33"/>
      <c r="E5" s="33"/>
      <c r="F5" s="33"/>
      <c r="G5" s="33"/>
      <c r="H5" s="33"/>
      <c r="I5" s="32"/>
      <c r="J5" s="39"/>
      <c r="K5" s="32"/>
    </row>
    <row r="6" spans="1:11">
      <c r="A6" s="23"/>
      <c r="B6" s="23" t="s">
        <v>42</v>
      </c>
      <c r="C6" s="32"/>
      <c r="D6" s="32"/>
      <c r="E6" s="32"/>
      <c r="F6" s="32"/>
      <c r="G6" s="32"/>
      <c r="H6" s="32"/>
      <c r="I6" s="32"/>
      <c r="J6" s="39"/>
      <c r="K6" s="32"/>
    </row>
    <row r="7" spans="1:11">
      <c r="A7" s="23"/>
      <c r="B7" s="23"/>
      <c r="C7" s="32"/>
      <c r="D7" s="33"/>
      <c r="E7" s="33"/>
      <c r="F7" s="33"/>
      <c r="G7" s="33"/>
      <c r="H7" s="33"/>
      <c r="I7" s="32"/>
      <c r="J7" s="40"/>
      <c r="K7" s="32"/>
    </row>
    <row r="8" spans="1:11">
      <c r="A8" s="23"/>
      <c r="B8" s="29" t="s">
        <v>8</v>
      </c>
      <c r="C8" s="29"/>
      <c r="D8" s="29"/>
      <c r="E8" s="29"/>
      <c r="F8" s="29"/>
      <c r="G8" s="29"/>
      <c r="H8" s="29"/>
      <c r="I8" s="35"/>
      <c r="J8" s="41"/>
      <c r="K8" s="32"/>
    </row>
    <row r="9" spans="1:11">
      <c r="A9" s="23" t="s">
        <v>20</v>
      </c>
      <c r="B9" s="23" t="s">
        <v>22</v>
      </c>
      <c r="C9" s="32"/>
      <c r="D9" s="32"/>
      <c r="E9" s="32"/>
      <c r="F9" s="32"/>
      <c r="G9" s="32"/>
      <c r="H9" s="32"/>
      <c r="I9" s="32"/>
      <c r="J9" s="42"/>
      <c r="K9" s="32"/>
    </row>
    <row r="10" spans="1:11">
      <c r="A10" s="23"/>
      <c r="B10" s="23"/>
      <c r="C10" s="32"/>
      <c r="D10" s="32"/>
      <c r="E10" s="32"/>
      <c r="F10" s="32"/>
      <c r="G10" s="32"/>
      <c r="H10" s="32"/>
      <c r="I10" s="32"/>
      <c r="J10" s="43"/>
      <c r="K10" s="32"/>
    </row>
    <row r="11" spans="1:11">
      <c r="A11" s="23"/>
      <c r="B11" s="23" t="s">
        <v>41</v>
      </c>
      <c r="C11" s="32"/>
      <c r="D11" s="32"/>
      <c r="E11" s="32"/>
      <c r="F11" s="32"/>
      <c r="G11" s="32"/>
      <c r="H11" s="32"/>
      <c r="I11" s="32"/>
      <c r="J11" s="43"/>
      <c r="K11" s="32"/>
    </row>
    <row r="12" spans="1:11">
      <c r="A12" s="23"/>
      <c r="B12" s="23"/>
      <c r="C12" s="32"/>
      <c r="D12" s="32"/>
      <c r="E12" s="32"/>
      <c r="F12" s="32"/>
      <c r="G12" s="32"/>
      <c r="H12" s="32"/>
      <c r="I12" s="32"/>
      <c r="J12" s="43"/>
      <c r="K12" s="32"/>
    </row>
    <row r="13" spans="1:11">
      <c r="A13" s="23"/>
      <c r="B13" s="23" t="s">
        <v>25</v>
      </c>
      <c r="C13" s="32"/>
      <c r="D13" s="32"/>
      <c r="E13" s="32"/>
      <c r="F13" s="32"/>
      <c r="G13" s="32"/>
      <c r="H13" s="32"/>
      <c r="I13" s="32"/>
      <c r="J13" s="43"/>
      <c r="K13" s="32"/>
    </row>
    <row r="14" spans="1:11">
      <c r="A14" s="23"/>
      <c r="B14" s="23"/>
      <c r="C14" s="32"/>
      <c r="D14" s="32"/>
      <c r="E14" s="32"/>
      <c r="F14" s="32"/>
      <c r="G14" s="32"/>
      <c r="H14" s="32"/>
      <c r="I14" s="32"/>
      <c r="J14" s="43"/>
      <c r="K14" s="32"/>
    </row>
    <row r="15" spans="1:11">
      <c r="A15" s="23"/>
      <c r="B15" s="23" t="s">
        <v>26</v>
      </c>
      <c r="C15" s="32"/>
      <c r="D15" s="32"/>
      <c r="E15" s="32"/>
      <c r="F15" s="32"/>
      <c r="G15" s="32"/>
      <c r="H15" s="32"/>
      <c r="I15" s="32"/>
      <c r="J15" s="43"/>
      <c r="K15" s="32"/>
    </row>
    <row r="16" spans="1:11">
      <c r="A16" s="23"/>
      <c r="B16" s="23"/>
      <c r="C16" s="32"/>
      <c r="D16" s="32"/>
      <c r="E16" s="32"/>
      <c r="F16" s="32"/>
      <c r="G16" s="32"/>
      <c r="H16" s="32"/>
      <c r="I16" s="32"/>
      <c r="J16" s="44"/>
      <c r="K16" s="32"/>
    </row>
    <row r="17" spans="1:11">
      <c r="A17" s="23"/>
      <c r="B17" s="29" t="s">
        <v>8</v>
      </c>
      <c r="C17" s="29"/>
      <c r="D17" s="29"/>
      <c r="E17" s="29"/>
      <c r="F17" s="29"/>
      <c r="G17" s="29"/>
      <c r="H17" s="29"/>
      <c r="I17" s="35"/>
      <c r="J17" s="35"/>
      <c r="K17" s="32"/>
    </row>
    <row r="18" spans="1:11">
      <c r="A18" s="23" t="s">
        <v>27</v>
      </c>
      <c r="B18" s="23" t="s">
        <v>29</v>
      </c>
      <c r="C18" s="32"/>
      <c r="D18" s="32"/>
      <c r="E18" s="32"/>
      <c r="F18" s="32"/>
      <c r="G18" s="32"/>
      <c r="H18" s="32"/>
      <c r="I18" s="32"/>
      <c r="J18" s="45"/>
      <c r="K18" s="32"/>
    </row>
    <row r="19" spans="1:11">
      <c r="A19" s="23"/>
      <c r="B19" s="23"/>
      <c r="C19" s="32"/>
      <c r="D19" s="32"/>
      <c r="E19" s="32"/>
      <c r="F19" s="32"/>
      <c r="G19" s="32"/>
      <c r="H19" s="32"/>
      <c r="I19" s="32"/>
      <c r="J19" s="45"/>
      <c r="K19" s="32"/>
    </row>
    <row r="20" spans="1:11">
      <c r="A20" s="23"/>
      <c r="B20" s="23" t="s">
        <v>30</v>
      </c>
      <c r="C20" s="32"/>
      <c r="D20" s="32"/>
      <c r="E20" s="32"/>
      <c r="F20" s="32"/>
      <c r="G20" s="32"/>
      <c r="H20" s="32"/>
      <c r="I20" s="32"/>
      <c r="J20" s="45"/>
      <c r="K20" s="32"/>
    </row>
    <row r="21" spans="1:11">
      <c r="A21" s="23"/>
      <c r="B21" s="23"/>
      <c r="C21" s="32"/>
      <c r="D21" s="32"/>
      <c r="E21" s="32"/>
      <c r="F21" s="32"/>
      <c r="G21" s="32"/>
      <c r="H21" s="32"/>
      <c r="I21" s="32"/>
      <c r="J21" s="45"/>
      <c r="K21" s="32"/>
    </row>
    <row r="22" spans="1:11">
      <c r="A22" s="23"/>
      <c r="B22" s="29" t="s">
        <v>8</v>
      </c>
      <c r="C22" s="29"/>
      <c r="D22" s="29"/>
      <c r="E22" s="29"/>
      <c r="F22" s="29"/>
      <c r="G22" s="29"/>
      <c r="H22" s="29"/>
      <c r="I22" s="35"/>
      <c r="J22" s="35"/>
      <c r="K22" s="32"/>
    </row>
    <row r="23" spans="1:11">
      <c r="A23" s="23" t="s">
        <v>4</v>
      </c>
      <c r="B23" s="23" t="s">
        <v>32</v>
      </c>
      <c r="C23" s="32"/>
      <c r="D23" s="32"/>
      <c r="E23" s="32"/>
      <c r="F23" s="32"/>
      <c r="G23" s="32"/>
      <c r="H23" s="32"/>
      <c r="I23" s="32"/>
      <c r="J23" s="42"/>
      <c r="K23" s="32"/>
    </row>
    <row r="24" spans="1:11">
      <c r="A24" s="23"/>
      <c r="B24" s="23"/>
      <c r="C24" s="32"/>
      <c r="D24" s="32"/>
      <c r="E24" s="32"/>
      <c r="F24" s="32"/>
      <c r="G24" s="32"/>
      <c r="H24" s="32"/>
      <c r="I24" s="32"/>
      <c r="J24" s="43"/>
      <c r="K24" s="32"/>
    </row>
    <row r="25" spans="1:11">
      <c r="A25" s="23"/>
      <c r="B25" s="23" t="s">
        <v>28</v>
      </c>
      <c r="C25" s="32"/>
      <c r="D25" s="32"/>
      <c r="E25" s="32"/>
      <c r="F25" s="32"/>
      <c r="G25" s="32"/>
      <c r="H25" s="32"/>
      <c r="I25" s="32"/>
      <c r="J25" s="43"/>
      <c r="K25" s="32"/>
    </row>
    <row r="26" spans="1:11">
      <c r="A26" s="23"/>
      <c r="B26" s="23"/>
      <c r="C26" s="32"/>
      <c r="D26" s="32"/>
      <c r="E26" s="32"/>
      <c r="F26" s="32"/>
      <c r="G26" s="32"/>
      <c r="H26" s="32"/>
      <c r="I26" s="32"/>
      <c r="J26" s="43"/>
      <c r="K26" s="32"/>
    </row>
    <row r="27" spans="1:11">
      <c r="A27" s="23"/>
      <c r="B27" s="23" t="s">
        <v>33</v>
      </c>
      <c r="C27" s="32"/>
      <c r="D27" s="32"/>
      <c r="E27" s="32"/>
      <c r="F27" s="32"/>
      <c r="G27" s="32"/>
      <c r="H27" s="32"/>
      <c r="I27" s="32"/>
      <c r="J27" s="43"/>
      <c r="K27" s="32"/>
    </row>
    <row r="28" spans="1:11">
      <c r="A28" s="23"/>
      <c r="B28" s="23"/>
      <c r="C28" s="32"/>
      <c r="D28" s="32"/>
      <c r="E28" s="32"/>
      <c r="F28" s="32"/>
      <c r="G28" s="32"/>
      <c r="H28" s="32"/>
      <c r="I28" s="32"/>
      <c r="J28" s="43"/>
      <c r="K28" s="32"/>
    </row>
    <row r="29" spans="1:11">
      <c r="A29" s="23"/>
      <c r="B29" s="23" t="s">
        <v>34</v>
      </c>
      <c r="C29" s="32"/>
      <c r="D29" s="32"/>
      <c r="E29" s="32"/>
      <c r="F29" s="32"/>
      <c r="G29" s="32"/>
      <c r="H29" s="32"/>
      <c r="I29" s="32"/>
      <c r="J29" s="43"/>
      <c r="K29" s="32"/>
    </row>
    <row r="30" spans="1:11">
      <c r="A30" s="23"/>
      <c r="B30" s="23"/>
      <c r="C30" s="32"/>
      <c r="D30" s="32"/>
      <c r="E30" s="32"/>
      <c r="F30" s="32"/>
      <c r="G30" s="32"/>
      <c r="H30" s="32"/>
      <c r="I30" s="32"/>
      <c r="J30" s="43"/>
      <c r="K30" s="32"/>
    </row>
    <row r="31" spans="1:11">
      <c r="A31" s="23"/>
      <c r="B31" s="30" t="s">
        <v>35</v>
      </c>
      <c r="C31" s="32"/>
      <c r="D31" s="32"/>
      <c r="E31" s="32"/>
      <c r="F31" s="32"/>
      <c r="G31" s="32"/>
      <c r="H31" s="32"/>
      <c r="I31" s="32"/>
      <c r="J31" s="43"/>
      <c r="K31" s="32"/>
    </row>
    <row r="32" spans="1:11">
      <c r="A32" s="23"/>
      <c r="B32" s="30"/>
      <c r="C32" s="32"/>
      <c r="D32" s="32"/>
      <c r="E32" s="32"/>
      <c r="F32" s="32"/>
      <c r="G32" s="32"/>
      <c r="H32" s="32"/>
      <c r="I32" s="32"/>
      <c r="J32" s="44"/>
      <c r="K32" s="32"/>
    </row>
    <row r="33" spans="1:11">
      <c r="A33" s="23"/>
      <c r="B33" s="29" t="s">
        <v>8</v>
      </c>
      <c r="C33" s="29"/>
      <c r="D33" s="29"/>
      <c r="E33" s="29"/>
      <c r="F33" s="29"/>
      <c r="G33" s="29"/>
      <c r="H33" s="29"/>
      <c r="I33" s="35"/>
      <c r="J33" s="35"/>
      <c r="K33" s="32"/>
    </row>
    <row r="34" spans="1:11" ht="13" customHeight="1">
      <c r="A34" s="24" t="s">
        <v>31</v>
      </c>
      <c r="B34" s="23" t="s">
        <v>31</v>
      </c>
      <c r="C34" s="32"/>
      <c r="D34" s="32"/>
      <c r="E34" s="32"/>
      <c r="F34" s="32"/>
      <c r="G34" s="32"/>
      <c r="H34" s="32"/>
      <c r="I34" s="32"/>
      <c r="J34" s="42"/>
      <c r="K34" s="32"/>
    </row>
    <row r="35" spans="1:11">
      <c r="A35" s="25"/>
      <c r="B35" s="23"/>
      <c r="C35" s="32"/>
      <c r="D35" s="32"/>
      <c r="E35" s="32"/>
      <c r="F35" s="32"/>
      <c r="G35" s="32"/>
      <c r="H35" s="32"/>
      <c r="I35" s="32"/>
      <c r="J35" s="44"/>
      <c r="K35" s="32"/>
    </row>
    <row r="36" spans="1:11" ht="13.75">
      <c r="A36" s="26"/>
      <c r="B36" s="31" t="s">
        <v>8</v>
      </c>
      <c r="C36" s="31"/>
      <c r="D36" s="31"/>
      <c r="E36" s="31"/>
      <c r="F36" s="31"/>
      <c r="G36" s="31"/>
      <c r="H36" s="31"/>
      <c r="I36" s="36"/>
      <c r="J36" s="36"/>
      <c r="K36" s="46"/>
    </row>
    <row r="37" spans="1:11" ht="26" customHeight="1">
      <c r="A37" s="27" t="s">
        <v>37</v>
      </c>
      <c r="B37" s="27"/>
      <c r="C37" s="27"/>
      <c r="D37" s="27"/>
      <c r="E37" s="27"/>
      <c r="F37" s="27"/>
      <c r="G37" s="27"/>
      <c r="H37" s="27"/>
      <c r="I37" s="37"/>
      <c r="J37" s="37"/>
      <c r="K37" s="37"/>
    </row>
    <row r="39" spans="1:11">
      <c r="A39" s="28" t="s">
        <v>0</v>
      </c>
    </row>
  </sheetData>
  <mergeCells count="31">
    <mergeCell ref="A1:K1"/>
    <mergeCell ref="B8:G8"/>
    <mergeCell ref="B17:G17"/>
    <mergeCell ref="B22:G22"/>
    <mergeCell ref="B33:G33"/>
    <mergeCell ref="B36:G36"/>
    <mergeCell ref="A37:G37"/>
    <mergeCell ref="A4:A8"/>
    <mergeCell ref="B4:B5"/>
    <mergeCell ref="J4:J7"/>
    <mergeCell ref="B6:B7"/>
    <mergeCell ref="B9:B10"/>
    <mergeCell ref="B11:B12"/>
    <mergeCell ref="B13:B14"/>
    <mergeCell ref="B15:B16"/>
    <mergeCell ref="A18:A22"/>
    <mergeCell ref="B18:B19"/>
    <mergeCell ref="J18:J21"/>
    <mergeCell ref="B20:B21"/>
    <mergeCell ref="B23:B24"/>
    <mergeCell ref="B25:B26"/>
    <mergeCell ref="B27:B28"/>
    <mergeCell ref="B29:B30"/>
    <mergeCell ref="B31:B32"/>
    <mergeCell ref="A34:A36"/>
    <mergeCell ref="B34:B35"/>
    <mergeCell ref="J34:J35"/>
    <mergeCell ref="A9:A17"/>
    <mergeCell ref="J9:J16"/>
    <mergeCell ref="A23:A33"/>
    <mergeCell ref="J23:J32"/>
  </mergeCells>
  <phoneticPr fontId="1"/>
  <pageMargins left="0.7" right="0.7" top="0.75" bottom="0.75" header="0.3" footer="0.3"/>
  <pageSetup paperSize="9" scale="8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8"/>
  <sheetViews>
    <sheetView showGridLines="0" view="pageBreakPreview" topLeftCell="A22" zoomScaleSheetLayoutView="100" workbookViewId="0">
      <selection activeCell="H30" sqref="H30"/>
    </sheetView>
  </sheetViews>
  <sheetFormatPr defaultRowHeight="13"/>
  <cols>
    <col min="1" max="1" width="7.26953125" style="1" bestFit="1" customWidth="1"/>
    <col min="2" max="2" width="8.7265625" style="1" customWidth="1"/>
    <col min="3" max="4" width="10.6328125" style="1" customWidth="1"/>
    <col min="5" max="5" width="5.26953125" style="1" bestFit="1" customWidth="1"/>
    <col min="6" max="6" width="5.81640625" style="1" bestFit="1" customWidth="1"/>
    <col min="7" max="10" width="10.6328125" style="1" customWidth="1"/>
    <col min="11" max="16384" width="8.7265625" style="1" customWidth="1"/>
  </cols>
  <sheetData>
    <row r="1" spans="1:11" ht="14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3" spans="1:11" ht="39">
      <c r="A3" s="22" t="s">
        <v>39</v>
      </c>
      <c r="B3" s="22" t="s">
        <v>1</v>
      </c>
      <c r="C3" s="22" t="s">
        <v>9</v>
      </c>
      <c r="D3" s="22" t="s">
        <v>11</v>
      </c>
      <c r="E3" s="22" t="s">
        <v>14</v>
      </c>
      <c r="F3" s="22" t="s">
        <v>15</v>
      </c>
      <c r="G3" s="34" t="s">
        <v>16</v>
      </c>
      <c r="H3" s="34" t="s">
        <v>58</v>
      </c>
      <c r="I3" s="34" t="s">
        <v>77</v>
      </c>
      <c r="J3" s="34" t="s">
        <v>18</v>
      </c>
      <c r="K3" s="22" t="s">
        <v>2</v>
      </c>
    </row>
    <row r="4" spans="1:11" ht="19">
      <c r="A4" s="23" t="s">
        <v>5</v>
      </c>
      <c r="B4" s="23" t="s">
        <v>40</v>
      </c>
      <c r="C4" s="48" t="s">
        <v>36</v>
      </c>
      <c r="D4" s="53" t="s">
        <v>79</v>
      </c>
      <c r="E4" s="48" t="s">
        <v>47</v>
      </c>
      <c r="F4" s="48">
        <v>1</v>
      </c>
      <c r="G4" s="57">
        <v>550000</v>
      </c>
      <c r="H4" s="57">
        <f t="shared" ref="H4:H9" si="0">G4*F4</f>
        <v>550000</v>
      </c>
      <c r="I4" s="57">
        <f t="shared" ref="I4:I9" si="1">ROUNDDOWN((H4/1.1),0)</f>
        <v>500000</v>
      </c>
      <c r="J4" s="62"/>
      <c r="K4" s="52" t="s">
        <v>23</v>
      </c>
    </row>
    <row r="5" spans="1:11" ht="28.5">
      <c r="A5" s="23"/>
      <c r="B5" s="23"/>
      <c r="C5" s="48" t="s">
        <v>43</v>
      </c>
      <c r="D5" s="53" t="s">
        <v>79</v>
      </c>
      <c r="E5" s="48" t="s">
        <v>47</v>
      </c>
      <c r="F5" s="48">
        <v>1</v>
      </c>
      <c r="G5" s="58">
        <v>880000</v>
      </c>
      <c r="H5" s="57">
        <f t="shared" si="0"/>
        <v>880000</v>
      </c>
      <c r="I5" s="57">
        <f t="shared" si="1"/>
        <v>800000</v>
      </c>
      <c r="J5" s="63"/>
      <c r="K5" s="52" t="s">
        <v>48</v>
      </c>
    </row>
    <row r="6" spans="1:11" ht="38">
      <c r="A6" s="23"/>
      <c r="B6" s="23"/>
      <c r="C6" s="49" t="s">
        <v>45</v>
      </c>
      <c r="D6" s="53" t="s">
        <v>79</v>
      </c>
      <c r="E6" s="55" t="s">
        <v>47</v>
      </c>
      <c r="F6" s="55">
        <v>1</v>
      </c>
      <c r="G6" s="57">
        <v>220000</v>
      </c>
      <c r="H6" s="57">
        <f t="shared" si="0"/>
        <v>220000</v>
      </c>
      <c r="I6" s="57">
        <f t="shared" si="1"/>
        <v>200000</v>
      </c>
      <c r="J6" s="63"/>
      <c r="K6" s="52" t="s">
        <v>50</v>
      </c>
    </row>
    <row r="7" spans="1:11" ht="19">
      <c r="A7" s="23"/>
      <c r="B7" s="23" t="s">
        <v>42</v>
      </c>
      <c r="C7" s="50" t="s">
        <v>51</v>
      </c>
      <c r="D7" s="53" t="s">
        <v>79</v>
      </c>
      <c r="E7" s="48" t="s">
        <v>55</v>
      </c>
      <c r="F7" s="48">
        <v>50</v>
      </c>
      <c r="G7" s="57">
        <v>2200</v>
      </c>
      <c r="H7" s="57">
        <f t="shared" si="0"/>
        <v>110000</v>
      </c>
      <c r="I7" s="57">
        <f t="shared" si="1"/>
        <v>100000</v>
      </c>
      <c r="J7" s="63"/>
      <c r="K7" s="52" t="s">
        <v>21</v>
      </c>
    </row>
    <row r="8" spans="1:11" ht="28.5">
      <c r="A8" s="23"/>
      <c r="B8" s="23"/>
      <c r="C8" s="49" t="s">
        <v>53</v>
      </c>
      <c r="D8" s="53" t="s">
        <v>79</v>
      </c>
      <c r="E8" s="48" t="s">
        <v>47</v>
      </c>
      <c r="F8" s="48">
        <v>1</v>
      </c>
      <c r="G8" s="57">
        <v>385000</v>
      </c>
      <c r="H8" s="57">
        <f t="shared" si="0"/>
        <v>385000</v>
      </c>
      <c r="I8" s="57">
        <f t="shared" si="1"/>
        <v>350000</v>
      </c>
      <c r="J8" s="63"/>
      <c r="K8" s="52" t="s">
        <v>3</v>
      </c>
    </row>
    <row r="9" spans="1:11" ht="19">
      <c r="A9" s="23"/>
      <c r="B9" s="23"/>
      <c r="C9" s="49" t="s">
        <v>19</v>
      </c>
      <c r="D9" s="53" t="s">
        <v>79</v>
      </c>
      <c r="E9" s="55" t="s">
        <v>56</v>
      </c>
      <c r="F9" s="55">
        <v>4</v>
      </c>
      <c r="G9" s="58">
        <v>165000</v>
      </c>
      <c r="H9" s="57">
        <f t="shared" si="0"/>
        <v>660000</v>
      </c>
      <c r="I9" s="57">
        <f t="shared" si="1"/>
        <v>600000</v>
      </c>
      <c r="J9" s="64"/>
      <c r="K9" s="52" t="s">
        <v>10</v>
      </c>
    </row>
    <row r="10" spans="1:11">
      <c r="A10" s="23"/>
      <c r="B10" s="29" t="s">
        <v>8</v>
      </c>
      <c r="C10" s="29"/>
      <c r="D10" s="29"/>
      <c r="E10" s="29"/>
      <c r="F10" s="29"/>
      <c r="G10" s="29"/>
      <c r="H10" s="59">
        <f>SUM(H4:H9)</f>
        <v>2805000</v>
      </c>
      <c r="I10" s="59">
        <f>SUM(I4:I9)</f>
        <v>2550000</v>
      </c>
      <c r="J10" s="65">
        <f>ROUNDDOWN((I10/2),-3)</f>
        <v>1275000</v>
      </c>
      <c r="K10" s="52"/>
    </row>
    <row r="11" spans="1:11">
      <c r="A11" s="23" t="s">
        <v>20</v>
      </c>
      <c r="B11" s="23" t="s">
        <v>22</v>
      </c>
      <c r="C11" s="51" t="s">
        <v>59</v>
      </c>
      <c r="D11" s="48" t="s">
        <v>57</v>
      </c>
      <c r="E11" s="48" t="s">
        <v>60</v>
      </c>
      <c r="F11" s="56">
        <v>2000</v>
      </c>
      <c r="G11" s="48">
        <v>330</v>
      </c>
      <c r="H11" s="57">
        <f>G11*F11</f>
        <v>660000</v>
      </c>
      <c r="I11" s="57">
        <f>ROUNDDOWN((H11/1.1),0)</f>
        <v>600000</v>
      </c>
      <c r="J11" s="66"/>
      <c r="K11" s="52" t="s">
        <v>61</v>
      </c>
    </row>
    <row r="12" spans="1:11">
      <c r="A12" s="23"/>
      <c r="B12" s="23"/>
      <c r="C12" s="48"/>
      <c r="D12" s="48"/>
      <c r="E12" s="48"/>
      <c r="F12" s="48"/>
      <c r="G12" s="48"/>
      <c r="H12" s="48"/>
      <c r="I12" s="48"/>
      <c r="J12" s="67"/>
      <c r="K12" s="52"/>
    </row>
    <row r="13" spans="1:11">
      <c r="A13" s="23"/>
      <c r="B13" s="23" t="s">
        <v>41</v>
      </c>
      <c r="C13" s="48"/>
      <c r="D13" s="48"/>
      <c r="E13" s="48"/>
      <c r="F13" s="48"/>
      <c r="G13" s="48"/>
      <c r="H13" s="48"/>
      <c r="I13" s="48"/>
      <c r="J13" s="67"/>
      <c r="K13" s="52"/>
    </row>
    <row r="14" spans="1:11">
      <c r="A14" s="23"/>
      <c r="B14" s="23"/>
      <c r="C14" s="48"/>
      <c r="D14" s="48"/>
      <c r="E14" s="48"/>
      <c r="F14" s="48"/>
      <c r="G14" s="48"/>
      <c r="H14" s="48"/>
      <c r="I14" s="48"/>
      <c r="J14" s="67"/>
      <c r="K14" s="52"/>
    </row>
    <row r="15" spans="1:11">
      <c r="A15" s="23"/>
      <c r="B15" s="23" t="s">
        <v>25</v>
      </c>
      <c r="C15" s="48" t="s">
        <v>38</v>
      </c>
      <c r="D15" s="48" t="s">
        <v>62</v>
      </c>
      <c r="E15" s="48" t="s">
        <v>56</v>
      </c>
      <c r="F15" s="48">
        <v>4</v>
      </c>
      <c r="G15" s="57">
        <v>137500</v>
      </c>
      <c r="H15" s="57">
        <f>G15*F15</f>
        <v>550000</v>
      </c>
      <c r="I15" s="57">
        <f>ROUNDDOWN((H15/1.1),0)</f>
        <v>500000</v>
      </c>
      <c r="J15" s="67"/>
      <c r="K15" s="52" t="s">
        <v>66</v>
      </c>
    </row>
    <row r="16" spans="1:11">
      <c r="A16" s="23"/>
      <c r="B16" s="23"/>
      <c r="C16" s="48"/>
      <c r="D16" s="48"/>
      <c r="E16" s="48"/>
      <c r="F16" s="48"/>
      <c r="G16" s="48"/>
      <c r="H16" s="48"/>
      <c r="I16" s="48"/>
      <c r="J16" s="67"/>
      <c r="K16" s="52"/>
    </row>
    <row r="17" spans="1:11">
      <c r="A17" s="23"/>
      <c r="B17" s="23" t="s">
        <v>26</v>
      </c>
      <c r="C17" s="48"/>
      <c r="D17" s="48"/>
      <c r="E17" s="48"/>
      <c r="F17" s="48"/>
      <c r="G17" s="48"/>
      <c r="H17" s="48"/>
      <c r="I17" s="48"/>
      <c r="J17" s="67"/>
      <c r="K17" s="52"/>
    </row>
    <row r="18" spans="1:11">
      <c r="A18" s="23"/>
      <c r="B18" s="23"/>
      <c r="C18" s="48"/>
      <c r="D18" s="48"/>
      <c r="E18" s="48"/>
      <c r="F18" s="48"/>
      <c r="G18" s="48"/>
      <c r="H18" s="48"/>
      <c r="I18" s="48"/>
      <c r="J18" s="68"/>
      <c r="K18" s="52"/>
    </row>
    <row r="19" spans="1:11">
      <c r="A19" s="23"/>
      <c r="B19" s="29" t="s">
        <v>8</v>
      </c>
      <c r="C19" s="29"/>
      <c r="D19" s="29"/>
      <c r="E19" s="29"/>
      <c r="F19" s="29"/>
      <c r="G19" s="29"/>
      <c r="H19" s="59">
        <f>SUM(H11:H18)</f>
        <v>1210000</v>
      </c>
      <c r="I19" s="59">
        <f>SUM(I11:I18)</f>
        <v>1100000</v>
      </c>
      <c r="J19" s="65">
        <f>ROUNDDOWN((I19/2),-3)</f>
        <v>550000</v>
      </c>
      <c r="K19" s="52"/>
    </row>
    <row r="20" spans="1:11" ht="28.5">
      <c r="A20" s="23" t="s">
        <v>27</v>
      </c>
      <c r="B20" s="23" t="s">
        <v>29</v>
      </c>
      <c r="C20" s="49" t="s">
        <v>65</v>
      </c>
      <c r="D20" s="53" t="s">
        <v>79</v>
      </c>
      <c r="E20" s="48" t="s">
        <v>49</v>
      </c>
      <c r="F20" s="48">
        <v>250</v>
      </c>
      <c r="G20" s="48">
        <v>220</v>
      </c>
      <c r="H20" s="57">
        <f>G20*F20</f>
        <v>55000</v>
      </c>
      <c r="I20" s="57">
        <f>ROUNDDOWN((H20/1.1),0)</f>
        <v>50000</v>
      </c>
      <c r="J20" s="69"/>
      <c r="K20" s="52" t="s">
        <v>67</v>
      </c>
    </row>
    <row r="21" spans="1:11" ht="26">
      <c r="A21" s="23"/>
      <c r="B21" s="23" t="s">
        <v>30</v>
      </c>
      <c r="C21" s="49" t="s">
        <v>17</v>
      </c>
      <c r="D21" s="53" t="s">
        <v>79</v>
      </c>
      <c r="E21" s="48" t="s">
        <v>55</v>
      </c>
      <c r="F21" s="48">
        <v>100</v>
      </c>
      <c r="G21" s="57">
        <v>2750</v>
      </c>
      <c r="H21" s="57">
        <f>G21*F21</f>
        <v>275000</v>
      </c>
      <c r="I21" s="57">
        <f>ROUNDDOWN((H21/1.1),0)</f>
        <v>250000</v>
      </c>
      <c r="J21" s="69"/>
      <c r="K21" s="52" t="s">
        <v>46</v>
      </c>
    </row>
    <row r="22" spans="1:11" ht="19">
      <c r="A22" s="23"/>
      <c r="B22" s="23"/>
      <c r="C22" s="49" t="s">
        <v>12</v>
      </c>
      <c r="D22" s="53" t="s">
        <v>79</v>
      </c>
      <c r="E22" s="48" t="s">
        <v>56</v>
      </c>
      <c r="F22" s="48">
        <v>3</v>
      </c>
      <c r="G22" s="57">
        <v>330000</v>
      </c>
      <c r="H22" s="57">
        <f>G22*F22</f>
        <v>990000</v>
      </c>
      <c r="I22" s="57">
        <f>ROUNDDOWN((H22/1.1),0)</f>
        <v>900000</v>
      </c>
      <c r="J22" s="69"/>
      <c r="K22" s="52" t="s">
        <v>64</v>
      </c>
    </row>
    <row r="23" spans="1:11">
      <c r="A23" s="23"/>
      <c r="B23" s="29" t="s">
        <v>8</v>
      </c>
      <c r="C23" s="29"/>
      <c r="D23" s="29"/>
      <c r="E23" s="29"/>
      <c r="F23" s="29"/>
      <c r="G23" s="29"/>
      <c r="H23" s="59">
        <f>SUM(H20:H22)</f>
        <v>1320000</v>
      </c>
      <c r="I23" s="59">
        <f>SUM(I20:I22)</f>
        <v>1200000</v>
      </c>
      <c r="J23" s="65">
        <f>ROUNDDOWN((I23/2),-3)</f>
        <v>600000</v>
      </c>
      <c r="K23" s="52"/>
    </row>
    <row r="24" spans="1:11" ht="28.5">
      <c r="A24" s="23" t="s">
        <v>4</v>
      </c>
      <c r="B24" s="23" t="s">
        <v>32</v>
      </c>
      <c r="C24" s="48" t="s">
        <v>13</v>
      </c>
      <c r="D24" s="53" t="s">
        <v>79</v>
      </c>
      <c r="E24" s="48" t="s">
        <v>52</v>
      </c>
      <c r="F24" s="48">
        <v>5</v>
      </c>
      <c r="G24" s="57">
        <v>11000</v>
      </c>
      <c r="H24" s="57">
        <f>F24*G24</f>
        <v>55000</v>
      </c>
      <c r="I24" s="57">
        <f>H24/1.1</f>
        <v>49999.999999999993</v>
      </c>
      <c r="J24" s="66"/>
      <c r="K24" s="52" t="s">
        <v>63</v>
      </c>
    </row>
    <row r="25" spans="1:11">
      <c r="A25" s="23"/>
      <c r="B25" s="23" t="s">
        <v>28</v>
      </c>
      <c r="C25" s="48"/>
      <c r="D25" s="48"/>
      <c r="E25" s="48"/>
      <c r="F25" s="48"/>
      <c r="G25" s="48"/>
      <c r="H25" s="48"/>
      <c r="I25" s="48"/>
      <c r="J25" s="67"/>
      <c r="K25" s="52"/>
    </row>
    <row r="26" spans="1:11">
      <c r="A26" s="23"/>
      <c r="B26" s="23"/>
      <c r="C26" s="48"/>
      <c r="D26" s="48"/>
      <c r="E26" s="48"/>
      <c r="F26" s="48"/>
      <c r="G26" s="48"/>
      <c r="H26" s="48"/>
      <c r="I26" s="48"/>
      <c r="J26" s="67"/>
      <c r="K26" s="52"/>
    </row>
    <row r="27" spans="1:11" ht="19">
      <c r="A27" s="23"/>
      <c r="B27" s="23" t="s">
        <v>33</v>
      </c>
      <c r="C27" s="52" t="s">
        <v>68</v>
      </c>
      <c r="D27" s="54" t="s">
        <v>69</v>
      </c>
      <c r="E27" s="48" t="s">
        <v>52</v>
      </c>
      <c r="F27" s="48">
        <v>2</v>
      </c>
      <c r="G27" s="57">
        <v>36500</v>
      </c>
      <c r="H27" s="57">
        <f>G27*F27</f>
        <v>73000</v>
      </c>
      <c r="I27" s="57">
        <f>ROUNDDOWN((H27/1.1),0)</f>
        <v>66363</v>
      </c>
      <c r="J27" s="67"/>
      <c r="K27" s="52" t="s">
        <v>24</v>
      </c>
    </row>
    <row r="28" spans="1:11">
      <c r="A28" s="23"/>
      <c r="B28" s="23"/>
      <c r="C28" s="52" t="s">
        <v>70</v>
      </c>
      <c r="D28" s="54" t="s">
        <v>71</v>
      </c>
      <c r="E28" s="48" t="s">
        <v>52</v>
      </c>
      <c r="F28" s="48">
        <v>2</v>
      </c>
      <c r="G28" s="57">
        <v>21260</v>
      </c>
      <c r="H28" s="57">
        <f>G28*F28</f>
        <v>42520</v>
      </c>
      <c r="I28" s="57">
        <f>ROUNDDOWN((H28/1.1),0)</f>
        <v>38654</v>
      </c>
      <c r="J28" s="67"/>
      <c r="K28" s="52" t="s">
        <v>71</v>
      </c>
    </row>
    <row r="29" spans="1:11" ht="26">
      <c r="A29" s="23"/>
      <c r="B29" s="23" t="s">
        <v>78</v>
      </c>
      <c r="C29" s="52" t="s">
        <v>72</v>
      </c>
      <c r="D29" s="53" t="s">
        <v>79</v>
      </c>
      <c r="E29" s="48" t="s">
        <v>73</v>
      </c>
      <c r="F29" s="48">
        <v>10</v>
      </c>
      <c r="G29" s="57">
        <v>8250</v>
      </c>
      <c r="H29" s="57">
        <f>G29*F29</f>
        <v>82500</v>
      </c>
      <c r="I29" s="57">
        <f>ROUNDDOWN((H29/1.1),0)</f>
        <v>75000</v>
      </c>
      <c r="J29" s="67"/>
      <c r="K29" s="52"/>
    </row>
    <row r="30" spans="1:11" ht="19">
      <c r="A30" s="23"/>
      <c r="B30" s="30" t="s">
        <v>35</v>
      </c>
      <c r="C30" s="48" t="s">
        <v>74</v>
      </c>
      <c r="D30" s="48" t="s">
        <v>75</v>
      </c>
      <c r="E30" s="48" t="s">
        <v>76</v>
      </c>
      <c r="F30" s="48">
        <v>5</v>
      </c>
      <c r="G30" s="57">
        <v>10300</v>
      </c>
      <c r="H30" s="57">
        <f>G30*F30</f>
        <v>51500</v>
      </c>
      <c r="I30" s="57">
        <f>ROUNDDOWN((H30/1.1),0)</f>
        <v>46818</v>
      </c>
      <c r="J30" s="67"/>
      <c r="K30" s="52" t="s">
        <v>24</v>
      </c>
    </row>
    <row r="31" spans="1:11">
      <c r="A31" s="23"/>
      <c r="B31" s="30"/>
      <c r="C31" s="48"/>
      <c r="D31" s="48"/>
      <c r="E31" s="48"/>
      <c r="F31" s="48"/>
      <c r="G31" s="48"/>
      <c r="H31" s="48"/>
      <c r="I31" s="48"/>
      <c r="J31" s="68"/>
      <c r="K31" s="52"/>
    </row>
    <row r="32" spans="1:11">
      <c r="A32" s="23"/>
      <c r="B32" s="29" t="s">
        <v>8</v>
      </c>
      <c r="C32" s="29"/>
      <c r="D32" s="29"/>
      <c r="E32" s="29"/>
      <c r="F32" s="29"/>
      <c r="G32" s="29"/>
      <c r="H32" s="59">
        <f>SUM(H24:H31)</f>
        <v>304520</v>
      </c>
      <c r="I32" s="59">
        <f>SUM(I24:I31)</f>
        <v>276835</v>
      </c>
      <c r="J32" s="65">
        <f>ROUNDDOWN((I32/2),-3)</f>
        <v>138000</v>
      </c>
      <c r="K32" s="52"/>
    </row>
    <row r="33" spans="1:11" ht="13" customHeight="1">
      <c r="A33" s="24" t="s">
        <v>31</v>
      </c>
      <c r="B33" s="23" t="s">
        <v>31</v>
      </c>
      <c r="C33" s="32"/>
      <c r="D33" s="32"/>
      <c r="E33" s="32"/>
      <c r="F33" s="32"/>
      <c r="G33" s="32"/>
      <c r="H33" s="32"/>
      <c r="I33" s="32"/>
      <c r="J33" s="42"/>
      <c r="K33" s="70"/>
    </row>
    <row r="34" spans="1:11">
      <c r="A34" s="25"/>
      <c r="B34" s="23"/>
      <c r="C34" s="32"/>
      <c r="D34" s="32"/>
      <c r="E34" s="32"/>
      <c r="F34" s="32"/>
      <c r="G34" s="32"/>
      <c r="H34" s="32"/>
      <c r="I34" s="32"/>
      <c r="J34" s="44"/>
      <c r="K34" s="70"/>
    </row>
    <row r="35" spans="1:11" ht="13.75">
      <c r="A35" s="26"/>
      <c r="B35" s="31" t="s">
        <v>8</v>
      </c>
      <c r="C35" s="31"/>
      <c r="D35" s="31"/>
      <c r="E35" s="31"/>
      <c r="F35" s="31"/>
      <c r="G35" s="31"/>
      <c r="H35" s="31"/>
      <c r="I35" s="36"/>
      <c r="J35" s="36"/>
      <c r="K35" s="71"/>
    </row>
    <row r="36" spans="1:11" ht="26" customHeight="1">
      <c r="A36" s="27" t="s">
        <v>37</v>
      </c>
      <c r="B36" s="27"/>
      <c r="C36" s="27"/>
      <c r="D36" s="27"/>
      <c r="E36" s="27"/>
      <c r="F36" s="27"/>
      <c r="G36" s="27"/>
      <c r="H36" s="60">
        <f>H10+H19+H23+H32+H35</f>
        <v>5639520</v>
      </c>
      <c r="I36" s="61">
        <f>I10+I19+I23+I32+I35</f>
        <v>5126835</v>
      </c>
      <c r="J36" s="61">
        <f>J10+J19+J23+J32+J35</f>
        <v>2563000</v>
      </c>
      <c r="K36" s="37"/>
    </row>
    <row r="38" spans="1:11">
      <c r="A38" s="28" t="s">
        <v>0</v>
      </c>
    </row>
  </sheetData>
  <mergeCells count="28">
    <mergeCell ref="A1:K1"/>
    <mergeCell ref="B10:G10"/>
    <mergeCell ref="B19:G19"/>
    <mergeCell ref="B23:G23"/>
    <mergeCell ref="B32:G32"/>
    <mergeCell ref="B35:G35"/>
    <mergeCell ref="A36:G36"/>
    <mergeCell ref="B4:B6"/>
    <mergeCell ref="J4:J9"/>
    <mergeCell ref="B7:B9"/>
    <mergeCell ref="B11:B12"/>
    <mergeCell ref="B13:B14"/>
    <mergeCell ref="B15:B16"/>
    <mergeCell ref="B17:B18"/>
    <mergeCell ref="A20:A23"/>
    <mergeCell ref="J20:J22"/>
    <mergeCell ref="B21:B22"/>
    <mergeCell ref="B25:B26"/>
    <mergeCell ref="B27:B28"/>
    <mergeCell ref="B30:B31"/>
    <mergeCell ref="A33:A35"/>
    <mergeCell ref="B33:B34"/>
    <mergeCell ref="J33:J34"/>
    <mergeCell ref="A4:A10"/>
    <mergeCell ref="A11:A19"/>
    <mergeCell ref="J11:J18"/>
    <mergeCell ref="A24:A32"/>
    <mergeCell ref="J24:J31"/>
  </mergeCells>
  <phoneticPr fontId="1"/>
  <pageMargins left="0.7" right="0.7" top="0.75" bottom="0.75" header="0.3" footer="0.3"/>
  <pageSetup paperSize="9" scale="8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【様式第１号_別紙２】事業収支計画書</vt:lpstr>
      <vt:lpstr>【様式第１号_別紙２】経費内訳書</vt:lpstr>
      <vt:lpstr>経費内訳書 (記載例)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樽谷 帆奈美</cp:lastModifiedBy>
  <cp:lastPrinted>2024-03-06T10:44:35Z</cp:lastPrinted>
  <dcterms:created xsi:type="dcterms:W3CDTF">2024-03-05T08:45:42Z</dcterms:created>
  <dcterms:modified xsi:type="dcterms:W3CDTF">2025-03-13T07:08:42Z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2025-03-13T07:08:42Z</vt:filetime>
  </property>
</Properties>
</file>