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8920" yWindow="-900" windowWidth="29040" windowHeight="15720" tabRatio="773"/>
  </bookViews>
  <sheets>
    <sheet name="労働環境改善【別紙１】" sheetId="4" r:id="rId1"/>
    <sheet name="労働環境改善【別紙２】" sheetId="8" r:id="rId2"/>
    <sheet name="資格取得【別紙1】" sheetId="7" r:id="rId3"/>
    <sheet name="資格取得【別紙2】" sheetId="5" r:id="rId4"/>
    <sheet name="現場見学会【別紙1】" sheetId="10" r:id="rId5"/>
    <sheet name="現場見学会【別紙2】 " sheetId="11" r:id="rId6"/>
    <sheet name="講習会【別紙1】" sheetId="9" r:id="rId7"/>
    <sheet name="講習会【別紙2】" sheetId="12" r:id="rId8"/>
    <sheet name="Sheet3" sheetId="6" state="hidden" r:id="rId9"/>
  </sheets>
  <definedNames>
    <definedName name="_xlnm.Print_Area" localSheetId="4">現場見学会【別紙1】!$A$1:$P$14</definedName>
    <definedName name="_xlnm.Print_Area" localSheetId="5">'現場見学会【別紙2】 '!$A$1:$M$20</definedName>
    <definedName name="_xlnm.Print_Area" localSheetId="6">講習会【別紙1】!$A$1:$P$14</definedName>
    <definedName name="_xlnm.Print_Area" localSheetId="7">講習会【別紙2】!$A$1:$M$20</definedName>
    <definedName name="_xlnm.Print_Area" localSheetId="2">資格取得【別紙1】!$A$1:$P$14</definedName>
    <definedName name="_xlnm.Print_Area" localSheetId="3">資格取得【別紙2】!$A$1:$M$20</definedName>
    <definedName name="_xlnm.Print_Area" localSheetId="0">労働環境改善【別紙１】!$A$1:$P$14</definedName>
    <definedName name="_xlnm.Print_Area" localSheetId="1">労働環境改善【別紙２】!$A$1:$M$20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2" l="1"/>
  <c r="D14" i="12"/>
  <c r="C14" i="12"/>
  <c r="E13" i="12"/>
  <c r="G13" i="12" s="1"/>
  <c r="E12" i="12"/>
  <c r="G12" i="12" s="1"/>
  <c r="E11" i="12"/>
  <c r="G11" i="12" s="1"/>
  <c r="E10" i="12"/>
  <c r="G10" i="12" s="1"/>
  <c r="E9" i="12"/>
  <c r="G9" i="12" s="1"/>
  <c r="E8" i="12"/>
  <c r="G8" i="12" s="1"/>
  <c r="E7" i="12"/>
  <c r="G7" i="12" s="1"/>
  <c r="E6" i="12"/>
  <c r="G6" i="12" s="1"/>
  <c r="E5" i="12"/>
  <c r="E14" i="12" s="1"/>
  <c r="F14" i="11"/>
  <c r="D14" i="11"/>
  <c r="C14" i="11"/>
  <c r="E13" i="11"/>
  <c r="G13" i="11" s="1"/>
  <c r="G12" i="11"/>
  <c r="E12" i="11"/>
  <c r="G11" i="11"/>
  <c r="E11" i="11"/>
  <c r="G10" i="11"/>
  <c r="E10" i="11"/>
  <c r="E9" i="11"/>
  <c r="G9" i="11" s="1"/>
  <c r="E8" i="11"/>
  <c r="G8" i="11" s="1"/>
  <c r="E7" i="11"/>
  <c r="G7" i="11" s="1"/>
  <c r="E6" i="11"/>
  <c r="G6" i="11" s="1"/>
  <c r="E5" i="11"/>
  <c r="E14" i="11" s="1"/>
  <c r="F14" i="8"/>
  <c r="D14" i="8"/>
  <c r="C14" i="8"/>
  <c r="E13" i="8"/>
  <c r="G13" i="8" s="1"/>
  <c r="E12" i="8"/>
  <c r="G12" i="8" s="1"/>
  <c r="E11" i="8"/>
  <c r="G11" i="8" s="1"/>
  <c r="E10" i="8"/>
  <c r="G10" i="8" s="1"/>
  <c r="E9" i="8"/>
  <c r="G9" i="8" s="1"/>
  <c r="E8" i="8"/>
  <c r="G8" i="8" s="1"/>
  <c r="E7" i="8"/>
  <c r="G7" i="8" s="1"/>
  <c r="E6" i="8"/>
  <c r="E5" i="8"/>
  <c r="G5" i="8" s="1"/>
  <c r="E5" i="5"/>
  <c r="G5" i="12" l="1"/>
  <c r="G14" i="12" s="1"/>
  <c r="H14" i="12" s="1"/>
  <c r="J14" i="12" s="1"/>
  <c r="G5" i="11"/>
  <c r="G14" i="11" s="1"/>
  <c r="H14" i="11" s="1"/>
  <c r="J14" i="11" s="1"/>
  <c r="E14" i="8"/>
  <c r="G6" i="8"/>
  <c r="G14" i="8" s="1"/>
  <c r="H14" i="8" s="1"/>
  <c r="J14" i="8" s="1"/>
  <c r="G10" i="5"/>
  <c r="C14" i="5"/>
  <c r="D14" i="5"/>
  <c r="F14" i="5"/>
  <c r="E7" i="5"/>
  <c r="E6" i="5"/>
  <c r="G6" i="5" s="1"/>
  <c r="G7" i="5"/>
  <c r="E8" i="5"/>
  <c r="G8" i="5" s="1"/>
  <c r="E9" i="5"/>
  <c r="G9" i="5" s="1"/>
  <c r="E10" i="5"/>
  <c r="E11" i="5"/>
  <c r="G11" i="5" s="1"/>
  <c r="E12" i="5"/>
  <c r="G12" i="5" s="1"/>
  <c r="E13" i="5"/>
  <c r="G13" i="5" s="1"/>
  <c r="G5" i="5"/>
  <c r="G14" i="5" l="1"/>
  <c r="H14" i="5" s="1"/>
  <c r="J14" i="5" s="1"/>
  <c r="E14" i="5"/>
</calcChain>
</file>

<file path=xl/sharedStrings.xml><?xml version="1.0" encoding="utf-8"?>
<sst xmlns="http://schemas.openxmlformats.org/spreadsheetml/2006/main" count="172" uniqueCount="61">
  <si>
    <t>事業所名</t>
    <rPh sb="0" eb="3">
      <t>ジギョウショ</t>
    </rPh>
    <rPh sb="3" eb="4">
      <t>メイ</t>
    </rPh>
    <phoneticPr fontId="1"/>
  </si>
  <si>
    <t>所在地</t>
    <rPh sb="0" eb="3">
      <t>ショザイチ</t>
    </rPh>
    <phoneticPr fontId="1"/>
  </si>
  <si>
    <t>実施
予定
期間</t>
    <rPh sb="0" eb="2">
      <t>ジッシ</t>
    </rPh>
    <rPh sb="3" eb="5">
      <t>ヨテイ</t>
    </rPh>
    <rPh sb="6" eb="8">
      <t>キカン</t>
    </rPh>
    <phoneticPr fontId="1"/>
  </si>
  <si>
    <t>事業計画書</t>
    <rPh sb="0" eb="1">
      <t>コト</t>
    </rPh>
    <rPh sb="1" eb="2">
      <t>ゴウ</t>
    </rPh>
    <rPh sb="2" eb="3">
      <t>ケイ</t>
    </rPh>
    <rPh sb="3" eb="4">
      <t>ガ</t>
    </rPh>
    <rPh sb="4" eb="5">
      <t>ショ</t>
    </rPh>
    <phoneticPr fontId="1"/>
  </si>
  <si>
    <t>現状･課題</t>
    <rPh sb="0" eb="2">
      <t>ゲンジョウ</t>
    </rPh>
    <rPh sb="3" eb="5">
      <t>カダイ</t>
    </rPh>
    <phoneticPr fontId="1"/>
  </si>
  <si>
    <r>
      <t>　　　　ただし、</t>
    </r>
    <r>
      <rPr>
        <b/>
        <u/>
        <sz val="10.5"/>
        <color theme="1"/>
        <rFont val="ＭＳ 明朝"/>
        <family val="1"/>
        <charset val="128"/>
      </rPr>
      <t>実際の着手は、県の交付決定日以降とすること。</t>
    </r>
    <rPh sb="8" eb="10">
      <t>ジッサイ</t>
    </rPh>
    <rPh sb="11" eb="13">
      <t>チャクシュ</t>
    </rPh>
    <rPh sb="15" eb="16">
      <t>ケン</t>
    </rPh>
    <rPh sb="17" eb="21">
      <t>コウフケッテイ</t>
    </rPh>
    <rPh sb="21" eb="22">
      <t>ニチ</t>
    </rPh>
    <rPh sb="22" eb="24">
      <t>イコウ</t>
    </rPh>
    <phoneticPr fontId="1"/>
  </si>
  <si>
    <t>　　　　交付決定日以前に発生した経費は助成対象とならないので注意すること。</t>
    <rPh sb="4" eb="8">
      <t>コウフケッテイ</t>
    </rPh>
    <rPh sb="8" eb="9">
      <t>ニチ</t>
    </rPh>
    <rPh sb="9" eb="11">
      <t>イゼン</t>
    </rPh>
    <rPh sb="12" eb="14">
      <t>ハッセイ</t>
    </rPh>
    <rPh sb="16" eb="18">
      <t>ケイヒ</t>
    </rPh>
    <rPh sb="30" eb="32">
      <t>チュウイ</t>
    </rPh>
    <phoneticPr fontId="1"/>
  </si>
  <si>
    <t>様式第１－１号別紙１</t>
    <rPh sb="2" eb="3">
      <t>ダイ</t>
    </rPh>
    <rPh sb="6" eb="7">
      <t>ゴウ</t>
    </rPh>
    <rPh sb="7" eb="9">
      <t>ベッシ</t>
    </rPh>
    <phoneticPr fontId="1"/>
  </si>
  <si>
    <t>実施区分</t>
    <rPh sb="0" eb="4">
      <t>ジッシクブン</t>
    </rPh>
    <phoneticPr fontId="1"/>
  </si>
  <si>
    <t>事業内容
（施設又は設備の種類・数等）</t>
    <rPh sb="0" eb="2">
      <t>ジギョウ</t>
    </rPh>
    <rPh sb="2" eb="4">
      <t>ナイヨウ</t>
    </rPh>
    <rPh sb="16" eb="17">
      <t>カズ</t>
    </rPh>
    <phoneticPr fontId="1"/>
  </si>
  <si>
    <t>総事業費
（A）</t>
    <rPh sb="0" eb="4">
      <t>ソウジギョウヒ</t>
    </rPh>
    <phoneticPr fontId="1"/>
  </si>
  <si>
    <t>収入予定額
（B）</t>
    <rPh sb="0" eb="2">
      <t>シュウニュウ</t>
    </rPh>
    <rPh sb="2" eb="4">
      <t>ヨテイ</t>
    </rPh>
    <rPh sb="4" eb="5">
      <t>ガク</t>
    </rPh>
    <phoneticPr fontId="1"/>
  </si>
  <si>
    <t>助成対象経費
（D）</t>
    <rPh sb="0" eb="2">
      <t>ジョセイ</t>
    </rPh>
    <rPh sb="2" eb="4">
      <t>タイショウ</t>
    </rPh>
    <rPh sb="4" eb="6">
      <t>ケイヒ</t>
    </rPh>
    <phoneticPr fontId="1"/>
  </si>
  <si>
    <t>選定額
（E）</t>
    <rPh sb="0" eb="3">
      <t>センテイガク</t>
    </rPh>
    <phoneticPr fontId="1"/>
  </si>
  <si>
    <t>基本額
（F）</t>
    <rPh sb="0" eb="3">
      <t>キホンガク</t>
    </rPh>
    <phoneticPr fontId="1"/>
  </si>
  <si>
    <t>補助所要額
（H）</t>
    <rPh sb="0" eb="2">
      <t>ホジョ</t>
    </rPh>
    <rPh sb="2" eb="4">
      <t>ショヨウ</t>
    </rPh>
    <rPh sb="4" eb="5">
      <t>ガク</t>
    </rPh>
    <phoneticPr fontId="1"/>
  </si>
  <si>
    <t>様式第１－１号別紙２</t>
    <rPh sb="2" eb="3">
      <t>ダイ</t>
    </rPh>
    <rPh sb="6" eb="7">
      <t>ゴウ</t>
    </rPh>
    <rPh sb="7" eb="9">
      <t>ベッシ</t>
    </rPh>
    <phoneticPr fontId="1"/>
  </si>
  <si>
    <t>差引事業費
(A)－(B)
（C）</t>
    <rPh sb="0" eb="1">
      <t>サ</t>
    </rPh>
    <rPh sb="1" eb="2">
      <t>ヒ</t>
    </rPh>
    <rPh sb="2" eb="5">
      <t>ジギョウヒ</t>
    </rPh>
    <phoneticPr fontId="1"/>
  </si>
  <si>
    <t>上限額
（G）</t>
    <rPh sb="0" eb="3">
      <t>ジョウゲンガク</t>
    </rPh>
    <phoneticPr fontId="1"/>
  </si>
  <si>
    <t>計</t>
    <rPh sb="0" eb="1">
      <t>ケイ</t>
    </rPh>
    <phoneticPr fontId="1"/>
  </si>
  <si>
    <t>事業の
目的</t>
    <rPh sb="0" eb="2">
      <t>ジギョウ</t>
    </rPh>
    <rPh sb="4" eb="6">
      <t>モクテキ</t>
    </rPh>
    <phoneticPr fontId="1"/>
  </si>
  <si>
    <t>事業実施計画</t>
    <rPh sb="0" eb="2">
      <t>ジギョウ</t>
    </rPh>
    <rPh sb="2" eb="4">
      <t>ジッシ</t>
    </rPh>
    <rPh sb="4" eb="6">
      <t>ケイカク</t>
    </rPh>
    <phoneticPr fontId="1"/>
  </si>
  <si>
    <r>
      <t>事業着手予定日</t>
    </r>
    <r>
      <rPr>
        <sz val="10"/>
        <color theme="1"/>
        <rFont val="ＭＳ 明朝"/>
        <family val="1"/>
        <charset val="128"/>
      </rPr>
      <t>（注１）</t>
    </r>
    <rPh sb="0" eb="2">
      <t>ジギョウ</t>
    </rPh>
    <rPh sb="2" eb="4">
      <t>チャクシュ</t>
    </rPh>
    <rPh sb="4" eb="7">
      <t>ヨテイビ</t>
    </rPh>
    <rPh sb="8" eb="9">
      <t>チュウ</t>
    </rPh>
    <phoneticPr fontId="1"/>
  </si>
  <si>
    <r>
      <t>事業完了予定日</t>
    </r>
    <r>
      <rPr>
        <sz val="10"/>
        <color theme="1"/>
        <rFont val="ＭＳ 明朝"/>
        <family val="1"/>
        <charset val="128"/>
      </rPr>
      <t>（注２）</t>
    </r>
    <rPh sb="0" eb="2">
      <t>ジギョウ</t>
    </rPh>
    <rPh sb="2" eb="4">
      <t>カンリョウ</t>
    </rPh>
    <rPh sb="4" eb="7">
      <t>ヨテイビ</t>
    </rPh>
    <rPh sb="8" eb="9">
      <t>チュウ</t>
    </rPh>
    <phoneticPr fontId="1"/>
  </si>
  <si>
    <t>（注１）「事業着手予定日」は、申請日から起算して１４日以上を経過した日とすること。</t>
    <rPh sb="1" eb="2">
      <t>チュウ</t>
    </rPh>
    <rPh sb="5" eb="7">
      <t>ジギョウ</t>
    </rPh>
    <rPh sb="7" eb="9">
      <t>チャクシュ</t>
    </rPh>
    <rPh sb="9" eb="12">
      <t>ヨテイビ</t>
    </rPh>
    <rPh sb="15" eb="18">
      <t>シンセイビ</t>
    </rPh>
    <rPh sb="20" eb="22">
      <t>キサン</t>
    </rPh>
    <rPh sb="26" eb="27">
      <t>ニチ</t>
    </rPh>
    <rPh sb="27" eb="29">
      <t>イジョウ</t>
    </rPh>
    <rPh sb="30" eb="32">
      <t>ケイカ</t>
    </rPh>
    <rPh sb="34" eb="35">
      <t>ニチ</t>
    </rPh>
    <phoneticPr fontId="1"/>
  </si>
  <si>
    <t>（注２）「事業完了予定日」は、令和８年１月３１日以前の日とすること。</t>
    <rPh sb="1" eb="2">
      <t>チュウ</t>
    </rPh>
    <rPh sb="5" eb="7">
      <t>ジギョウ</t>
    </rPh>
    <rPh sb="7" eb="9">
      <t>カンリョウ</t>
    </rPh>
    <rPh sb="9" eb="12">
      <t>ヨテイビ</t>
    </rPh>
    <rPh sb="15" eb="17">
      <t>レイワ</t>
    </rPh>
    <rPh sb="18" eb="19">
      <t>ネン</t>
    </rPh>
    <rPh sb="20" eb="21">
      <t>ツキ</t>
    </rPh>
    <rPh sb="23" eb="24">
      <t>ニチ</t>
    </rPh>
    <rPh sb="24" eb="26">
      <t>イゼン</t>
    </rPh>
    <rPh sb="27" eb="28">
      <t>ニチ</t>
    </rPh>
    <phoneticPr fontId="1"/>
  </si>
  <si>
    <t>所要額調書</t>
    <phoneticPr fontId="1"/>
  </si>
  <si>
    <t>新設</t>
    <rPh sb="0" eb="2">
      <t>シンセツ</t>
    </rPh>
    <phoneticPr fontId="1"/>
  </si>
  <si>
    <t>増設</t>
    <rPh sb="0" eb="2">
      <t>ゾウセツ</t>
    </rPh>
    <phoneticPr fontId="1"/>
  </si>
  <si>
    <t>改修</t>
    <rPh sb="0" eb="2">
      <t>カイシュウ</t>
    </rPh>
    <phoneticPr fontId="1"/>
  </si>
  <si>
    <t>購入</t>
    <rPh sb="0" eb="2">
      <t>コウニュウ</t>
    </rPh>
    <phoneticPr fontId="1"/>
  </si>
  <si>
    <t>資格支援</t>
    <rPh sb="0" eb="2">
      <t>シカク</t>
    </rPh>
    <rPh sb="2" eb="4">
      <t>シエン</t>
    </rPh>
    <phoneticPr fontId="1"/>
  </si>
  <si>
    <t>見学会等</t>
    <rPh sb="0" eb="3">
      <t>ケンガクカイ</t>
    </rPh>
    <rPh sb="3" eb="4">
      <t>トウ</t>
    </rPh>
    <phoneticPr fontId="1"/>
  </si>
  <si>
    <t>（注）１　すべて、消費税及び地方消費税を含めないこと。</t>
    <phoneticPr fontId="1"/>
  </si>
  <si>
    <t>　　　３　（F）欄には、（E）に別表で定める助成率を乗じた額を記入すること。ただし、1,000円未満の端数が生じた場合は、これを切り捨てること。</t>
    <phoneticPr fontId="1"/>
  </si>
  <si>
    <t>　　　２　（E）欄には、（C）と（D）とを比較して少ない方の額を記入すること。</t>
    <phoneticPr fontId="1"/>
  </si>
  <si>
    <t>　　　４　（H）欄には、（F）と（G）とを比較して少ない方の額を記入すること。</t>
    <phoneticPr fontId="1"/>
  </si>
  <si>
    <t>（注３）「事業の目的」には、労働環境改善に資する合理的な理由を記載してください。</t>
    <rPh sb="1" eb="2">
      <t>チュウ</t>
    </rPh>
    <rPh sb="5" eb="7">
      <t>ジギョウ</t>
    </rPh>
    <rPh sb="8" eb="10">
      <t>モクテキ</t>
    </rPh>
    <rPh sb="14" eb="20">
      <t>ロウドウカンキョウカイゼン</t>
    </rPh>
    <rPh sb="21" eb="22">
      <t>シ</t>
    </rPh>
    <rPh sb="24" eb="27">
      <t>ゴウリテキ</t>
    </rPh>
    <rPh sb="28" eb="30">
      <t>リユウ</t>
    </rPh>
    <rPh sb="31" eb="33">
      <t>キサイ</t>
    </rPh>
    <phoneticPr fontId="1"/>
  </si>
  <si>
    <t>広島市中区基町10番52号</t>
    <rPh sb="0" eb="3">
      <t>ヒロシマシ</t>
    </rPh>
    <rPh sb="3" eb="5">
      <t>ナカク</t>
    </rPh>
    <rPh sb="5" eb="7">
      <t>モトマチ</t>
    </rPh>
    <rPh sb="9" eb="10">
      <t>バン</t>
    </rPh>
    <rPh sb="12" eb="13">
      <t>ゴウ</t>
    </rPh>
    <phoneticPr fontId="1"/>
  </si>
  <si>
    <t>（株）県庁建設</t>
    <rPh sb="0" eb="3">
      <t>カブ</t>
    </rPh>
    <rPh sb="3" eb="5">
      <t>ケンチョウ</t>
    </rPh>
    <rPh sb="5" eb="7">
      <t>ケンセツ</t>
    </rPh>
    <phoneticPr fontId="1"/>
  </si>
  <si>
    <t>令和７年７月　計画策定、予算確定
令和７年８月　設計作業開始
令和７年９月　設備調達、工事準備
令和７年10月　トイレ新設・改修工事、更衣室整備
令和７年12月　完了検査、最終確認、運用開始
令和８年１月　アンケートにより事業効果の検証</t>
    <rPh sb="0" eb="2">
      <t>レイワ</t>
    </rPh>
    <rPh sb="3" eb="4">
      <t>ネン</t>
    </rPh>
    <rPh sb="5" eb="6">
      <t>ガツ</t>
    </rPh>
    <rPh sb="17" eb="19">
      <t>レイワ</t>
    </rPh>
    <rPh sb="20" eb="21">
      <t>ネン</t>
    </rPh>
    <rPh sb="22" eb="23">
      <t>ガツ</t>
    </rPh>
    <rPh sb="31" eb="33">
      <t>レイワ</t>
    </rPh>
    <rPh sb="34" eb="35">
      <t>ネン</t>
    </rPh>
    <rPh sb="36" eb="37">
      <t>ガツ</t>
    </rPh>
    <rPh sb="48" eb="50">
      <t>レイワ</t>
    </rPh>
    <rPh sb="51" eb="52">
      <t>ネン</t>
    </rPh>
    <rPh sb="54" eb="55">
      <t>ガツ</t>
    </rPh>
    <rPh sb="73" eb="75">
      <t>レイワ</t>
    </rPh>
    <rPh sb="76" eb="77">
      <t>ネン</t>
    </rPh>
    <rPh sb="79" eb="80">
      <t>ガツ</t>
    </rPh>
    <rPh sb="96" eb="98">
      <t>レイワ</t>
    </rPh>
    <rPh sb="99" eb="100">
      <t>ネン</t>
    </rPh>
    <rPh sb="101" eb="102">
      <t>ガツ</t>
    </rPh>
    <rPh sb="111" eb="115">
      <t>ジギョウコウカ</t>
    </rPh>
    <rPh sb="116" eb="118">
      <t>ケンショウ</t>
    </rPh>
    <phoneticPr fontId="1"/>
  </si>
  <si>
    <t>女性用トイレ整備事業</t>
    <rPh sb="0" eb="3">
      <t>ジョセイヨウ</t>
    </rPh>
    <rPh sb="6" eb="10">
      <t>セイビジギョウ</t>
    </rPh>
    <phoneticPr fontId="1"/>
  </si>
  <si>
    <t>女性用更衣室整備事業</t>
    <rPh sb="0" eb="3">
      <t>ジョセイヨウ</t>
    </rPh>
    <phoneticPr fontId="1"/>
  </si>
  <si>
    <t>現状、女性用トイレや更衣室がなく、女性の雇用を進めるにあたり、課題となっている。</t>
    <rPh sb="0" eb="2">
      <t>ゲンジョウ</t>
    </rPh>
    <rPh sb="3" eb="6">
      <t>ジョセイヨウ</t>
    </rPh>
    <rPh sb="10" eb="13">
      <t>コウイシツ</t>
    </rPh>
    <rPh sb="17" eb="19">
      <t>ジョセイ</t>
    </rPh>
    <rPh sb="20" eb="22">
      <t>コヨウ</t>
    </rPh>
    <rPh sb="23" eb="24">
      <t>スス</t>
    </rPh>
    <rPh sb="31" eb="33">
      <t>カダイ</t>
    </rPh>
    <phoneticPr fontId="1"/>
  </si>
  <si>
    <t>建設資材等の運搬に必要な大型ダンプカーの免許保持者が少ない状況となっている。</t>
    <rPh sb="0" eb="4">
      <t>ケンセツシザイ</t>
    </rPh>
    <rPh sb="4" eb="5">
      <t>トウ</t>
    </rPh>
    <rPh sb="6" eb="8">
      <t>ウンパン</t>
    </rPh>
    <rPh sb="9" eb="11">
      <t>ヒツヨウ</t>
    </rPh>
    <rPh sb="12" eb="14">
      <t>オオガタ</t>
    </rPh>
    <rPh sb="20" eb="22">
      <t>メンキョ</t>
    </rPh>
    <rPh sb="22" eb="25">
      <t>ホジシャ</t>
    </rPh>
    <rPh sb="26" eb="27">
      <t>スク</t>
    </rPh>
    <rPh sb="29" eb="31">
      <t>ジョウキョウ</t>
    </rPh>
    <phoneticPr fontId="1"/>
  </si>
  <si>
    <t>新規に採用予定の従業員や既採用従業員に大型免許を取得させる。</t>
    <rPh sb="0" eb="2">
      <t>シンキ</t>
    </rPh>
    <rPh sb="3" eb="5">
      <t>サイヨウ</t>
    </rPh>
    <rPh sb="5" eb="7">
      <t>ヨテイ</t>
    </rPh>
    <rPh sb="8" eb="11">
      <t>ジュウギョウイン</t>
    </rPh>
    <rPh sb="12" eb="13">
      <t>キ</t>
    </rPh>
    <rPh sb="13" eb="15">
      <t>サイヨウ</t>
    </rPh>
    <rPh sb="15" eb="18">
      <t>ジュウギョウイン</t>
    </rPh>
    <rPh sb="19" eb="21">
      <t>オオガタ</t>
    </rPh>
    <rPh sb="21" eb="23">
      <t>メンキョ</t>
    </rPh>
    <rPh sb="24" eb="26">
      <t>シュトク</t>
    </rPh>
    <phoneticPr fontId="1"/>
  </si>
  <si>
    <t>次の日程により、２名の免許取得を計画
令和７年７月　対象者選定
令和７年８月　教習所へ申し込み、受講開始
令和７年９月　修了検定合格、卒業証明書取得、試験、免許交付
令和７年10月　社内研修
令和７年11月　業務開始・アンケートにより事業効果の検証</t>
    <rPh sb="0" eb="1">
      <t>ツギ</t>
    </rPh>
    <rPh sb="2" eb="4">
      <t>ニッテイ</t>
    </rPh>
    <rPh sb="9" eb="10">
      <t>ナ</t>
    </rPh>
    <rPh sb="11" eb="13">
      <t>メンキョ</t>
    </rPh>
    <rPh sb="13" eb="15">
      <t>シュトク</t>
    </rPh>
    <rPh sb="16" eb="18">
      <t>ケイカク</t>
    </rPh>
    <rPh sb="19" eb="21">
      <t>レイワ</t>
    </rPh>
    <rPh sb="22" eb="23">
      <t>ネン</t>
    </rPh>
    <rPh sb="24" eb="25">
      <t>ガツ</t>
    </rPh>
    <rPh sb="26" eb="29">
      <t>タイショウシャ</t>
    </rPh>
    <rPh sb="29" eb="31">
      <t>センテイ</t>
    </rPh>
    <rPh sb="32" eb="34">
      <t>レイワ</t>
    </rPh>
    <rPh sb="35" eb="36">
      <t>ネン</t>
    </rPh>
    <rPh sb="37" eb="38">
      <t>ガツ</t>
    </rPh>
    <rPh sb="39" eb="42">
      <t>キョウシュウジョ</t>
    </rPh>
    <rPh sb="43" eb="44">
      <t>モウ</t>
    </rPh>
    <rPh sb="45" eb="46">
      <t>コ</t>
    </rPh>
    <rPh sb="48" eb="52">
      <t>ジュコウカイシ</t>
    </rPh>
    <rPh sb="53" eb="55">
      <t>レイワ</t>
    </rPh>
    <rPh sb="56" eb="57">
      <t>ネン</t>
    </rPh>
    <rPh sb="58" eb="59">
      <t>ガツ</t>
    </rPh>
    <rPh sb="67" eb="69">
      <t>ソツギョウ</t>
    </rPh>
    <rPh sb="69" eb="72">
      <t>ショウメイショ</t>
    </rPh>
    <rPh sb="72" eb="74">
      <t>シュトク</t>
    </rPh>
    <rPh sb="75" eb="77">
      <t>シケン</t>
    </rPh>
    <rPh sb="78" eb="82">
      <t>メンキョコウフ</t>
    </rPh>
    <rPh sb="83" eb="85">
      <t>レイワ</t>
    </rPh>
    <rPh sb="86" eb="87">
      <t>ネン</t>
    </rPh>
    <rPh sb="89" eb="90">
      <t>ガツ</t>
    </rPh>
    <rPh sb="91" eb="93">
      <t>シャナイ</t>
    </rPh>
    <rPh sb="93" eb="95">
      <t>ケンシュウ</t>
    </rPh>
    <rPh sb="96" eb="98">
      <t>レイワ</t>
    </rPh>
    <rPh sb="99" eb="100">
      <t>ネン</t>
    </rPh>
    <rPh sb="102" eb="103">
      <t>ガツ</t>
    </rPh>
    <rPh sb="104" eb="108">
      <t>ギョウムカイシ</t>
    </rPh>
    <rPh sb="117" eb="121">
      <t>ジギョウコウカ</t>
    </rPh>
    <rPh sb="122" eb="124">
      <t>ケンショウ</t>
    </rPh>
    <phoneticPr fontId="1"/>
  </si>
  <si>
    <t>大型免許取得支援事業（２名分）</t>
    <rPh sb="0" eb="2">
      <t>オオガタ</t>
    </rPh>
    <rPh sb="2" eb="4">
      <t>メンキョ</t>
    </rPh>
    <rPh sb="4" eb="6">
      <t>シュトク</t>
    </rPh>
    <rPh sb="6" eb="8">
      <t>シエン</t>
    </rPh>
    <rPh sb="8" eb="10">
      <t>ジギョウ</t>
    </rPh>
    <rPh sb="12" eb="13">
      <t>ナ</t>
    </rPh>
    <rPh sb="13" eb="14">
      <t>ブン</t>
    </rPh>
    <phoneticPr fontId="1"/>
  </si>
  <si>
    <t>土木系学生や建設業に就職しようとする就業者が少ない現状から新規採用者の採用が困難な状況となっている。</t>
    <rPh sb="0" eb="3">
      <t>ドボクケイ</t>
    </rPh>
    <rPh sb="3" eb="5">
      <t>ガクセイ</t>
    </rPh>
    <rPh sb="6" eb="9">
      <t>ケンセツギョウ</t>
    </rPh>
    <rPh sb="10" eb="12">
      <t>シュウショク</t>
    </rPh>
    <rPh sb="18" eb="21">
      <t>シュウギョウシャ</t>
    </rPh>
    <rPh sb="22" eb="23">
      <t>スク</t>
    </rPh>
    <rPh sb="25" eb="27">
      <t>ゲンジョウ</t>
    </rPh>
    <rPh sb="29" eb="31">
      <t>シンキ</t>
    </rPh>
    <rPh sb="31" eb="33">
      <t>サイヨウ</t>
    </rPh>
    <rPh sb="33" eb="34">
      <t>シャ</t>
    </rPh>
    <rPh sb="35" eb="37">
      <t>サイヨウ</t>
    </rPh>
    <rPh sb="38" eb="40">
      <t>コンナン</t>
    </rPh>
    <rPh sb="41" eb="43">
      <t>ジョウキョウ</t>
    </rPh>
    <phoneticPr fontId="1"/>
  </si>
  <si>
    <t>新規採用者募集に係る会社説明会に合わせ、建設現場見学会を開催することで、建設業での仕事内容ややりがい等の理解促進を図る。</t>
    <rPh sb="0" eb="2">
      <t>シンキ</t>
    </rPh>
    <rPh sb="2" eb="5">
      <t>サイヨウシャ</t>
    </rPh>
    <rPh sb="5" eb="7">
      <t>ボシュウ</t>
    </rPh>
    <rPh sb="8" eb="9">
      <t>カカ</t>
    </rPh>
    <rPh sb="10" eb="12">
      <t>カイシャ</t>
    </rPh>
    <rPh sb="12" eb="15">
      <t>セツメイカイ</t>
    </rPh>
    <rPh sb="16" eb="17">
      <t>ア</t>
    </rPh>
    <rPh sb="20" eb="22">
      <t>ケンセツ</t>
    </rPh>
    <rPh sb="22" eb="24">
      <t>ゲンバ</t>
    </rPh>
    <rPh sb="24" eb="27">
      <t>ケンガクカイ</t>
    </rPh>
    <rPh sb="28" eb="30">
      <t>カイサイ</t>
    </rPh>
    <rPh sb="36" eb="39">
      <t>ケンセツギョウ</t>
    </rPh>
    <rPh sb="41" eb="43">
      <t>シゴト</t>
    </rPh>
    <rPh sb="43" eb="45">
      <t>ナイヨウ</t>
    </rPh>
    <rPh sb="50" eb="51">
      <t>トウ</t>
    </rPh>
    <rPh sb="52" eb="54">
      <t>リカイ</t>
    </rPh>
    <rPh sb="54" eb="56">
      <t>ソクシン</t>
    </rPh>
    <rPh sb="57" eb="58">
      <t>ハカ</t>
    </rPh>
    <phoneticPr fontId="1"/>
  </si>
  <si>
    <t>テント・椅子等の借り上げ</t>
    <rPh sb="4" eb="6">
      <t>イス</t>
    </rPh>
    <rPh sb="6" eb="7">
      <t>トウ</t>
    </rPh>
    <rPh sb="8" eb="9">
      <t>カ</t>
    </rPh>
    <rPh sb="10" eb="11">
      <t>ア</t>
    </rPh>
    <phoneticPr fontId="1"/>
  </si>
  <si>
    <t>参加者移動用バスの借り上げ</t>
    <rPh sb="0" eb="3">
      <t>サンカシャ</t>
    </rPh>
    <rPh sb="3" eb="6">
      <t>イドウヨウ</t>
    </rPh>
    <rPh sb="9" eb="10">
      <t>カ</t>
    </rPh>
    <rPh sb="11" eb="12">
      <t>ア</t>
    </rPh>
    <phoneticPr fontId="1"/>
  </si>
  <si>
    <t>参加者傷害保険加入</t>
    <rPh sb="0" eb="3">
      <t>サンカシャ</t>
    </rPh>
    <rPh sb="3" eb="5">
      <t>ショウガイ</t>
    </rPh>
    <rPh sb="5" eb="7">
      <t>ホケン</t>
    </rPh>
    <rPh sb="7" eb="9">
      <t>カニュウ</t>
    </rPh>
    <phoneticPr fontId="1"/>
  </si>
  <si>
    <t>人手不足が顕在化する中、建設現場における生産性向上が必要な状況となっている。</t>
    <rPh sb="0" eb="2">
      <t>ヒトデ</t>
    </rPh>
    <rPh sb="2" eb="4">
      <t>フソク</t>
    </rPh>
    <rPh sb="5" eb="8">
      <t>ケンザイカ</t>
    </rPh>
    <rPh sb="10" eb="11">
      <t>ナカ</t>
    </rPh>
    <rPh sb="12" eb="16">
      <t>ケンセツゲンバ</t>
    </rPh>
    <rPh sb="20" eb="23">
      <t>セイサンセイ</t>
    </rPh>
    <rPh sb="23" eb="25">
      <t>コウジョウ</t>
    </rPh>
    <rPh sb="26" eb="28">
      <t>ヒツヨウ</t>
    </rPh>
    <rPh sb="29" eb="31">
      <t>ジョウキョウ</t>
    </rPh>
    <phoneticPr fontId="1"/>
  </si>
  <si>
    <t>建設現場におけるデジタル技術の活用（ＩＣＴやＣＩＭ）を進めるため、当社従業員のデジタルリテラシーレベルを向上させる。</t>
    <rPh sb="0" eb="2">
      <t>ケンセツ</t>
    </rPh>
    <rPh sb="2" eb="4">
      <t>ゲンバ</t>
    </rPh>
    <rPh sb="12" eb="14">
      <t>ギジュツ</t>
    </rPh>
    <rPh sb="15" eb="17">
      <t>カツヨウ</t>
    </rPh>
    <rPh sb="27" eb="28">
      <t>スス</t>
    </rPh>
    <phoneticPr fontId="1"/>
  </si>
  <si>
    <t>当社従業員を対象に、専門家を講師とする講習会を実施
【講師】○○○○協会から講師を招聘
【実施予定日】令和７年８月ごろを予定
【参加予定者数】５０名程度（当社全従業員）</t>
    <rPh sb="0" eb="2">
      <t>トウシャ</t>
    </rPh>
    <rPh sb="2" eb="5">
      <t>ジュウギョウイン</t>
    </rPh>
    <rPh sb="6" eb="8">
      <t>タイショウ</t>
    </rPh>
    <rPh sb="10" eb="13">
      <t>センモンカ</t>
    </rPh>
    <rPh sb="14" eb="16">
      <t>コウシ</t>
    </rPh>
    <rPh sb="19" eb="22">
      <t>コウシュウカイ</t>
    </rPh>
    <rPh sb="23" eb="25">
      <t>ジッシ</t>
    </rPh>
    <rPh sb="27" eb="29">
      <t>コウシ</t>
    </rPh>
    <rPh sb="34" eb="36">
      <t>キョウカイ</t>
    </rPh>
    <rPh sb="38" eb="40">
      <t>コウシ</t>
    </rPh>
    <rPh sb="41" eb="43">
      <t>ショウヘイ</t>
    </rPh>
    <rPh sb="45" eb="47">
      <t>ジッシ</t>
    </rPh>
    <rPh sb="47" eb="49">
      <t>ヨテイ</t>
    </rPh>
    <rPh sb="49" eb="50">
      <t>ヒ</t>
    </rPh>
    <rPh sb="51" eb="53">
      <t>レイワ</t>
    </rPh>
    <rPh sb="54" eb="55">
      <t>ネン</t>
    </rPh>
    <rPh sb="56" eb="57">
      <t>ツキ</t>
    </rPh>
    <rPh sb="60" eb="62">
      <t>ヨテイ</t>
    </rPh>
    <rPh sb="64" eb="66">
      <t>サンカ</t>
    </rPh>
    <rPh sb="66" eb="69">
      <t>ヨテイシャ</t>
    </rPh>
    <rPh sb="69" eb="70">
      <t>スウ</t>
    </rPh>
    <rPh sb="73" eb="74">
      <t>メイ</t>
    </rPh>
    <rPh sb="74" eb="76">
      <t>テイド</t>
    </rPh>
    <rPh sb="77" eb="79">
      <t>トウシャ</t>
    </rPh>
    <rPh sb="79" eb="80">
      <t>ゼン</t>
    </rPh>
    <rPh sb="80" eb="83">
      <t>ジュウギョウイン</t>
    </rPh>
    <phoneticPr fontId="1"/>
  </si>
  <si>
    <t>講師謝金</t>
    <rPh sb="0" eb="2">
      <t>コウシ</t>
    </rPh>
    <rPh sb="2" eb="4">
      <t>シャキン</t>
    </rPh>
    <phoneticPr fontId="1"/>
  </si>
  <si>
    <t>教材費</t>
    <rPh sb="0" eb="3">
      <t>キョウザイヒ</t>
    </rPh>
    <phoneticPr fontId="1"/>
  </si>
  <si>
    <t>会場借り上げ</t>
    <rPh sb="0" eb="2">
      <t>カイジョウ</t>
    </rPh>
    <rPh sb="2" eb="3">
      <t>カ</t>
    </rPh>
    <rPh sb="4" eb="5">
      <t>ア</t>
    </rPh>
    <phoneticPr fontId="1"/>
  </si>
  <si>
    <t>女性が安心して働ける職場環境を整えることを目的に、女性専用のトイレ及び更衣室を新設する。（女性の雇用促進と定着を図る。）</t>
    <rPh sb="0" eb="2">
      <t>ジョセイ</t>
    </rPh>
    <rPh sb="3" eb="5">
      <t>アンシン</t>
    </rPh>
    <rPh sb="7" eb="8">
      <t>ハタラ</t>
    </rPh>
    <rPh sb="10" eb="14">
      <t>ショクバカンキョウ</t>
    </rPh>
    <rPh sb="15" eb="16">
      <t>トトノ</t>
    </rPh>
    <rPh sb="21" eb="23">
      <t>モクテキ</t>
    </rPh>
    <rPh sb="25" eb="29">
      <t>ジョセイセンヨウ</t>
    </rPh>
    <rPh sb="33" eb="34">
      <t>オヨ</t>
    </rPh>
    <rPh sb="35" eb="38">
      <t>コウイシツ</t>
    </rPh>
    <rPh sb="39" eb="41">
      <t>シンセツ</t>
    </rPh>
    <rPh sb="45" eb="47">
      <t>ジョセイ</t>
    </rPh>
    <rPh sb="48" eb="50">
      <t>コヨウ</t>
    </rPh>
    <rPh sb="50" eb="52">
      <t>ソクシン</t>
    </rPh>
    <rPh sb="53" eb="55">
      <t>テイチャク</t>
    </rPh>
    <rPh sb="56" eb="57">
      <t>ハカ</t>
    </rPh>
    <phoneticPr fontId="1"/>
  </si>
  <si>
    <t>建設現場見学会開催日時：令和７年７月２９日
開催場所：○○市○○町○○（県道○○○号道路改良工事施工場所）
参加者予定：１０名程度
実施内容：施工内容や具体の作業内容の説明、建設技能者から実際に働き方ややりがいなどの生の声を紹介など</t>
    <rPh sb="0" eb="2">
      <t>ケンセツ</t>
    </rPh>
    <rPh sb="2" eb="4">
      <t>ゲンバ</t>
    </rPh>
    <rPh sb="4" eb="7">
      <t>ケンガクカイ</t>
    </rPh>
    <rPh sb="7" eb="9">
      <t>カイサイ</t>
    </rPh>
    <rPh sb="9" eb="11">
      <t>ニチジ</t>
    </rPh>
    <rPh sb="12" eb="14">
      <t>レイワ</t>
    </rPh>
    <rPh sb="15" eb="16">
      <t>ネン</t>
    </rPh>
    <rPh sb="17" eb="18">
      <t>ツキ</t>
    </rPh>
    <rPh sb="20" eb="21">
      <t>ヒ</t>
    </rPh>
    <rPh sb="22" eb="24">
      <t>カイサイ</t>
    </rPh>
    <rPh sb="24" eb="26">
      <t>バショ</t>
    </rPh>
    <rPh sb="29" eb="30">
      <t>シ</t>
    </rPh>
    <rPh sb="32" eb="33">
      <t>チョウ</t>
    </rPh>
    <rPh sb="36" eb="38">
      <t>ケンドウ</t>
    </rPh>
    <rPh sb="41" eb="42">
      <t>ゴウ</t>
    </rPh>
    <rPh sb="42" eb="44">
      <t>ドウロ</t>
    </rPh>
    <rPh sb="44" eb="46">
      <t>カイリョウ</t>
    </rPh>
    <rPh sb="46" eb="48">
      <t>コウジ</t>
    </rPh>
    <rPh sb="48" eb="50">
      <t>セコウ</t>
    </rPh>
    <rPh sb="50" eb="52">
      <t>バショ</t>
    </rPh>
    <rPh sb="54" eb="56">
      <t>サンカ</t>
    </rPh>
    <rPh sb="56" eb="57">
      <t>シャ</t>
    </rPh>
    <rPh sb="57" eb="59">
      <t>ヨテイ</t>
    </rPh>
    <rPh sb="62" eb="63">
      <t>ナ</t>
    </rPh>
    <rPh sb="63" eb="65">
      <t>テイド</t>
    </rPh>
    <rPh sb="66" eb="68">
      <t>ジッシ</t>
    </rPh>
    <rPh sb="68" eb="70">
      <t>ナイヨウ</t>
    </rPh>
    <rPh sb="71" eb="73">
      <t>セコウ</t>
    </rPh>
    <rPh sb="73" eb="75">
      <t>ナイヨウ</t>
    </rPh>
    <rPh sb="76" eb="78">
      <t>グタイ</t>
    </rPh>
    <rPh sb="79" eb="81">
      <t>サギョウ</t>
    </rPh>
    <rPh sb="81" eb="83">
      <t>ナイヨウ</t>
    </rPh>
    <rPh sb="84" eb="86">
      <t>セツメイ</t>
    </rPh>
    <rPh sb="87" eb="89">
      <t>ケンセツ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</si>
</sst>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6"/>
      <color theme="1"/>
      <name val="ＭＳ 明朝"/>
      <family val="1"/>
      <charset val="128"/>
    </font>
    <font>
      <sz val="10"/>
      <color theme="1"/>
      <name val="ＭＳ 明朝"/>
      <family val="1"/>
      <charset val="128"/>
    </font>
    <font>
      <sz val="10.5"/>
      <color theme="1"/>
      <name val="ＭＳ 明朝"/>
      <family val="1"/>
      <charset val="128"/>
    </font>
    <font>
      <b/>
      <u/>
      <sz val="10.5"/>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lignment vertical="center"/>
    </xf>
    <xf numFmtId="0" fontId="7" fillId="0" borderId="18" xfId="0" applyFont="1" applyBorder="1">
      <alignment vertical="center"/>
    </xf>
    <xf numFmtId="0" fontId="7" fillId="0" borderId="15" xfId="0" applyFont="1" applyBorder="1">
      <alignment vertical="center"/>
    </xf>
    <xf numFmtId="176" fontId="7" fillId="0" borderId="18" xfId="0" applyNumberFormat="1" applyFont="1" applyBorder="1">
      <alignment vertical="center"/>
    </xf>
    <xf numFmtId="176" fontId="7" fillId="0" borderId="15" xfId="0" applyNumberFormat="1" applyFont="1" applyBorder="1">
      <alignment vertical="center"/>
    </xf>
    <xf numFmtId="176" fontId="7" fillId="0" borderId="5" xfId="0" applyNumberFormat="1" applyFont="1" applyBorder="1">
      <alignment vertical="center"/>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176" fontId="7" fillId="0" borderId="0" xfId="0" applyNumberFormat="1" applyFont="1">
      <alignment vertical="center"/>
    </xf>
    <xf numFmtId="0" fontId="2" fillId="0" borderId="0" xfId="0" applyFont="1" applyAlignment="1">
      <alignment horizontal="center" vertical="center"/>
    </xf>
    <xf numFmtId="0" fontId="7" fillId="0" borderId="19" xfId="0" applyFont="1" applyBorder="1">
      <alignment vertical="center"/>
    </xf>
    <xf numFmtId="176" fontId="7" fillId="0" borderId="19" xfId="0" applyNumberFormat="1" applyFont="1" applyBorder="1">
      <alignment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0" fillId="0" borderId="0" xfId="0" applyAlignment="1">
      <alignment horizontal="center" vertical="center"/>
    </xf>
    <xf numFmtId="0" fontId="7" fillId="0" borderId="18" xfId="0" applyFont="1" applyFill="1" applyBorder="1">
      <alignment vertical="center"/>
    </xf>
    <xf numFmtId="0" fontId="7" fillId="0" borderId="15" xfId="0" applyFont="1" applyFill="1" applyBorder="1">
      <alignment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58" fontId="2" fillId="0" borderId="6" xfId="0" applyNumberFormat="1" applyFont="1" applyBorder="1" applyAlignment="1">
      <alignment horizontal="center" vertical="center"/>
    </xf>
    <xf numFmtId="0" fontId="2" fillId="0" borderId="11" xfId="0" applyFont="1" applyBorder="1" applyAlignment="1">
      <alignment horizontal="center" vertical="center"/>
    </xf>
    <xf numFmtId="58" fontId="2" fillId="0" borderId="13" xfId="0" applyNumberFormat="1"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5" xfId="0" applyFont="1" applyFill="1" applyBorder="1" applyAlignment="1">
      <alignment horizontal="center" vertical="center" shrinkToFit="1"/>
    </xf>
    <xf numFmtId="0" fontId="0" fillId="0" borderId="3" xfId="0"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176" fontId="7" fillId="0" borderId="21"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23" xfId="0" applyNumberFormat="1" applyFont="1" applyBorder="1" applyAlignment="1">
      <alignment horizontal="center" vertical="center"/>
    </xf>
    <xf numFmtId="0" fontId="0" fillId="0" borderId="2" xfId="0" applyFill="1" applyBorder="1" applyAlignment="1">
      <alignment horizontal="left" vertical="center" wrapText="1"/>
    </xf>
    <xf numFmtId="0" fontId="0" fillId="0" borderId="1" xfId="0"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6" xfId="0" applyFont="1" applyFill="1" applyBorder="1" applyAlignment="1">
      <alignment horizontal="center" vertical="center"/>
    </xf>
    <xf numFmtId="58" fontId="2" fillId="0" borderId="6"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58" fontId="2" fillId="0" borderId="13" xfId="0" applyNumberFormat="1" applyFont="1" applyFill="1" applyBorder="1" applyAlignment="1">
      <alignment horizontal="center" vertical="center"/>
    </xf>
    <xf numFmtId="0" fontId="2" fillId="0" borderId="1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222113</xdr:colOff>
      <xdr:row>0</xdr:row>
      <xdr:rowOff>126587</xdr:rowOff>
    </xdr:from>
    <xdr:to>
      <xdr:col>15</xdr:col>
      <xdr:colOff>257175</xdr:colOff>
      <xdr:row>1</xdr:row>
      <xdr:rowOff>101600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51113" y="126587"/>
          <a:ext cx="2321062" cy="232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労働環境改善経費の場合の記入例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133211</xdr:colOff>
      <xdr:row>0</xdr:row>
      <xdr:rowOff>113887</xdr:rowOff>
    </xdr:from>
    <xdr:to>
      <xdr:col>15</xdr:col>
      <xdr:colOff>269874</xdr:colOff>
      <xdr:row>1</xdr:row>
      <xdr:rowOff>121756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943211" y="113887"/>
          <a:ext cx="2041663" cy="265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資格取得経費の場合の記入例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330200</xdr:colOff>
      <xdr:row>0</xdr:row>
      <xdr:rowOff>85312</xdr:rowOff>
    </xdr:from>
    <xdr:to>
      <xdr:col>15</xdr:col>
      <xdr:colOff>288924</xdr:colOff>
      <xdr:row>1</xdr:row>
      <xdr:rowOff>93181</xdr:rowOff>
    </xdr:to>
    <xdr:sp macro="" textlink="">
      <xdr:nvSpPr>
        <xdr:cNvPr id="2" name="テキスト ボックス 1">
          <a:extLst>
            <a:ext uri="{FF2B5EF4-FFF2-40B4-BE49-F238E27FC236}">
              <a16:creationId xmlns:a16="http://schemas.microsoft.com/office/drawing/2014/main" id="{14A3F196-F2BA-4EA8-B00B-AA3A67062957}"/>
            </a:ext>
          </a:extLst>
        </xdr:cNvPr>
        <xdr:cNvSpPr txBox="1"/>
      </xdr:nvSpPr>
      <xdr:spPr>
        <a:xfrm>
          <a:off x="3378200" y="85312"/>
          <a:ext cx="2625724" cy="265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現場見学会等開催経費の場合の記入例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133211</xdr:colOff>
      <xdr:row>0</xdr:row>
      <xdr:rowOff>113887</xdr:rowOff>
    </xdr:from>
    <xdr:to>
      <xdr:col>15</xdr:col>
      <xdr:colOff>269874</xdr:colOff>
      <xdr:row>1</xdr:row>
      <xdr:rowOff>121756</xdr:rowOff>
    </xdr:to>
    <xdr:sp macro="" textlink="">
      <xdr:nvSpPr>
        <xdr:cNvPr id="2" name="テキスト ボックス 1">
          <a:extLst>
            <a:ext uri="{FF2B5EF4-FFF2-40B4-BE49-F238E27FC236}">
              <a16:creationId xmlns:a16="http://schemas.microsoft.com/office/drawing/2014/main" id="{9C2F4F2E-03D5-43F3-B2D9-D98ED6C59CBB}"/>
            </a:ext>
          </a:extLst>
        </xdr:cNvPr>
        <xdr:cNvSpPr txBox="1"/>
      </xdr:nvSpPr>
      <xdr:spPr>
        <a:xfrm>
          <a:off x="3943211" y="113887"/>
          <a:ext cx="2041663" cy="268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講習会開催の場合の記入例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view="pageBreakPreview" zoomScaleNormal="70" zoomScaleSheetLayoutView="100" workbookViewId="0">
      <selection activeCell="C6" sqref="C6:P6"/>
    </sheetView>
  </sheetViews>
  <sheetFormatPr defaultColWidth="9" defaultRowHeight="16.5" customHeight="1" x14ac:dyDescent="0.2"/>
  <cols>
    <col min="1" max="16" width="5.453125" style="1" customWidth="1"/>
    <col min="17" max="16384" width="9" style="1"/>
  </cols>
  <sheetData>
    <row r="1" spans="1:16" ht="20.149999999999999" customHeight="1" x14ac:dyDescent="0.2">
      <c r="A1" s="1" t="s">
        <v>7</v>
      </c>
    </row>
    <row r="2" spans="1:16" ht="30" customHeight="1" thickBot="1" x14ac:dyDescent="0.25">
      <c r="A2" s="20" t="s">
        <v>3</v>
      </c>
      <c r="B2" s="20"/>
      <c r="C2" s="20"/>
      <c r="D2" s="20"/>
      <c r="E2" s="20"/>
      <c r="F2" s="20"/>
      <c r="G2" s="20"/>
      <c r="H2" s="20"/>
      <c r="I2" s="20"/>
      <c r="J2" s="20"/>
      <c r="K2" s="20"/>
      <c r="L2" s="20"/>
      <c r="M2" s="20"/>
      <c r="N2" s="20"/>
      <c r="O2" s="20"/>
      <c r="P2" s="20"/>
    </row>
    <row r="3" spans="1:16" ht="30" customHeight="1" x14ac:dyDescent="0.2">
      <c r="A3" s="34" t="s">
        <v>0</v>
      </c>
      <c r="B3" s="35"/>
      <c r="C3" s="44" t="s">
        <v>39</v>
      </c>
      <c r="D3" s="44"/>
      <c r="E3" s="44"/>
      <c r="F3" s="44"/>
      <c r="G3" s="44"/>
      <c r="H3" s="44"/>
      <c r="I3" s="44"/>
      <c r="J3" s="44"/>
      <c r="K3" s="44"/>
      <c r="L3" s="44"/>
      <c r="M3" s="44"/>
      <c r="N3" s="44"/>
      <c r="O3" s="44"/>
      <c r="P3" s="45"/>
    </row>
    <row r="4" spans="1:16" ht="30" customHeight="1" x14ac:dyDescent="0.2">
      <c r="A4" s="36" t="s">
        <v>1</v>
      </c>
      <c r="B4" s="37"/>
      <c r="C4" s="46" t="s">
        <v>38</v>
      </c>
      <c r="D4" s="46"/>
      <c r="E4" s="46"/>
      <c r="F4" s="46"/>
      <c r="G4" s="46"/>
      <c r="H4" s="46"/>
      <c r="I4" s="46"/>
      <c r="J4" s="46"/>
      <c r="K4" s="46"/>
      <c r="L4" s="46"/>
      <c r="M4" s="46"/>
      <c r="N4" s="46"/>
      <c r="O4" s="46"/>
      <c r="P4" s="47"/>
    </row>
    <row r="5" spans="1:16" ht="98.15" customHeight="1" x14ac:dyDescent="0.2">
      <c r="A5" s="40" t="s">
        <v>4</v>
      </c>
      <c r="B5" s="41"/>
      <c r="C5" s="51" t="s">
        <v>43</v>
      </c>
      <c r="D5" s="52"/>
      <c r="E5" s="52"/>
      <c r="F5" s="52"/>
      <c r="G5" s="52"/>
      <c r="H5" s="52"/>
      <c r="I5" s="52"/>
      <c r="J5" s="52"/>
      <c r="K5" s="52"/>
      <c r="L5" s="52"/>
      <c r="M5" s="52"/>
      <c r="N5" s="52"/>
      <c r="O5" s="52"/>
      <c r="P5" s="53"/>
    </row>
    <row r="6" spans="1:16" ht="201" customHeight="1" x14ac:dyDescent="0.2">
      <c r="A6" s="38" t="s">
        <v>20</v>
      </c>
      <c r="B6" s="39"/>
      <c r="C6" s="48" t="s">
        <v>59</v>
      </c>
      <c r="D6" s="49"/>
      <c r="E6" s="49"/>
      <c r="F6" s="49"/>
      <c r="G6" s="49"/>
      <c r="H6" s="49"/>
      <c r="I6" s="49"/>
      <c r="J6" s="49"/>
      <c r="K6" s="49"/>
      <c r="L6" s="49"/>
      <c r="M6" s="49"/>
      <c r="N6" s="49"/>
      <c r="O6" s="49"/>
      <c r="P6" s="50"/>
    </row>
    <row r="7" spans="1:16" ht="160.5" customHeight="1" x14ac:dyDescent="0.2">
      <c r="A7" s="42" t="s">
        <v>21</v>
      </c>
      <c r="B7" s="43"/>
      <c r="C7" s="27" t="s">
        <v>40</v>
      </c>
      <c r="D7" s="28"/>
      <c r="E7" s="28"/>
      <c r="F7" s="28"/>
      <c r="G7" s="28"/>
      <c r="H7" s="28"/>
      <c r="I7" s="28"/>
      <c r="J7" s="28"/>
      <c r="K7" s="28"/>
      <c r="L7" s="28"/>
      <c r="M7" s="28"/>
      <c r="N7" s="28"/>
      <c r="O7" s="28"/>
      <c r="P7" s="29"/>
    </row>
    <row r="8" spans="1:16" ht="30" customHeight="1" x14ac:dyDescent="0.2">
      <c r="A8" s="30" t="s">
        <v>2</v>
      </c>
      <c r="B8" s="31"/>
      <c r="C8" s="21" t="s">
        <v>22</v>
      </c>
      <c r="D8" s="21"/>
      <c r="E8" s="21"/>
      <c r="F8" s="21"/>
      <c r="G8" s="21"/>
      <c r="H8" s="21"/>
      <c r="I8" s="21"/>
      <c r="J8" s="21"/>
      <c r="K8" s="23">
        <v>45839</v>
      </c>
      <c r="L8" s="21"/>
      <c r="M8" s="21"/>
      <c r="N8" s="21"/>
      <c r="O8" s="21"/>
      <c r="P8" s="24"/>
    </row>
    <row r="9" spans="1:16" ht="30" customHeight="1" thickBot="1" x14ac:dyDescent="0.25">
      <c r="A9" s="32"/>
      <c r="B9" s="33"/>
      <c r="C9" s="22" t="s">
        <v>23</v>
      </c>
      <c r="D9" s="22"/>
      <c r="E9" s="22"/>
      <c r="F9" s="22"/>
      <c r="G9" s="22"/>
      <c r="H9" s="22"/>
      <c r="I9" s="22"/>
      <c r="J9" s="22"/>
      <c r="K9" s="25">
        <v>46032</v>
      </c>
      <c r="L9" s="22"/>
      <c r="M9" s="22"/>
      <c r="N9" s="22"/>
      <c r="O9" s="22"/>
      <c r="P9" s="26"/>
    </row>
    <row r="10" spans="1:16" s="2" customFormat="1" ht="15" customHeight="1" x14ac:dyDescent="0.2">
      <c r="A10" s="2" t="s">
        <v>24</v>
      </c>
    </row>
    <row r="11" spans="1:16" s="2" customFormat="1" ht="15" customHeight="1" x14ac:dyDescent="0.2">
      <c r="A11" s="2" t="s">
        <v>5</v>
      </c>
    </row>
    <row r="12" spans="1:16" s="2" customFormat="1" ht="15" customHeight="1" x14ac:dyDescent="0.2">
      <c r="A12" s="2" t="s">
        <v>6</v>
      </c>
    </row>
    <row r="13" spans="1:16" s="2" customFormat="1" ht="15" customHeight="1" x14ac:dyDescent="0.2">
      <c r="A13" s="2" t="s">
        <v>25</v>
      </c>
    </row>
    <row r="14" spans="1:16" ht="20.149999999999999" customHeight="1" x14ac:dyDescent="0.2">
      <c r="A14" s="2" t="s">
        <v>37</v>
      </c>
    </row>
    <row r="15" spans="1:16" ht="25.5" customHeight="1" x14ac:dyDescent="0.2"/>
  </sheetData>
  <mergeCells count="16">
    <mergeCell ref="A2:P2"/>
    <mergeCell ref="C8:J8"/>
    <mergeCell ref="C9:J9"/>
    <mergeCell ref="K8:P8"/>
    <mergeCell ref="K9:P9"/>
    <mergeCell ref="C7:P7"/>
    <mergeCell ref="A8:B9"/>
    <mergeCell ref="A3:B3"/>
    <mergeCell ref="A4:B4"/>
    <mergeCell ref="A6:B6"/>
    <mergeCell ref="A5:B5"/>
    <mergeCell ref="A7:B7"/>
    <mergeCell ref="C3:P3"/>
    <mergeCell ref="C4:P4"/>
    <mergeCell ref="C6:P6"/>
    <mergeCell ref="C5:P5"/>
  </mergeCells>
  <phoneticPr fontId="1"/>
  <printOptions horizontalCentered="1"/>
  <pageMargins left="0.78740157480314965" right="0.59055118110236227" top="0.39370078740157483" bottom="0.19685039370078741" header="0.19685039370078741" footer="0.19685039370078741"/>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115" zoomScaleNormal="115" workbookViewId="0">
      <selection activeCell="C22" sqref="C22"/>
    </sheetView>
  </sheetViews>
  <sheetFormatPr defaultColWidth="8.7265625" defaultRowHeight="13" x14ac:dyDescent="0.2"/>
  <cols>
    <col min="1" max="1" width="33.26953125" style="3" customWidth="1"/>
    <col min="2" max="2" width="16.6328125" style="3" customWidth="1"/>
    <col min="3" max="8" width="12.6328125" style="3" customWidth="1"/>
    <col min="9" max="9" width="13.453125" style="3" customWidth="1"/>
    <col min="10" max="10" width="12.6328125" style="3" customWidth="1"/>
    <col min="11" max="11" width="4" style="3" customWidth="1"/>
    <col min="12" max="12" width="8.7265625" style="3"/>
    <col min="13" max="13" width="4.36328125" style="3" customWidth="1"/>
    <col min="14" max="16384" width="8.7265625" style="3"/>
  </cols>
  <sheetData>
    <row r="1" spans="1:11" x14ac:dyDescent="0.2">
      <c r="A1" s="3" t="s">
        <v>16</v>
      </c>
    </row>
    <row r="2" spans="1:11" ht="14" x14ac:dyDescent="0.2">
      <c r="E2" s="12" t="s">
        <v>26</v>
      </c>
    </row>
    <row r="4" spans="1:11" s="10" customFormat="1" ht="51" customHeight="1" x14ac:dyDescent="0.2">
      <c r="A4" s="9" t="s">
        <v>9</v>
      </c>
      <c r="B4" s="9" t="s">
        <v>8</v>
      </c>
      <c r="C4" s="9" t="s">
        <v>10</v>
      </c>
      <c r="D4" s="9" t="s">
        <v>11</v>
      </c>
      <c r="E4" s="9" t="s">
        <v>17</v>
      </c>
      <c r="F4" s="9" t="s">
        <v>12</v>
      </c>
      <c r="G4" s="9" t="s">
        <v>13</v>
      </c>
      <c r="H4" s="9" t="s">
        <v>14</v>
      </c>
      <c r="I4" s="9" t="s">
        <v>18</v>
      </c>
      <c r="J4" s="9" t="s">
        <v>15</v>
      </c>
    </row>
    <row r="5" spans="1:11" ht="20.149999999999999" customHeight="1" x14ac:dyDescent="0.2">
      <c r="A5" s="4" t="s">
        <v>41</v>
      </c>
      <c r="B5" s="4" t="s">
        <v>27</v>
      </c>
      <c r="C5" s="6">
        <v>3000000</v>
      </c>
      <c r="D5" s="6">
        <v>0</v>
      </c>
      <c r="E5" s="6">
        <f>C5-D5</f>
        <v>3000000</v>
      </c>
      <c r="F5" s="6"/>
      <c r="G5" s="6">
        <f>MIN(E5:F5)</f>
        <v>3000000</v>
      </c>
      <c r="H5" s="54"/>
      <c r="I5" s="54"/>
      <c r="J5" s="54"/>
      <c r="K5" s="11"/>
    </row>
    <row r="6" spans="1:11" ht="20.149999999999999" customHeight="1" x14ac:dyDescent="0.2">
      <c r="A6" s="5" t="s">
        <v>42</v>
      </c>
      <c r="B6" s="5" t="s">
        <v>27</v>
      </c>
      <c r="C6" s="7">
        <v>5400000</v>
      </c>
      <c r="D6" s="7">
        <v>0</v>
      </c>
      <c r="E6" s="7">
        <f t="shared" ref="E6:E13" si="0">C6-D6</f>
        <v>5400000</v>
      </c>
      <c r="F6" s="7"/>
      <c r="G6" s="7">
        <f t="shared" ref="G6:G13" si="1">MIN(E6:F6)</f>
        <v>5400000</v>
      </c>
      <c r="H6" s="55"/>
      <c r="I6" s="55"/>
      <c r="J6" s="55"/>
      <c r="K6" s="11"/>
    </row>
    <row r="7" spans="1:11" ht="20.149999999999999" customHeight="1" x14ac:dyDescent="0.2">
      <c r="A7" s="5"/>
      <c r="B7" s="5"/>
      <c r="C7" s="7"/>
      <c r="D7" s="7"/>
      <c r="E7" s="7">
        <f>C7-D7</f>
        <v>0</v>
      </c>
      <c r="F7" s="7"/>
      <c r="G7" s="7">
        <f t="shared" si="1"/>
        <v>0</v>
      </c>
      <c r="H7" s="55"/>
      <c r="I7" s="55"/>
      <c r="J7" s="55"/>
      <c r="K7" s="11"/>
    </row>
    <row r="8" spans="1:11" ht="20.149999999999999" customHeight="1" x14ac:dyDescent="0.2">
      <c r="A8" s="5"/>
      <c r="B8" s="5"/>
      <c r="C8" s="7"/>
      <c r="D8" s="7"/>
      <c r="E8" s="7">
        <f t="shared" si="0"/>
        <v>0</v>
      </c>
      <c r="F8" s="7"/>
      <c r="G8" s="7">
        <f t="shared" si="1"/>
        <v>0</v>
      </c>
      <c r="H8" s="55"/>
      <c r="I8" s="55"/>
      <c r="J8" s="55"/>
      <c r="K8" s="11"/>
    </row>
    <row r="9" spans="1:11" ht="20.149999999999999" customHeight="1" x14ac:dyDescent="0.2">
      <c r="A9" s="5"/>
      <c r="B9" s="5"/>
      <c r="C9" s="7"/>
      <c r="D9" s="7"/>
      <c r="E9" s="7">
        <f t="shared" si="0"/>
        <v>0</v>
      </c>
      <c r="F9" s="7"/>
      <c r="G9" s="7">
        <f t="shared" si="1"/>
        <v>0</v>
      </c>
      <c r="H9" s="55"/>
      <c r="I9" s="55"/>
      <c r="J9" s="55"/>
      <c r="K9" s="11"/>
    </row>
    <row r="10" spans="1:11" ht="20.149999999999999" customHeight="1" x14ac:dyDescent="0.2">
      <c r="A10" s="5"/>
      <c r="B10" s="5"/>
      <c r="C10" s="7"/>
      <c r="D10" s="7"/>
      <c r="E10" s="7">
        <f t="shared" si="0"/>
        <v>0</v>
      </c>
      <c r="F10" s="7"/>
      <c r="G10" s="7">
        <f t="shared" si="1"/>
        <v>0</v>
      </c>
      <c r="H10" s="55"/>
      <c r="I10" s="55"/>
      <c r="J10" s="55"/>
      <c r="K10" s="11"/>
    </row>
    <row r="11" spans="1:11" ht="20.149999999999999" customHeight="1" x14ac:dyDescent="0.2">
      <c r="A11" s="5"/>
      <c r="B11" s="5"/>
      <c r="C11" s="7"/>
      <c r="D11" s="7"/>
      <c r="E11" s="7">
        <f t="shared" si="0"/>
        <v>0</v>
      </c>
      <c r="F11" s="7"/>
      <c r="G11" s="7">
        <f t="shared" si="1"/>
        <v>0</v>
      </c>
      <c r="H11" s="55"/>
      <c r="I11" s="55"/>
      <c r="J11" s="55"/>
      <c r="K11" s="11"/>
    </row>
    <row r="12" spans="1:11" ht="20.149999999999999" customHeight="1" x14ac:dyDescent="0.2">
      <c r="A12" s="5"/>
      <c r="B12" s="5"/>
      <c r="C12" s="7"/>
      <c r="D12" s="7"/>
      <c r="E12" s="7">
        <f t="shared" si="0"/>
        <v>0</v>
      </c>
      <c r="F12" s="7"/>
      <c r="G12" s="7">
        <f t="shared" si="1"/>
        <v>0</v>
      </c>
      <c r="H12" s="55"/>
      <c r="I12" s="55"/>
      <c r="J12" s="55"/>
      <c r="K12" s="11"/>
    </row>
    <row r="13" spans="1:11" ht="20.149999999999999" customHeight="1" thickBot="1" x14ac:dyDescent="0.25">
      <c r="A13" s="13"/>
      <c r="B13" s="13"/>
      <c r="C13" s="14"/>
      <c r="D13" s="14"/>
      <c r="E13" s="14">
        <f t="shared" si="0"/>
        <v>0</v>
      </c>
      <c r="F13" s="14"/>
      <c r="G13" s="14">
        <f t="shared" si="1"/>
        <v>0</v>
      </c>
      <c r="H13" s="56"/>
      <c r="I13" s="56"/>
      <c r="J13" s="56"/>
      <c r="K13" s="11"/>
    </row>
    <row r="14" spans="1:11" ht="20.149999999999999" customHeight="1" thickTop="1" x14ac:dyDescent="0.2">
      <c r="A14" s="15" t="s">
        <v>19</v>
      </c>
      <c r="B14" s="16"/>
      <c r="C14" s="8">
        <f t="shared" ref="C14:G14" si="2">SUM(C5:C13)</f>
        <v>8400000</v>
      </c>
      <c r="D14" s="8">
        <f t="shared" si="2"/>
        <v>0</v>
      </c>
      <c r="E14" s="8">
        <f t="shared" si="2"/>
        <v>8400000</v>
      </c>
      <c r="F14" s="8">
        <f t="shared" si="2"/>
        <v>0</v>
      </c>
      <c r="G14" s="8">
        <f t="shared" si="2"/>
        <v>8400000</v>
      </c>
      <c r="H14" s="8">
        <f>ROUNDDOWN(G14/2,-3)</f>
        <v>4200000</v>
      </c>
      <c r="I14" s="8">
        <v>500000</v>
      </c>
      <c r="J14" s="8">
        <f>MIN(H14:I14)</f>
        <v>500000</v>
      </c>
      <c r="K14" s="11"/>
    </row>
    <row r="15" spans="1:11" x14ac:dyDescent="0.2">
      <c r="A15" s="3" t="s">
        <v>33</v>
      </c>
    </row>
    <row r="16" spans="1:11" x14ac:dyDescent="0.2">
      <c r="A16" s="3" t="s">
        <v>35</v>
      </c>
    </row>
    <row r="17" spans="1:1" x14ac:dyDescent="0.2">
      <c r="A17" s="3" t="s">
        <v>34</v>
      </c>
    </row>
    <row r="18" spans="1:1" x14ac:dyDescent="0.2">
      <c r="A18" s="3" t="s">
        <v>36</v>
      </c>
    </row>
  </sheetData>
  <protectedRanges>
    <protectedRange sqref="F5:F13 A5:D13" name="範囲1"/>
  </protectedRanges>
  <mergeCells count="3">
    <mergeCell ref="H5:H13"/>
    <mergeCell ref="I5:I13"/>
    <mergeCell ref="J5:J13"/>
  </mergeCells>
  <phoneticPr fontId="1"/>
  <pageMargins left="0.7" right="0.7" top="0.75" bottom="0.75" header="0.3" footer="0.3"/>
  <pageSetup paperSize="9" scale="85"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Sheet3!$B$3:$B$8</xm:f>
          </x14:formula1>
          <xm:sqref>B5:B13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view="pageBreakPreview" zoomScaleNormal="70" zoomScaleSheetLayoutView="100" workbookViewId="0">
      <selection activeCell="C6" sqref="C6:P6"/>
    </sheetView>
  </sheetViews>
  <sheetFormatPr defaultColWidth="9" defaultRowHeight="16.5" customHeight="1" x14ac:dyDescent="0.2"/>
  <cols>
    <col min="1" max="16" width="5.453125" style="1" customWidth="1"/>
    <col min="17" max="16384" width="9" style="1"/>
  </cols>
  <sheetData>
    <row r="1" spans="1:16" ht="20.149999999999999" customHeight="1" x14ac:dyDescent="0.2">
      <c r="A1" s="1" t="s">
        <v>7</v>
      </c>
    </row>
    <row r="2" spans="1:16" ht="30" customHeight="1" thickBot="1" x14ac:dyDescent="0.25">
      <c r="A2" s="20" t="s">
        <v>3</v>
      </c>
      <c r="B2" s="20"/>
      <c r="C2" s="20"/>
      <c r="D2" s="20"/>
      <c r="E2" s="20"/>
      <c r="F2" s="20"/>
      <c r="G2" s="20"/>
      <c r="H2" s="20"/>
      <c r="I2" s="20"/>
      <c r="J2" s="20"/>
      <c r="K2" s="20"/>
      <c r="L2" s="20"/>
      <c r="M2" s="20"/>
      <c r="N2" s="20"/>
      <c r="O2" s="20"/>
      <c r="P2" s="20"/>
    </row>
    <row r="3" spans="1:16" ht="30" customHeight="1" x14ac:dyDescent="0.2">
      <c r="A3" s="34" t="s">
        <v>0</v>
      </c>
      <c r="B3" s="35"/>
      <c r="C3" s="44" t="s">
        <v>39</v>
      </c>
      <c r="D3" s="44"/>
      <c r="E3" s="44"/>
      <c r="F3" s="44"/>
      <c r="G3" s="44"/>
      <c r="H3" s="44"/>
      <c r="I3" s="44"/>
      <c r="J3" s="44"/>
      <c r="K3" s="44"/>
      <c r="L3" s="44"/>
      <c r="M3" s="44"/>
      <c r="N3" s="44"/>
      <c r="O3" s="44"/>
      <c r="P3" s="45"/>
    </row>
    <row r="4" spans="1:16" ht="30" customHeight="1" x14ac:dyDescent="0.2">
      <c r="A4" s="36" t="s">
        <v>1</v>
      </c>
      <c r="B4" s="37"/>
      <c r="C4" s="46" t="s">
        <v>38</v>
      </c>
      <c r="D4" s="46"/>
      <c r="E4" s="46"/>
      <c r="F4" s="46"/>
      <c r="G4" s="46"/>
      <c r="H4" s="46"/>
      <c r="I4" s="46"/>
      <c r="J4" s="46"/>
      <c r="K4" s="46"/>
      <c r="L4" s="46"/>
      <c r="M4" s="46"/>
      <c r="N4" s="46"/>
      <c r="O4" s="46"/>
      <c r="P4" s="47"/>
    </row>
    <row r="5" spans="1:16" ht="98.15" customHeight="1" x14ac:dyDescent="0.2">
      <c r="A5" s="40" t="s">
        <v>4</v>
      </c>
      <c r="B5" s="41"/>
      <c r="C5" s="48" t="s">
        <v>44</v>
      </c>
      <c r="D5" s="57"/>
      <c r="E5" s="57"/>
      <c r="F5" s="57"/>
      <c r="G5" s="57"/>
      <c r="H5" s="57"/>
      <c r="I5" s="57"/>
      <c r="J5" s="57"/>
      <c r="K5" s="57"/>
      <c r="L5" s="57"/>
      <c r="M5" s="57"/>
      <c r="N5" s="57"/>
      <c r="O5" s="57"/>
      <c r="P5" s="58"/>
    </row>
    <row r="6" spans="1:16" ht="201" customHeight="1" x14ac:dyDescent="0.2">
      <c r="A6" s="38" t="s">
        <v>20</v>
      </c>
      <c r="B6" s="39"/>
      <c r="C6" s="48" t="s">
        <v>45</v>
      </c>
      <c r="D6" s="49"/>
      <c r="E6" s="49"/>
      <c r="F6" s="49"/>
      <c r="G6" s="49"/>
      <c r="H6" s="49"/>
      <c r="I6" s="49"/>
      <c r="J6" s="49"/>
      <c r="K6" s="49"/>
      <c r="L6" s="49"/>
      <c r="M6" s="49"/>
      <c r="N6" s="49"/>
      <c r="O6" s="49"/>
      <c r="P6" s="50"/>
    </row>
    <row r="7" spans="1:16" ht="160.5" customHeight="1" x14ac:dyDescent="0.2">
      <c r="A7" s="42" t="s">
        <v>21</v>
      </c>
      <c r="B7" s="43"/>
      <c r="C7" s="27" t="s">
        <v>46</v>
      </c>
      <c r="D7" s="28"/>
      <c r="E7" s="28"/>
      <c r="F7" s="28"/>
      <c r="G7" s="28"/>
      <c r="H7" s="28"/>
      <c r="I7" s="28"/>
      <c r="J7" s="28"/>
      <c r="K7" s="28"/>
      <c r="L7" s="28"/>
      <c r="M7" s="28"/>
      <c r="N7" s="28"/>
      <c r="O7" s="28"/>
      <c r="P7" s="29"/>
    </row>
    <row r="8" spans="1:16" ht="30" customHeight="1" x14ac:dyDescent="0.2">
      <c r="A8" s="30" t="s">
        <v>2</v>
      </c>
      <c r="B8" s="31"/>
      <c r="C8" s="21" t="s">
        <v>22</v>
      </c>
      <c r="D8" s="21"/>
      <c r="E8" s="21"/>
      <c r="F8" s="21"/>
      <c r="G8" s="21"/>
      <c r="H8" s="21"/>
      <c r="I8" s="21"/>
      <c r="J8" s="21"/>
      <c r="K8" s="23">
        <v>45839</v>
      </c>
      <c r="L8" s="21"/>
      <c r="M8" s="21"/>
      <c r="N8" s="21"/>
      <c r="O8" s="21"/>
      <c r="P8" s="24"/>
    </row>
    <row r="9" spans="1:16" ht="30" customHeight="1" thickBot="1" x14ac:dyDescent="0.25">
      <c r="A9" s="32"/>
      <c r="B9" s="33"/>
      <c r="C9" s="22" t="s">
        <v>23</v>
      </c>
      <c r="D9" s="22"/>
      <c r="E9" s="22"/>
      <c r="F9" s="22"/>
      <c r="G9" s="22"/>
      <c r="H9" s="22"/>
      <c r="I9" s="22"/>
      <c r="J9" s="22"/>
      <c r="K9" s="25">
        <v>45992</v>
      </c>
      <c r="L9" s="22"/>
      <c r="M9" s="22"/>
      <c r="N9" s="22"/>
      <c r="O9" s="22"/>
      <c r="P9" s="26"/>
    </row>
    <row r="10" spans="1:16" s="2" customFormat="1" ht="15" customHeight="1" x14ac:dyDescent="0.2">
      <c r="A10" s="2" t="s">
        <v>24</v>
      </c>
    </row>
    <row r="11" spans="1:16" s="2" customFormat="1" ht="15" customHeight="1" x14ac:dyDescent="0.2">
      <c r="A11" s="2" t="s">
        <v>5</v>
      </c>
    </row>
    <row r="12" spans="1:16" s="2" customFormat="1" ht="15" customHeight="1" x14ac:dyDescent="0.2">
      <c r="A12" s="2" t="s">
        <v>6</v>
      </c>
    </row>
    <row r="13" spans="1:16" s="2" customFormat="1" ht="15" customHeight="1" x14ac:dyDescent="0.2">
      <c r="A13" s="2" t="s">
        <v>25</v>
      </c>
    </row>
    <row r="14" spans="1:16" ht="20.149999999999999" customHeight="1" x14ac:dyDescent="0.2">
      <c r="A14" s="2" t="s">
        <v>37</v>
      </c>
    </row>
    <row r="15" spans="1:16" ht="25.5" customHeight="1" x14ac:dyDescent="0.2"/>
  </sheetData>
  <mergeCells count="16">
    <mergeCell ref="A5:B5"/>
    <mergeCell ref="C5:P5"/>
    <mergeCell ref="A2:P2"/>
    <mergeCell ref="A3:B3"/>
    <mergeCell ref="C3:P3"/>
    <mergeCell ref="A4:B4"/>
    <mergeCell ref="C4:P4"/>
    <mergeCell ref="A6:B6"/>
    <mergeCell ref="C6:P6"/>
    <mergeCell ref="A7:B7"/>
    <mergeCell ref="C7:P7"/>
    <mergeCell ref="A8:B9"/>
    <mergeCell ref="C8:J8"/>
    <mergeCell ref="K8:P8"/>
    <mergeCell ref="C9:J9"/>
    <mergeCell ref="K9:P9"/>
  </mergeCells>
  <phoneticPr fontId="1"/>
  <printOptions horizontalCentered="1"/>
  <pageMargins left="0.78740157480314965" right="0.59055118110236227" top="0.39370078740157483" bottom="0.19685039370078741" header="0.19685039370078741" footer="0.19685039370078741"/>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115" zoomScaleNormal="115" workbookViewId="0">
      <selection activeCell="B8" sqref="B8"/>
    </sheetView>
  </sheetViews>
  <sheetFormatPr defaultColWidth="8.7265625" defaultRowHeight="13" x14ac:dyDescent="0.2"/>
  <cols>
    <col min="1" max="1" width="33.26953125" style="3" customWidth="1"/>
    <col min="2" max="2" width="16.6328125" style="3" customWidth="1"/>
    <col min="3" max="8" width="12.6328125" style="3" customWidth="1"/>
    <col min="9" max="9" width="13.453125" style="3" customWidth="1"/>
    <col min="10" max="10" width="12.6328125" style="3" customWidth="1"/>
    <col min="11" max="11" width="4" style="3" customWidth="1"/>
    <col min="12" max="12" width="8.7265625" style="3"/>
    <col min="13" max="13" width="4.36328125" style="3" customWidth="1"/>
    <col min="14" max="16384" width="8.7265625" style="3"/>
  </cols>
  <sheetData>
    <row r="1" spans="1:11" x14ac:dyDescent="0.2">
      <c r="A1" s="3" t="s">
        <v>16</v>
      </c>
    </row>
    <row r="2" spans="1:11" ht="14" x14ac:dyDescent="0.2">
      <c r="E2" s="12" t="s">
        <v>26</v>
      </c>
    </row>
    <row r="4" spans="1:11" s="10" customFormat="1" ht="51" customHeight="1" x14ac:dyDescent="0.2">
      <c r="A4" s="9" t="s">
        <v>9</v>
      </c>
      <c r="B4" s="9" t="s">
        <v>8</v>
      </c>
      <c r="C4" s="9" t="s">
        <v>10</v>
      </c>
      <c r="D4" s="9" t="s">
        <v>11</v>
      </c>
      <c r="E4" s="9" t="s">
        <v>17</v>
      </c>
      <c r="F4" s="9" t="s">
        <v>12</v>
      </c>
      <c r="G4" s="9" t="s">
        <v>13</v>
      </c>
      <c r="H4" s="9" t="s">
        <v>14</v>
      </c>
      <c r="I4" s="9" t="s">
        <v>18</v>
      </c>
      <c r="J4" s="9" t="s">
        <v>15</v>
      </c>
    </row>
    <row r="5" spans="1:11" ht="20.149999999999999" customHeight="1" x14ac:dyDescent="0.2">
      <c r="A5" s="18" t="s">
        <v>47</v>
      </c>
      <c r="B5" s="4" t="s">
        <v>31</v>
      </c>
      <c r="C5" s="6">
        <v>780000</v>
      </c>
      <c r="D5" s="6">
        <v>0</v>
      </c>
      <c r="E5" s="6">
        <f>C5-D5</f>
        <v>780000</v>
      </c>
      <c r="F5" s="6"/>
      <c r="G5" s="6">
        <f>MIN(E5:F5)</f>
        <v>780000</v>
      </c>
      <c r="H5" s="54"/>
      <c r="I5" s="54"/>
      <c r="J5" s="54"/>
      <c r="K5" s="11"/>
    </row>
    <row r="6" spans="1:11" ht="20.149999999999999" customHeight="1" x14ac:dyDescent="0.2">
      <c r="A6" s="5"/>
      <c r="B6" s="5"/>
      <c r="C6" s="7"/>
      <c r="D6" s="7">
        <v>0</v>
      </c>
      <c r="E6" s="7">
        <f t="shared" ref="E6:E13" si="0">C6-D6</f>
        <v>0</v>
      </c>
      <c r="F6" s="7"/>
      <c r="G6" s="7">
        <f t="shared" ref="G6:G13" si="1">MIN(E6:F6)</f>
        <v>0</v>
      </c>
      <c r="H6" s="55"/>
      <c r="I6" s="55"/>
      <c r="J6" s="55"/>
      <c r="K6" s="11"/>
    </row>
    <row r="7" spans="1:11" ht="20.149999999999999" customHeight="1" x14ac:dyDescent="0.2">
      <c r="A7" s="5"/>
      <c r="B7" s="5"/>
      <c r="C7" s="7"/>
      <c r="D7" s="7"/>
      <c r="E7" s="7">
        <f>C7-D7</f>
        <v>0</v>
      </c>
      <c r="F7" s="7"/>
      <c r="G7" s="7">
        <f t="shared" si="1"/>
        <v>0</v>
      </c>
      <c r="H7" s="55"/>
      <c r="I7" s="55"/>
      <c r="J7" s="55"/>
      <c r="K7" s="11"/>
    </row>
    <row r="8" spans="1:11" ht="20.149999999999999" customHeight="1" x14ac:dyDescent="0.2">
      <c r="A8" s="5"/>
      <c r="B8" s="5"/>
      <c r="C8" s="7"/>
      <c r="D8" s="7"/>
      <c r="E8" s="7">
        <f t="shared" si="0"/>
        <v>0</v>
      </c>
      <c r="F8" s="7"/>
      <c r="G8" s="7">
        <f t="shared" si="1"/>
        <v>0</v>
      </c>
      <c r="H8" s="55"/>
      <c r="I8" s="55"/>
      <c r="J8" s="55"/>
      <c r="K8" s="11"/>
    </row>
    <row r="9" spans="1:11" ht="20.149999999999999" customHeight="1" x14ac:dyDescent="0.2">
      <c r="A9" s="5"/>
      <c r="B9" s="5"/>
      <c r="C9" s="7"/>
      <c r="D9" s="7"/>
      <c r="E9" s="7">
        <f t="shared" si="0"/>
        <v>0</v>
      </c>
      <c r="F9" s="7"/>
      <c r="G9" s="7">
        <f t="shared" si="1"/>
        <v>0</v>
      </c>
      <c r="H9" s="55"/>
      <c r="I9" s="55"/>
      <c r="J9" s="55"/>
      <c r="K9" s="11"/>
    </row>
    <row r="10" spans="1:11" ht="20.149999999999999" customHeight="1" x14ac:dyDescent="0.2">
      <c r="A10" s="5"/>
      <c r="B10" s="5"/>
      <c r="C10" s="7"/>
      <c r="D10" s="7"/>
      <c r="E10" s="7">
        <f t="shared" si="0"/>
        <v>0</v>
      </c>
      <c r="F10" s="7"/>
      <c r="G10" s="7">
        <f t="shared" si="1"/>
        <v>0</v>
      </c>
      <c r="H10" s="55"/>
      <c r="I10" s="55"/>
      <c r="J10" s="55"/>
      <c r="K10" s="11"/>
    </row>
    <row r="11" spans="1:11" ht="20.149999999999999" customHeight="1" x14ac:dyDescent="0.2">
      <c r="A11" s="5"/>
      <c r="B11" s="5"/>
      <c r="C11" s="7"/>
      <c r="D11" s="7"/>
      <c r="E11" s="7">
        <f t="shared" si="0"/>
        <v>0</v>
      </c>
      <c r="F11" s="7"/>
      <c r="G11" s="7">
        <f t="shared" si="1"/>
        <v>0</v>
      </c>
      <c r="H11" s="55"/>
      <c r="I11" s="55"/>
      <c r="J11" s="55"/>
      <c r="K11" s="11"/>
    </row>
    <row r="12" spans="1:11" ht="20.149999999999999" customHeight="1" x14ac:dyDescent="0.2">
      <c r="A12" s="5"/>
      <c r="B12" s="5"/>
      <c r="C12" s="7"/>
      <c r="D12" s="7"/>
      <c r="E12" s="7">
        <f t="shared" si="0"/>
        <v>0</v>
      </c>
      <c r="F12" s="7"/>
      <c r="G12" s="7">
        <f t="shared" si="1"/>
        <v>0</v>
      </c>
      <c r="H12" s="55"/>
      <c r="I12" s="55"/>
      <c r="J12" s="55"/>
      <c r="K12" s="11"/>
    </row>
    <row r="13" spans="1:11" ht="20.149999999999999" customHeight="1" thickBot="1" x14ac:dyDescent="0.25">
      <c r="A13" s="13"/>
      <c r="B13" s="13"/>
      <c r="C13" s="14"/>
      <c r="D13" s="14"/>
      <c r="E13" s="14">
        <f t="shared" si="0"/>
        <v>0</v>
      </c>
      <c r="F13" s="14"/>
      <c r="G13" s="14">
        <f t="shared" si="1"/>
        <v>0</v>
      </c>
      <c r="H13" s="56"/>
      <c r="I13" s="56"/>
      <c r="J13" s="56"/>
      <c r="K13" s="11"/>
    </row>
    <row r="14" spans="1:11" ht="20.149999999999999" customHeight="1" thickTop="1" x14ac:dyDescent="0.2">
      <c r="A14" s="15" t="s">
        <v>19</v>
      </c>
      <c r="B14" s="16"/>
      <c r="C14" s="8">
        <f t="shared" ref="C14:G14" si="2">SUM(C5:C13)</f>
        <v>780000</v>
      </c>
      <c r="D14" s="8">
        <f t="shared" si="2"/>
        <v>0</v>
      </c>
      <c r="E14" s="8">
        <f t="shared" si="2"/>
        <v>780000</v>
      </c>
      <c r="F14" s="8">
        <f t="shared" si="2"/>
        <v>0</v>
      </c>
      <c r="G14" s="8">
        <f t="shared" si="2"/>
        <v>780000</v>
      </c>
      <c r="H14" s="8">
        <f>ROUNDDOWN(G14/2,-3)</f>
        <v>390000</v>
      </c>
      <c r="I14" s="8">
        <v>500000</v>
      </c>
      <c r="J14" s="8">
        <f>MIN(H14:I14)</f>
        <v>390000</v>
      </c>
      <c r="K14" s="11"/>
    </row>
    <row r="15" spans="1:11" x14ac:dyDescent="0.2">
      <c r="A15" s="3" t="s">
        <v>33</v>
      </c>
    </row>
    <row r="16" spans="1:11" x14ac:dyDescent="0.2">
      <c r="A16" s="3" t="s">
        <v>35</v>
      </c>
    </row>
    <row r="17" spans="1:1" x14ac:dyDescent="0.2">
      <c r="A17" s="3" t="s">
        <v>34</v>
      </c>
    </row>
    <row r="18" spans="1:1" x14ac:dyDescent="0.2">
      <c r="A18" s="3" t="s">
        <v>36</v>
      </c>
    </row>
  </sheetData>
  <protectedRanges>
    <protectedRange sqref="F5:F13 A5:D13" name="範囲1"/>
  </protectedRanges>
  <mergeCells count="3">
    <mergeCell ref="I5:I13"/>
    <mergeCell ref="J5:J13"/>
    <mergeCell ref="H5:H13"/>
  </mergeCells>
  <phoneticPr fontId="1"/>
  <pageMargins left="0.7" right="0.7" top="0.75" bottom="0.75" header="0.3" footer="0.3"/>
  <pageSetup paperSize="9" scale="85"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Sheet3!$B$3:$B$8</xm:f>
          </x14:formula1>
          <xm:sqref>B5:B13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view="pageBreakPreview" topLeftCell="A4" zoomScaleNormal="70" zoomScaleSheetLayoutView="100" workbookViewId="0">
      <selection activeCell="K8" sqref="K8:P8"/>
    </sheetView>
  </sheetViews>
  <sheetFormatPr defaultColWidth="9" defaultRowHeight="16.5" customHeight="1" x14ac:dyDescent="0.2"/>
  <cols>
    <col min="1" max="16" width="5.453125" style="1" customWidth="1"/>
    <col min="17" max="16384" width="9" style="1"/>
  </cols>
  <sheetData>
    <row r="1" spans="1:16" ht="20.149999999999999" customHeight="1" x14ac:dyDescent="0.2">
      <c r="A1" s="1" t="s">
        <v>7</v>
      </c>
    </row>
    <row r="2" spans="1:16" ht="30" customHeight="1" thickBot="1" x14ac:dyDescent="0.25">
      <c r="A2" s="20" t="s">
        <v>3</v>
      </c>
      <c r="B2" s="20"/>
      <c r="C2" s="20"/>
      <c r="D2" s="20"/>
      <c r="E2" s="20"/>
      <c r="F2" s="20"/>
      <c r="G2" s="20"/>
      <c r="H2" s="20"/>
      <c r="I2" s="20"/>
      <c r="J2" s="20"/>
      <c r="K2" s="20"/>
      <c r="L2" s="20"/>
      <c r="M2" s="20"/>
      <c r="N2" s="20"/>
      <c r="O2" s="20"/>
      <c r="P2" s="20"/>
    </row>
    <row r="3" spans="1:16" ht="30" customHeight="1" x14ac:dyDescent="0.2">
      <c r="A3" s="34" t="s">
        <v>0</v>
      </c>
      <c r="B3" s="35"/>
      <c r="C3" s="44" t="s">
        <v>39</v>
      </c>
      <c r="D3" s="44"/>
      <c r="E3" s="44"/>
      <c r="F3" s="44"/>
      <c r="G3" s="44"/>
      <c r="H3" s="44"/>
      <c r="I3" s="44"/>
      <c r="J3" s="44"/>
      <c r="K3" s="44"/>
      <c r="L3" s="44"/>
      <c r="M3" s="44"/>
      <c r="N3" s="44"/>
      <c r="O3" s="44"/>
      <c r="P3" s="45"/>
    </row>
    <row r="4" spans="1:16" ht="30" customHeight="1" x14ac:dyDescent="0.2">
      <c r="A4" s="36" t="s">
        <v>1</v>
      </c>
      <c r="B4" s="37"/>
      <c r="C4" s="46" t="s">
        <v>38</v>
      </c>
      <c r="D4" s="46"/>
      <c r="E4" s="46"/>
      <c r="F4" s="46"/>
      <c r="G4" s="46"/>
      <c r="H4" s="46"/>
      <c r="I4" s="46"/>
      <c r="J4" s="46"/>
      <c r="K4" s="46"/>
      <c r="L4" s="46"/>
      <c r="M4" s="46"/>
      <c r="N4" s="46"/>
      <c r="O4" s="46"/>
      <c r="P4" s="47"/>
    </row>
    <row r="5" spans="1:16" ht="98.15" customHeight="1" x14ac:dyDescent="0.2">
      <c r="A5" s="40" t="s">
        <v>4</v>
      </c>
      <c r="B5" s="41"/>
      <c r="C5" s="48" t="s">
        <v>48</v>
      </c>
      <c r="D5" s="57"/>
      <c r="E5" s="57"/>
      <c r="F5" s="57"/>
      <c r="G5" s="57"/>
      <c r="H5" s="57"/>
      <c r="I5" s="57"/>
      <c r="J5" s="57"/>
      <c r="K5" s="57"/>
      <c r="L5" s="57"/>
      <c r="M5" s="57"/>
      <c r="N5" s="57"/>
      <c r="O5" s="57"/>
      <c r="P5" s="58"/>
    </row>
    <row r="6" spans="1:16" ht="201" customHeight="1" x14ac:dyDescent="0.2">
      <c r="A6" s="38" t="s">
        <v>20</v>
      </c>
      <c r="B6" s="39"/>
      <c r="C6" s="48" t="s">
        <v>49</v>
      </c>
      <c r="D6" s="49"/>
      <c r="E6" s="49"/>
      <c r="F6" s="49"/>
      <c r="G6" s="49"/>
      <c r="H6" s="49"/>
      <c r="I6" s="49"/>
      <c r="J6" s="49"/>
      <c r="K6" s="49"/>
      <c r="L6" s="49"/>
      <c r="M6" s="49"/>
      <c r="N6" s="49"/>
      <c r="O6" s="49"/>
      <c r="P6" s="50"/>
    </row>
    <row r="7" spans="1:16" ht="160.5" customHeight="1" x14ac:dyDescent="0.2">
      <c r="A7" s="42" t="s">
        <v>21</v>
      </c>
      <c r="B7" s="43"/>
      <c r="C7" s="59" t="s">
        <v>60</v>
      </c>
      <c r="D7" s="60"/>
      <c r="E7" s="60"/>
      <c r="F7" s="60"/>
      <c r="G7" s="60"/>
      <c r="H7" s="60"/>
      <c r="I7" s="60"/>
      <c r="J7" s="60"/>
      <c r="K7" s="60"/>
      <c r="L7" s="60"/>
      <c r="M7" s="60"/>
      <c r="N7" s="60"/>
      <c r="O7" s="60"/>
      <c r="P7" s="61"/>
    </row>
    <row r="8" spans="1:16" ht="30" customHeight="1" x14ac:dyDescent="0.2">
      <c r="A8" s="30" t="s">
        <v>2</v>
      </c>
      <c r="B8" s="31"/>
      <c r="C8" s="62" t="s">
        <v>22</v>
      </c>
      <c r="D8" s="62"/>
      <c r="E8" s="62"/>
      <c r="F8" s="62"/>
      <c r="G8" s="62"/>
      <c r="H8" s="62"/>
      <c r="I8" s="62"/>
      <c r="J8" s="62"/>
      <c r="K8" s="63">
        <v>45839</v>
      </c>
      <c r="L8" s="62"/>
      <c r="M8" s="62"/>
      <c r="N8" s="62"/>
      <c r="O8" s="62"/>
      <c r="P8" s="64"/>
    </row>
    <row r="9" spans="1:16" ht="30" customHeight="1" thickBot="1" x14ac:dyDescent="0.25">
      <c r="A9" s="32"/>
      <c r="B9" s="33"/>
      <c r="C9" s="65" t="s">
        <v>23</v>
      </c>
      <c r="D9" s="65"/>
      <c r="E9" s="65"/>
      <c r="F9" s="65"/>
      <c r="G9" s="65"/>
      <c r="H9" s="65"/>
      <c r="I9" s="65"/>
      <c r="J9" s="65"/>
      <c r="K9" s="66">
        <v>45867</v>
      </c>
      <c r="L9" s="65"/>
      <c r="M9" s="65"/>
      <c r="N9" s="65"/>
      <c r="O9" s="65"/>
      <c r="P9" s="67"/>
    </row>
    <row r="10" spans="1:16" s="2" customFormat="1" ht="15" customHeight="1" x14ac:dyDescent="0.2">
      <c r="A10" s="2" t="s">
        <v>24</v>
      </c>
    </row>
    <row r="11" spans="1:16" s="2" customFormat="1" ht="15" customHeight="1" x14ac:dyDescent="0.2">
      <c r="A11" s="2" t="s">
        <v>5</v>
      </c>
    </row>
    <row r="12" spans="1:16" s="2" customFormat="1" ht="15" customHeight="1" x14ac:dyDescent="0.2">
      <c r="A12" s="2" t="s">
        <v>6</v>
      </c>
    </row>
    <row r="13" spans="1:16" s="2" customFormat="1" ht="15" customHeight="1" x14ac:dyDescent="0.2">
      <c r="A13" s="2" t="s">
        <v>25</v>
      </c>
    </row>
    <row r="14" spans="1:16" ht="20.149999999999999" customHeight="1" x14ac:dyDescent="0.2">
      <c r="A14" s="2" t="s">
        <v>37</v>
      </c>
    </row>
    <row r="15" spans="1:16" ht="25.5" customHeight="1" x14ac:dyDescent="0.2"/>
  </sheetData>
  <mergeCells count="16">
    <mergeCell ref="A6:B6"/>
    <mergeCell ref="C6:P6"/>
    <mergeCell ref="A7:B7"/>
    <mergeCell ref="C7:P7"/>
    <mergeCell ref="A8:B9"/>
    <mergeCell ref="C8:J8"/>
    <mergeCell ref="K8:P8"/>
    <mergeCell ref="C9:J9"/>
    <mergeCell ref="K9:P9"/>
    <mergeCell ref="A5:B5"/>
    <mergeCell ref="C5:P5"/>
    <mergeCell ref="A2:P2"/>
    <mergeCell ref="A3:B3"/>
    <mergeCell ref="C3:P3"/>
    <mergeCell ref="A4:B4"/>
    <mergeCell ref="C4:P4"/>
  </mergeCells>
  <phoneticPr fontId="1"/>
  <printOptions horizontalCentered="1"/>
  <pageMargins left="0.78740157480314965" right="0.59055118110236227" top="0.39370078740157483" bottom="0.19685039370078741" header="0.19685039370078741" footer="0.19685039370078741"/>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115" zoomScaleNormal="115" workbookViewId="0">
      <selection activeCell="G25" sqref="G25"/>
    </sheetView>
  </sheetViews>
  <sheetFormatPr defaultColWidth="8.7265625" defaultRowHeight="13" x14ac:dyDescent="0.2"/>
  <cols>
    <col min="1" max="1" width="33.26953125" style="3" customWidth="1"/>
    <col min="2" max="2" width="16.6328125" style="3" customWidth="1"/>
    <col min="3" max="8" width="12.6328125" style="3" customWidth="1"/>
    <col min="9" max="9" width="13.453125" style="3" customWidth="1"/>
    <col min="10" max="10" width="12.6328125" style="3" customWidth="1"/>
    <col min="11" max="11" width="4" style="3" customWidth="1"/>
    <col min="12" max="12" width="8.7265625" style="3"/>
    <col min="13" max="13" width="4.36328125" style="3" customWidth="1"/>
    <col min="14" max="16384" width="8.7265625" style="3"/>
  </cols>
  <sheetData>
    <row r="1" spans="1:11" x14ac:dyDescent="0.2">
      <c r="A1" s="3" t="s">
        <v>16</v>
      </c>
    </row>
    <row r="2" spans="1:11" ht="14" x14ac:dyDescent="0.2">
      <c r="E2" s="12" t="s">
        <v>26</v>
      </c>
    </row>
    <row r="4" spans="1:11" s="10" customFormat="1" ht="51" customHeight="1" x14ac:dyDescent="0.2">
      <c r="A4" s="9" t="s">
        <v>9</v>
      </c>
      <c r="B4" s="9" t="s">
        <v>8</v>
      </c>
      <c r="C4" s="9" t="s">
        <v>10</v>
      </c>
      <c r="D4" s="9" t="s">
        <v>11</v>
      </c>
      <c r="E4" s="9" t="s">
        <v>17</v>
      </c>
      <c r="F4" s="9" t="s">
        <v>12</v>
      </c>
      <c r="G4" s="9" t="s">
        <v>13</v>
      </c>
      <c r="H4" s="9" t="s">
        <v>14</v>
      </c>
      <c r="I4" s="9" t="s">
        <v>18</v>
      </c>
      <c r="J4" s="9" t="s">
        <v>15</v>
      </c>
    </row>
    <row r="5" spans="1:11" ht="20.149999999999999" customHeight="1" x14ac:dyDescent="0.2">
      <c r="A5" s="18" t="s">
        <v>50</v>
      </c>
      <c r="B5" s="18" t="s">
        <v>32</v>
      </c>
      <c r="C5" s="6">
        <v>50000</v>
      </c>
      <c r="D5" s="6"/>
      <c r="E5" s="6">
        <f>C5-D5</f>
        <v>50000</v>
      </c>
      <c r="F5" s="6"/>
      <c r="G5" s="6">
        <f>MIN(E5:F5)</f>
        <v>50000</v>
      </c>
      <c r="H5" s="54"/>
      <c r="I5" s="54"/>
      <c r="J5" s="54"/>
      <c r="K5" s="11"/>
    </row>
    <row r="6" spans="1:11" ht="20.149999999999999" customHeight="1" x14ac:dyDescent="0.2">
      <c r="A6" s="19" t="s">
        <v>51</v>
      </c>
      <c r="B6" s="19" t="s">
        <v>32</v>
      </c>
      <c r="C6" s="7">
        <v>60000</v>
      </c>
      <c r="D6" s="7"/>
      <c r="E6" s="7">
        <f t="shared" ref="E6:E13" si="0">C6-D6</f>
        <v>60000</v>
      </c>
      <c r="F6" s="7"/>
      <c r="G6" s="7">
        <f t="shared" ref="G6:G13" si="1">MIN(E6:F6)</f>
        <v>60000</v>
      </c>
      <c r="H6" s="55"/>
      <c r="I6" s="55"/>
      <c r="J6" s="55"/>
      <c r="K6" s="11"/>
    </row>
    <row r="7" spans="1:11" ht="20.149999999999999" customHeight="1" x14ac:dyDescent="0.2">
      <c r="A7" s="19" t="s">
        <v>52</v>
      </c>
      <c r="B7" s="19" t="s">
        <v>32</v>
      </c>
      <c r="C7" s="7">
        <v>10000</v>
      </c>
      <c r="D7" s="7"/>
      <c r="E7" s="7">
        <f>C7-D7</f>
        <v>10000</v>
      </c>
      <c r="F7" s="7"/>
      <c r="G7" s="7">
        <f t="shared" si="1"/>
        <v>10000</v>
      </c>
      <c r="H7" s="55"/>
      <c r="I7" s="55"/>
      <c r="J7" s="55"/>
      <c r="K7" s="11"/>
    </row>
    <row r="8" spans="1:11" ht="20.149999999999999" customHeight="1" x14ac:dyDescent="0.2">
      <c r="A8" s="5"/>
      <c r="B8" s="5"/>
      <c r="C8" s="7"/>
      <c r="D8" s="7"/>
      <c r="E8" s="7">
        <f t="shared" si="0"/>
        <v>0</v>
      </c>
      <c r="F8" s="7"/>
      <c r="G8" s="7">
        <f t="shared" si="1"/>
        <v>0</v>
      </c>
      <c r="H8" s="55"/>
      <c r="I8" s="55"/>
      <c r="J8" s="55"/>
      <c r="K8" s="11"/>
    </row>
    <row r="9" spans="1:11" ht="20.149999999999999" customHeight="1" x14ac:dyDescent="0.2">
      <c r="A9" s="5"/>
      <c r="B9" s="5"/>
      <c r="C9" s="7"/>
      <c r="D9" s="7"/>
      <c r="E9" s="7">
        <f t="shared" si="0"/>
        <v>0</v>
      </c>
      <c r="F9" s="7"/>
      <c r="G9" s="7">
        <f t="shared" si="1"/>
        <v>0</v>
      </c>
      <c r="H9" s="55"/>
      <c r="I9" s="55"/>
      <c r="J9" s="55"/>
      <c r="K9" s="11"/>
    </row>
    <row r="10" spans="1:11" ht="20.149999999999999" customHeight="1" x14ac:dyDescent="0.2">
      <c r="A10" s="5"/>
      <c r="B10" s="5"/>
      <c r="C10" s="7"/>
      <c r="D10" s="7"/>
      <c r="E10" s="7">
        <f t="shared" si="0"/>
        <v>0</v>
      </c>
      <c r="F10" s="7"/>
      <c r="G10" s="7">
        <f t="shared" si="1"/>
        <v>0</v>
      </c>
      <c r="H10" s="55"/>
      <c r="I10" s="55"/>
      <c r="J10" s="55"/>
      <c r="K10" s="11"/>
    </row>
    <row r="11" spans="1:11" ht="20.149999999999999" customHeight="1" x14ac:dyDescent="0.2">
      <c r="A11" s="5"/>
      <c r="B11" s="5"/>
      <c r="C11" s="7"/>
      <c r="D11" s="7"/>
      <c r="E11" s="7">
        <f t="shared" si="0"/>
        <v>0</v>
      </c>
      <c r="F11" s="7"/>
      <c r="G11" s="7">
        <f t="shared" si="1"/>
        <v>0</v>
      </c>
      <c r="H11" s="55"/>
      <c r="I11" s="55"/>
      <c r="J11" s="55"/>
      <c r="K11" s="11"/>
    </row>
    <row r="12" spans="1:11" ht="20.149999999999999" customHeight="1" x14ac:dyDescent="0.2">
      <c r="A12" s="5"/>
      <c r="B12" s="5"/>
      <c r="C12" s="7"/>
      <c r="D12" s="7"/>
      <c r="E12" s="7">
        <f t="shared" si="0"/>
        <v>0</v>
      </c>
      <c r="F12" s="7"/>
      <c r="G12" s="7">
        <f t="shared" si="1"/>
        <v>0</v>
      </c>
      <c r="H12" s="55"/>
      <c r="I12" s="55"/>
      <c r="J12" s="55"/>
      <c r="K12" s="11"/>
    </row>
    <row r="13" spans="1:11" ht="20.149999999999999" customHeight="1" thickBot="1" x14ac:dyDescent="0.25">
      <c r="A13" s="13"/>
      <c r="B13" s="13"/>
      <c r="C13" s="14"/>
      <c r="D13" s="14"/>
      <c r="E13" s="14">
        <f t="shared" si="0"/>
        <v>0</v>
      </c>
      <c r="F13" s="14"/>
      <c r="G13" s="14">
        <f t="shared" si="1"/>
        <v>0</v>
      </c>
      <c r="H13" s="56"/>
      <c r="I13" s="56"/>
      <c r="J13" s="56"/>
      <c r="K13" s="11"/>
    </row>
    <row r="14" spans="1:11" ht="20.149999999999999" customHeight="1" thickTop="1" x14ac:dyDescent="0.2">
      <c r="A14" s="15" t="s">
        <v>19</v>
      </c>
      <c r="B14" s="16"/>
      <c r="C14" s="8">
        <f t="shared" ref="C14:G14" si="2">SUM(C5:C13)</f>
        <v>120000</v>
      </c>
      <c r="D14" s="8">
        <f t="shared" si="2"/>
        <v>0</v>
      </c>
      <c r="E14" s="8">
        <f t="shared" si="2"/>
        <v>120000</v>
      </c>
      <c r="F14" s="8">
        <f t="shared" si="2"/>
        <v>0</v>
      </c>
      <c r="G14" s="8">
        <f t="shared" si="2"/>
        <v>120000</v>
      </c>
      <c r="H14" s="8">
        <f>ROUNDDOWN(G14/2,-3)</f>
        <v>60000</v>
      </c>
      <c r="I14" s="8">
        <v>500000</v>
      </c>
      <c r="J14" s="8">
        <f>MIN(H14:I14)</f>
        <v>60000</v>
      </c>
      <c r="K14" s="11"/>
    </row>
    <row r="15" spans="1:11" x14ac:dyDescent="0.2">
      <c r="A15" s="3" t="s">
        <v>33</v>
      </c>
    </row>
    <row r="16" spans="1:11" x14ac:dyDescent="0.2">
      <c r="A16" s="3" t="s">
        <v>35</v>
      </c>
    </row>
    <row r="17" spans="1:1" x14ac:dyDescent="0.2">
      <c r="A17" s="3" t="s">
        <v>34</v>
      </c>
    </row>
    <row r="18" spans="1:1" x14ac:dyDescent="0.2">
      <c r="A18" s="3" t="s">
        <v>36</v>
      </c>
    </row>
  </sheetData>
  <protectedRanges>
    <protectedRange sqref="F5:F13 A5:D13" name="範囲1"/>
  </protectedRanges>
  <mergeCells count="3">
    <mergeCell ref="H5:H13"/>
    <mergeCell ref="I5:I13"/>
    <mergeCell ref="J5:J13"/>
  </mergeCells>
  <phoneticPr fontId="1"/>
  <pageMargins left="0.7" right="0.7" top="0.75" bottom="0.75" header="0.3" footer="0.3"/>
  <pageSetup paperSize="9" scale="85"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Sheet3!$B$3:$B$8</xm:f>
          </x14:formula1>
          <xm:sqref>B5:B13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view="pageBreakPreview" zoomScaleNormal="70" zoomScaleSheetLayoutView="100" workbookViewId="0">
      <selection activeCell="C6" sqref="C6:P6"/>
    </sheetView>
  </sheetViews>
  <sheetFormatPr defaultColWidth="9" defaultRowHeight="16.5" customHeight="1" x14ac:dyDescent="0.2"/>
  <cols>
    <col min="1" max="16" width="5.453125" style="1" customWidth="1"/>
    <col min="17" max="16384" width="9" style="1"/>
  </cols>
  <sheetData>
    <row r="1" spans="1:16" ht="20.149999999999999" customHeight="1" x14ac:dyDescent="0.2">
      <c r="A1" s="1" t="s">
        <v>7</v>
      </c>
    </row>
    <row r="2" spans="1:16" ht="30" customHeight="1" thickBot="1" x14ac:dyDescent="0.25">
      <c r="A2" s="20" t="s">
        <v>3</v>
      </c>
      <c r="B2" s="20"/>
      <c r="C2" s="20"/>
      <c r="D2" s="20"/>
      <c r="E2" s="20"/>
      <c r="F2" s="20"/>
      <c r="G2" s="20"/>
      <c r="H2" s="20"/>
      <c r="I2" s="20"/>
      <c r="J2" s="20"/>
      <c r="K2" s="20"/>
      <c r="L2" s="20"/>
      <c r="M2" s="20"/>
      <c r="N2" s="20"/>
      <c r="O2" s="20"/>
      <c r="P2" s="20"/>
    </row>
    <row r="3" spans="1:16" ht="30" customHeight="1" x14ac:dyDescent="0.2">
      <c r="A3" s="34" t="s">
        <v>0</v>
      </c>
      <c r="B3" s="35"/>
      <c r="C3" s="44" t="s">
        <v>39</v>
      </c>
      <c r="D3" s="44"/>
      <c r="E3" s="44"/>
      <c r="F3" s="44"/>
      <c r="G3" s="44"/>
      <c r="H3" s="44"/>
      <c r="I3" s="44"/>
      <c r="J3" s="44"/>
      <c r="K3" s="44"/>
      <c r="L3" s="44"/>
      <c r="M3" s="44"/>
      <c r="N3" s="44"/>
      <c r="O3" s="44"/>
      <c r="P3" s="45"/>
    </row>
    <row r="4" spans="1:16" ht="30" customHeight="1" x14ac:dyDescent="0.2">
      <c r="A4" s="36" t="s">
        <v>1</v>
      </c>
      <c r="B4" s="37"/>
      <c r="C4" s="46" t="s">
        <v>38</v>
      </c>
      <c r="D4" s="46"/>
      <c r="E4" s="46"/>
      <c r="F4" s="46"/>
      <c r="G4" s="46"/>
      <c r="H4" s="46"/>
      <c r="I4" s="46"/>
      <c r="J4" s="46"/>
      <c r="K4" s="46"/>
      <c r="L4" s="46"/>
      <c r="M4" s="46"/>
      <c r="N4" s="46"/>
      <c r="O4" s="46"/>
      <c r="P4" s="47"/>
    </row>
    <row r="5" spans="1:16" ht="98.15" customHeight="1" x14ac:dyDescent="0.2">
      <c r="A5" s="40" t="s">
        <v>4</v>
      </c>
      <c r="B5" s="41"/>
      <c r="C5" s="48" t="s">
        <v>53</v>
      </c>
      <c r="D5" s="57"/>
      <c r="E5" s="57"/>
      <c r="F5" s="57"/>
      <c r="G5" s="57"/>
      <c r="H5" s="57"/>
      <c r="I5" s="57"/>
      <c r="J5" s="57"/>
      <c r="K5" s="57"/>
      <c r="L5" s="57"/>
      <c r="M5" s="57"/>
      <c r="N5" s="57"/>
      <c r="O5" s="57"/>
      <c r="P5" s="58"/>
    </row>
    <row r="6" spans="1:16" ht="201" customHeight="1" x14ac:dyDescent="0.2">
      <c r="A6" s="38" t="s">
        <v>20</v>
      </c>
      <c r="B6" s="39"/>
      <c r="C6" s="48" t="s">
        <v>54</v>
      </c>
      <c r="D6" s="49"/>
      <c r="E6" s="49"/>
      <c r="F6" s="49"/>
      <c r="G6" s="49"/>
      <c r="H6" s="49"/>
      <c r="I6" s="49"/>
      <c r="J6" s="49"/>
      <c r="K6" s="49"/>
      <c r="L6" s="49"/>
      <c r="M6" s="49"/>
      <c r="N6" s="49"/>
      <c r="O6" s="49"/>
      <c r="P6" s="50"/>
    </row>
    <row r="7" spans="1:16" ht="160.5" customHeight="1" x14ac:dyDescent="0.2">
      <c r="A7" s="42" t="s">
        <v>21</v>
      </c>
      <c r="B7" s="43"/>
      <c r="C7" s="59" t="s">
        <v>55</v>
      </c>
      <c r="D7" s="60"/>
      <c r="E7" s="60"/>
      <c r="F7" s="60"/>
      <c r="G7" s="60"/>
      <c r="H7" s="60"/>
      <c r="I7" s="60"/>
      <c r="J7" s="60"/>
      <c r="K7" s="60"/>
      <c r="L7" s="60"/>
      <c r="M7" s="60"/>
      <c r="N7" s="60"/>
      <c r="O7" s="60"/>
      <c r="P7" s="61"/>
    </row>
    <row r="8" spans="1:16" ht="30" customHeight="1" x14ac:dyDescent="0.2">
      <c r="A8" s="30" t="s">
        <v>2</v>
      </c>
      <c r="B8" s="31"/>
      <c r="C8" s="62" t="s">
        <v>22</v>
      </c>
      <c r="D8" s="62"/>
      <c r="E8" s="62"/>
      <c r="F8" s="62"/>
      <c r="G8" s="62"/>
      <c r="H8" s="62"/>
      <c r="I8" s="62"/>
      <c r="J8" s="62"/>
      <c r="K8" s="63">
        <v>45839</v>
      </c>
      <c r="L8" s="62"/>
      <c r="M8" s="62"/>
      <c r="N8" s="62"/>
      <c r="O8" s="62"/>
      <c r="P8" s="64"/>
    </row>
    <row r="9" spans="1:16" ht="30" customHeight="1" thickBot="1" x14ac:dyDescent="0.25">
      <c r="A9" s="32"/>
      <c r="B9" s="33"/>
      <c r="C9" s="65" t="s">
        <v>23</v>
      </c>
      <c r="D9" s="65"/>
      <c r="E9" s="65"/>
      <c r="F9" s="65"/>
      <c r="G9" s="65"/>
      <c r="H9" s="65"/>
      <c r="I9" s="65"/>
      <c r="J9" s="65"/>
      <c r="K9" s="66">
        <v>45900</v>
      </c>
      <c r="L9" s="65"/>
      <c r="M9" s="65"/>
      <c r="N9" s="65"/>
      <c r="O9" s="65"/>
      <c r="P9" s="67"/>
    </row>
    <row r="10" spans="1:16" s="2" customFormat="1" ht="15" customHeight="1" x14ac:dyDescent="0.2">
      <c r="A10" s="2" t="s">
        <v>24</v>
      </c>
    </row>
    <row r="11" spans="1:16" s="2" customFormat="1" ht="15" customHeight="1" x14ac:dyDescent="0.2">
      <c r="A11" s="2" t="s">
        <v>5</v>
      </c>
    </row>
    <row r="12" spans="1:16" s="2" customFormat="1" ht="15" customHeight="1" x14ac:dyDescent="0.2">
      <c r="A12" s="2" t="s">
        <v>6</v>
      </c>
    </row>
    <row r="13" spans="1:16" s="2" customFormat="1" ht="15" customHeight="1" x14ac:dyDescent="0.2">
      <c r="A13" s="2" t="s">
        <v>25</v>
      </c>
    </row>
    <row r="14" spans="1:16" ht="20.149999999999999" customHeight="1" x14ac:dyDescent="0.2">
      <c r="A14" s="2" t="s">
        <v>37</v>
      </c>
    </row>
    <row r="15" spans="1:16" ht="25.5" customHeight="1" x14ac:dyDescent="0.2"/>
  </sheetData>
  <mergeCells count="16">
    <mergeCell ref="A6:B6"/>
    <mergeCell ref="C6:P6"/>
    <mergeCell ref="A7:B7"/>
    <mergeCell ref="C7:P7"/>
    <mergeCell ref="A8:B9"/>
    <mergeCell ref="C8:J8"/>
    <mergeCell ref="K8:P8"/>
    <mergeCell ref="C9:J9"/>
    <mergeCell ref="K9:P9"/>
    <mergeCell ref="A5:B5"/>
    <mergeCell ref="C5:P5"/>
    <mergeCell ref="A2:P2"/>
    <mergeCell ref="A3:B3"/>
    <mergeCell ref="C3:P3"/>
    <mergeCell ref="A4:B4"/>
    <mergeCell ref="C4:P4"/>
  </mergeCells>
  <phoneticPr fontId="1"/>
  <printOptions horizontalCentered="1"/>
  <pageMargins left="0.78740157480314965" right="0.59055118110236227" top="0.39370078740157483" bottom="0.19685039370078741" header="0.19685039370078741" footer="0.19685039370078741"/>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115" zoomScaleNormal="115" workbookViewId="0">
      <selection activeCell="C8" sqref="C8"/>
    </sheetView>
  </sheetViews>
  <sheetFormatPr defaultColWidth="8.7265625" defaultRowHeight="13" x14ac:dyDescent="0.2"/>
  <cols>
    <col min="1" max="1" width="33.26953125" style="3" customWidth="1"/>
    <col min="2" max="2" width="16.6328125" style="3" customWidth="1"/>
    <col min="3" max="8" width="12.6328125" style="3" customWidth="1"/>
    <col min="9" max="9" width="13.453125" style="3" customWidth="1"/>
    <col min="10" max="10" width="12.6328125" style="3" customWidth="1"/>
    <col min="11" max="11" width="4" style="3" customWidth="1"/>
    <col min="12" max="12" width="8.7265625" style="3"/>
    <col min="13" max="13" width="4.36328125" style="3" customWidth="1"/>
    <col min="14" max="16384" width="8.7265625" style="3"/>
  </cols>
  <sheetData>
    <row r="1" spans="1:11" x14ac:dyDescent="0.2">
      <c r="A1" s="3" t="s">
        <v>16</v>
      </c>
    </row>
    <row r="2" spans="1:11" ht="14" x14ac:dyDescent="0.2">
      <c r="E2" s="12" t="s">
        <v>26</v>
      </c>
    </row>
    <row r="4" spans="1:11" s="10" customFormat="1" ht="51" customHeight="1" x14ac:dyDescent="0.2">
      <c r="A4" s="9" t="s">
        <v>9</v>
      </c>
      <c r="B4" s="9" t="s">
        <v>8</v>
      </c>
      <c r="C4" s="9" t="s">
        <v>10</v>
      </c>
      <c r="D4" s="9" t="s">
        <v>11</v>
      </c>
      <c r="E4" s="9" t="s">
        <v>17</v>
      </c>
      <c r="F4" s="9" t="s">
        <v>12</v>
      </c>
      <c r="G4" s="9" t="s">
        <v>13</v>
      </c>
      <c r="H4" s="9" t="s">
        <v>14</v>
      </c>
      <c r="I4" s="9" t="s">
        <v>18</v>
      </c>
      <c r="J4" s="9" t="s">
        <v>15</v>
      </c>
    </row>
    <row r="5" spans="1:11" ht="20.149999999999999" customHeight="1" x14ac:dyDescent="0.2">
      <c r="A5" s="18" t="s">
        <v>56</v>
      </c>
      <c r="B5" s="18" t="s">
        <v>32</v>
      </c>
      <c r="C5" s="6">
        <v>200000</v>
      </c>
      <c r="D5" s="6"/>
      <c r="E5" s="6">
        <f>C5-D5</f>
        <v>200000</v>
      </c>
      <c r="F5" s="6"/>
      <c r="G5" s="6">
        <f>MIN(E5:F5)</f>
        <v>200000</v>
      </c>
      <c r="H5" s="54"/>
      <c r="I5" s="54"/>
      <c r="J5" s="54"/>
      <c r="K5" s="11"/>
    </row>
    <row r="6" spans="1:11" ht="20.149999999999999" customHeight="1" x14ac:dyDescent="0.2">
      <c r="A6" s="19" t="s">
        <v>57</v>
      </c>
      <c r="B6" s="19" t="s">
        <v>32</v>
      </c>
      <c r="C6" s="7">
        <v>50000</v>
      </c>
      <c r="D6" s="7"/>
      <c r="E6" s="7">
        <f t="shared" ref="E6:E13" si="0">C6-D6</f>
        <v>50000</v>
      </c>
      <c r="F6" s="7"/>
      <c r="G6" s="7">
        <f t="shared" ref="G6:G13" si="1">MIN(E6:F6)</f>
        <v>50000</v>
      </c>
      <c r="H6" s="55"/>
      <c r="I6" s="55"/>
      <c r="J6" s="55"/>
      <c r="K6" s="11"/>
    </row>
    <row r="7" spans="1:11" ht="20.149999999999999" customHeight="1" x14ac:dyDescent="0.2">
      <c r="A7" s="19" t="s">
        <v>58</v>
      </c>
      <c r="B7" s="19" t="s">
        <v>32</v>
      </c>
      <c r="C7" s="7">
        <v>70000</v>
      </c>
      <c r="D7" s="7"/>
      <c r="E7" s="7">
        <f>C7-D7</f>
        <v>70000</v>
      </c>
      <c r="F7" s="7"/>
      <c r="G7" s="7">
        <f t="shared" si="1"/>
        <v>70000</v>
      </c>
      <c r="H7" s="55"/>
      <c r="I7" s="55"/>
      <c r="J7" s="55"/>
      <c r="K7" s="11"/>
    </row>
    <row r="8" spans="1:11" ht="20.149999999999999" customHeight="1" x14ac:dyDescent="0.2">
      <c r="A8" s="5"/>
      <c r="B8" s="5"/>
      <c r="C8" s="7"/>
      <c r="D8" s="7"/>
      <c r="E8" s="7">
        <f t="shared" si="0"/>
        <v>0</v>
      </c>
      <c r="F8" s="7"/>
      <c r="G8" s="7">
        <f t="shared" si="1"/>
        <v>0</v>
      </c>
      <c r="H8" s="55"/>
      <c r="I8" s="55"/>
      <c r="J8" s="55"/>
      <c r="K8" s="11"/>
    </row>
    <row r="9" spans="1:11" ht="20.149999999999999" customHeight="1" x14ac:dyDescent="0.2">
      <c r="A9" s="5"/>
      <c r="B9" s="5"/>
      <c r="C9" s="7"/>
      <c r="D9" s="7"/>
      <c r="E9" s="7">
        <f t="shared" si="0"/>
        <v>0</v>
      </c>
      <c r="F9" s="7"/>
      <c r="G9" s="7">
        <f t="shared" si="1"/>
        <v>0</v>
      </c>
      <c r="H9" s="55"/>
      <c r="I9" s="55"/>
      <c r="J9" s="55"/>
      <c r="K9" s="11"/>
    </row>
    <row r="10" spans="1:11" ht="20.149999999999999" customHeight="1" x14ac:dyDescent="0.2">
      <c r="A10" s="5"/>
      <c r="B10" s="5"/>
      <c r="C10" s="7"/>
      <c r="D10" s="7"/>
      <c r="E10" s="7">
        <f t="shared" si="0"/>
        <v>0</v>
      </c>
      <c r="F10" s="7"/>
      <c r="G10" s="7">
        <f t="shared" si="1"/>
        <v>0</v>
      </c>
      <c r="H10" s="55"/>
      <c r="I10" s="55"/>
      <c r="J10" s="55"/>
      <c r="K10" s="11"/>
    </row>
    <row r="11" spans="1:11" ht="20.149999999999999" customHeight="1" x14ac:dyDescent="0.2">
      <c r="A11" s="5"/>
      <c r="B11" s="5"/>
      <c r="C11" s="7"/>
      <c r="D11" s="7"/>
      <c r="E11" s="7">
        <f t="shared" si="0"/>
        <v>0</v>
      </c>
      <c r="F11" s="7"/>
      <c r="G11" s="7">
        <f t="shared" si="1"/>
        <v>0</v>
      </c>
      <c r="H11" s="55"/>
      <c r="I11" s="55"/>
      <c r="J11" s="55"/>
      <c r="K11" s="11"/>
    </row>
    <row r="12" spans="1:11" ht="20.149999999999999" customHeight="1" x14ac:dyDescent="0.2">
      <c r="A12" s="5"/>
      <c r="B12" s="5"/>
      <c r="C12" s="7"/>
      <c r="D12" s="7"/>
      <c r="E12" s="7">
        <f t="shared" si="0"/>
        <v>0</v>
      </c>
      <c r="F12" s="7"/>
      <c r="G12" s="7">
        <f t="shared" si="1"/>
        <v>0</v>
      </c>
      <c r="H12" s="55"/>
      <c r="I12" s="55"/>
      <c r="J12" s="55"/>
      <c r="K12" s="11"/>
    </row>
    <row r="13" spans="1:11" ht="20.149999999999999" customHeight="1" thickBot="1" x14ac:dyDescent="0.25">
      <c r="A13" s="13"/>
      <c r="B13" s="13"/>
      <c r="C13" s="14"/>
      <c r="D13" s="14"/>
      <c r="E13" s="14">
        <f t="shared" si="0"/>
        <v>0</v>
      </c>
      <c r="F13" s="14"/>
      <c r="G13" s="14">
        <f t="shared" si="1"/>
        <v>0</v>
      </c>
      <c r="H13" s="56"/>
      <c r="I13" s="56"/>
      <c r="J13" s="56"/>
      <c r="K13" s="11"/>
    </row>
    <row r="14" spans="1:11" ht="20.149999999999999" customHeight="1" thickTop="1" x14ac:dyDescent="0.2">
      <c r="A14" s="15" t="s">
        <v>19</v>
      </c>
      <c r="B14" s="16"/>
      <c r="C14" s="8">
        <f t="shared" ref="C14:G14" si="2">SUM(C5:C13)</f>
        <v>320000</v>
      </c>
      <c r="D14" s="8">
        <f t="shared" si="2"/>
        <v>0</v>
      </c>
      <c r="E14" s="8">
        <f t="shared" si="2"/>
        <v>320000</v>
      </c>
      <c r="F14" s="8">
        <f t="shared" si="2"/>
        <v>0</v>
      </c>
      <c r="G14" s="8">
        <f t="shared" si="2"/>
        <v>320000</v>
      </c>
      <c r="H14" s="8">
        <f>ROUNDDOWN(G14/2,-3)</f>
        <v>160000</v>
      </c>
      <c r="I14" s="8">
        <v>500000</v>
      </c>
      <c r="J14" s="8">
        <f>MIN(H14:I14)</f>
        <v>160000</v>
      </c>
      <c r="K14" s="11"/>
    </row>
    <row r="15" spans="1:11" x14ac:dyDescent="0.2">
      <c r="A15" s="3" t="s">
        <v>33</v>
      </c>
    </row>
    <row r="16" spans="1:11" x14ac:dyDescent="0.2">
      <c r="A16" s="3" t="s">
        <v>35</v>
      </c>
    </row>
    <row r="17" spans="1:1" x14ac:dyDescent="0.2">
      <c r="A17" s="3" t="s">
        <v>34</v>
      </c>
    </row>
    <row r="18" spans="1:1" x14ac:dyDescent="0.2">
      <c r="A18" s="3" t="s">
        <v>36</v>
      </c>
    </row>
  </sheetData>
  <protectedRanges>
    <protectedRange sqref="F5:F13 A5:D13" name="範囲1"/>
  </protectedRanges>
  <mergeCells count="3">
    <mergeCell ref="H5:H13"/>
    <mergeCell ref="I5:I13"/>
    <mergeCell ref="J5:J13"/>
  </mergeCells>
  <phoneticPr fontId="1"/>
  <pageMargins left="0.7" right="0.7" top="0.75" bottom="0.75" header="0.3" footer="0.3"/>
  <pageSetup paperSize="9" scale="85"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Sheet3!$B$3:$B$8</xm:f>
          </x14:formula1>
          <xm:sqref>B5:B13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8"/>
  <sheetViews>
    <sheetView workbookViewId="0">
      <selection activeCell="G29" sqref="G29"/>
    </sheetView>
  </sheetViews>
  <sheetFormatPr defaultRowHeight="13" x14ac:dyDescent="0.2"/>
  <sheetData>
    <row r="3" spans="2:2" x14ac:dyDescent="0.2">
      <c r="B3" s="17" t="s">
        <v>27</v>
      </c>
    </row>
    <row r="4" spans="2:2" x14ac:dyDescent="0.2">
      <c r="B4" s="17" t="s">
        <v>28</v>
      </c>
    </row>
    <row r="5" spans="2:2" x14ac:dyDescent="0.2">
      <c r="B5" s="17" t="s">
        <v>29</v>
      </c>
    </row>
    <row r="6" spans="2:2" x14ac:dyDescent="0.2">
      <c r="B6" s="17" t="s">
        <v>30</v>
      </c>
    </row>
    <row r="7" spans="2:2" x14ac:dyDescent="0.2">
      <c r="B7" s="17" t="s">
        <v>31</v>
      </c>
    </row>
    <row r="8" spans="2:2" x14ac:dyDescent="0.2">
      <c r="B8" s="17" t="s">
        <v>32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労働環境改善【別紙１】</vt:lpstr>
      <vt:lpstr>労働環境改善【別紙２】</vt:lpstr>
      <vt:lpstr>資格取得【別紙1】</vt:lpstr>
      <vt:lpstr>資格取得【別紙2】</vt:lpstr>
      <vt:lpstr>現場見学会【別紙1】</vt:lpstr>
      <vt:lpstr>現場見学会【別紙2】 </vt:lpstr>
      <vt:lpstr>講習会【別紙1】</vt:lpstr>
      <vt:lpstr>講習会【別紙2】</vt:lpstr>
      <vt:lpstr>Sheet3</vt:lpstr>
      <vt:lpstr>現場見学会【別紙1】!Print_Area</vt:lpstr>
      <vt:lpstr>'現場見学会【別紙2】 '!Print_Area</vt:lpstr>
      <vt:lpstr>講習会【別紙1】!Print_Area</vt:lpstr>
      <vt:lpstr>講習会【別紙2】!Print_Area</vt:lpstr>
      <vt:lpstr>資格取得【別紙1】!Print_Area</vt:lpstr>
      <vt:lpstr>資格取得【別紙2】!Print_Area</vt:lpstr>
      <vt:lpstr>労働環境改善【別紙１】!Print_Area</vt:lpstr>
      <vt:lpstr>労働環境改善【別紙２】!Print_Area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2024-06-04T05:04:59Z</dcterms:created>
  <dcterms:modified xsi:type="dcterms:W3CDTF">2025-05-22T05:03:44Z</dcterms:modified>
</cp:coreProperties>
</file>