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T:\070商工労働局\020雇用労働政策課\◆雇用労働企画G◆\☆☆奨学金制度☆☆\★2_規定整備\★02_公募要領\R07\"/>
    </mc:Choice>
  </mc:AlternateContent>
  <xr:revisionPtr revIDLastSave="0" documentId="13_ncr:1_{BC385C58-07D3-4289-9855-682C9D626A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計画書" sheetId="1" r:id="rId1"/>
    <sheet name="参照テーブル" sheetId="2" r:id="rId2"/>
  </sheets>
  <definedNames>
    <definedName name="_xlnm.Print_Area" localSheetId="0">事業計画書!$A$1:$BO$92</definedName>
    <definedName name="_xlnm.Print_Titles" localSheetId="0">事業計画書!$19:$22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2" i="2"/>
  <c r="BF91" i="1"/>
  <c r="AV90" i="1"/>
  <c r="BA90" i="1" s="1"/>
  <c r="BK90" i="1" s="1"/>
  <c r="BA89" i="1"/>
  <c r="BK89" i="1" s="1"/>
  <c r="AV89" i="1"/>
  <c r="AV88" i="1"/>
  <c r="BF86" i="1"/>
  <c r="AV85" i="1"/>
  <c r="BA85" i="1" s="1"/>
  <c r="BK85" i="1" s="1"/>
  <c r="AV84" i="1"/>
  <c r="AV86" i="1" s="1"/>
  <c r="BA83" i="1"/>
  <c r="BK83" i="1" s="1"/>
  <c r="AV83" i="1"/>
  <c r="BF81" i="1"/>
  <c r="AV80" i="1"/>
  <c r="BA80" i="1" s="1"/>
  <c r="BK80" i="1" s="1"/>
  <c r="AV79" i="1"/>
  <c r="BA79" i="1" s="1"/>
  <c r="BK79" i="1" s="1"/>
  <c r="AV78" i="1"/>
  <c r="AV81" i="1" s="1"/>
  <c r="BF76" i="1"/>
  <c r="AV75" i="1"/>
  <c r="BA75" i="1" s="1"/>
  <c r="BK75" i="1" s="1"/>
  <c r="AV74" i="1"/>
  <c r="BA74" i="1" s="1"/>
  <c r="BK74" i="1" s="1"/>
  <c r="AV73" i="1"/>
  <c r="AV76" i="1" s="1"/>
  <c r="BF71" i="1"/>
  <c r="AV70" i="1"/>
  <c r="BA70" i="1" s="1"/>
  <c r="BK70" i="1" s="1"/>
  <c r="AV69" i="1"/>
  <c r="BA69" i="1" s="1"/>
  <c r="BK69" i="1" s="1"/>
  <c r="AV68" i="1"/>
  <c r="AV71" i="1" s="1"/>
  <c r="BF66" i="1"/>
  <c r="AV65" i="1"/>
  <c r="BA65" i="1" s="1"/>
  <c r="BK65" i="1" s="1"/>
  <c r="AV64" i="1"/>
  <c r="BA64" i="1" s="1"/>
  <c r="BK64" i="1" s="1"/>
  <c r="AV63" i="1"/>
  <c r="AV66" i="1" s="1"/>
  <c r="BF61" i="1"/>
  <c r="AV60" i="1"/>
  <c r="BA60" i="1" s="1"/>
  <c r="BK60" i="1" s="1"/>
  <c r="AV59" i="1"/>
  <c r="BA59" i="1" s="1"/>
  <c r="AV58" i="1"/>
  <c r="BA58" i="1" s="1"/>
  <c r="BK58" i="1" s="1"/>
  <c r="BF56" i="1"/>
  <c r="AV56" i="1"/>
  <c r="AV55" i="1"/>
  <c r="BA55" i="1" s="1"/>
  <c r="BK55" i="1" s="1"/>
  <c r="AV54" i="1"/>
  <c r="BA54" i="1" s="1"/>
  <c r="BK54" i="1" s="1"/>
  <c r="AV53" i="1"/>
  <c r="BA53" i="1" s="1"/>
  <c r="BF51" i="1"/>
  <c r="AV50" i="1"/>
  <c r="BA50" i="1" s="1"/>
  <c r="BK50" i="1" s="1"/>
  <c r="AV49" i="1"/>
  <c r="AV51" i="1" s="1"/>
  <c r="AV48" i="1"/>
  <c r="BA48" i="1" s="1"/>
  <c r="BF46" i="1"/>
  <c r="BA45" i="1"/>
  <c r="BK45" i="1" s="1"/>
  <c r="AV45" i="1"/>
  <c r="AV44" i="1"/>
  <c r="BA44" i="1" s="1"/>
  <c r="BK44" i="1" s="1"/>
  <c r="AV43" i="1"/>
  <c r="AV46" i="1" s="1"/>
  <c r="BF41" i="1"/>
  <c r="AV40" i="1"/>
  <c r="BA40" i="1" s="1"/>
  <c r="BK40" i="1" s="1"/>
  <c r="BA39" i="1"/>
  <c r="BK39" i="1" s="1"/>
  <c r="AV39" i="1"/>
  <c r="AN39" i="1"/>
  <c r="BS39" i="1" s="1"/>
  <c r="AV38" i="1"/>
  <c r="AV41" i="1" s="1"/>
  <c r="BF36" i="1"/>
  <c r="BA35" i="1"/>
  <c r="BK35" i="1" s="1"/>
  <c r="AV35" i="1"/>
  <c r="AV34" i="1"/>
  <c r="AV36" i="1" s="1"/>
  <c r="AN34" i="1"/>
  <c r="BS34" i="1" s="1"/>
  <c r="BA33" i="1"/>
  <c r="BK33" i="1" s="1"/>
  <c r="AV33" i="1"/>
  <c r="BF31" i="1"/>
  <c r="AV30" i="1"/>
  <c r="BA30" i="1" s="1"/>
  <c r="AN30" i="1"/>
  <c r="AN35" i="1" s="1"/>
  <c r="BS35" i="1" s="1"/>
  <c r="BS29" i="1"/>
  <c r="BA29" i="1"/>
  <c r="BK29" i="1" s="1"/>
  <c r="AV29" i="1"/>
  <c r="BA28" i="1"/>
  <c r="AV28" i="1"/>
  <c r="AN28" i="1"/>
  <c r="BS28" i="1" s="1"/>
  <c r="BF26" i="1"/>
  <c r="BS25" i="1"/>
  <c r="AV25" i="1"/>
  <c r="BA25" i="1" s="1"/>
  <c r="BK25" i="1" s="1"/>
  <c r="AN25" i="1"/>
  <c r="BS24" i="1"/>
  <c r="BA24" i="1"/>
  <c r="AV24" i="1"/>
  <c r="AN24" i="1"/>
  <c r="AN29" i="1" s="1"/>
  <c r="BS23" i="1"/>
  <c r="AV23" i="1"/>
  <c r="BA23" i="1" s="1"/>
  <c r="BK23" i="1" s="1"/>
  <c r="AN23" i="1"/>
  <c r="BG16" i="1"/>
  <c r="AW16" i="1"/>
  <c r="BK6" i="1" s="1"/>
  <c r="BT15" i="1"/>
  <c r="BG15" i="1"/>
  <c r="BG14" i="1"/>
  <c r="BK59" i="1" l="1"/>
  <c r="BK61" i="1" s="1"/>
  <c r="BA61" i="1"/>
  <c r="BK30" i="1"/>
  <c r="BL16" i="1" s="1"/>
  <c r="BK10" i="1" s="1"/>
  <c r="BB16" i="1"/>
  <c r="BK8" i="1" s="1"/>
  <c r="BA56" i="1"/>
  <c r="BK53" i="1"/>
  <c r="BK56" i="1" s="1"/>
  <c r="BA51" i="1"/>
  <c r="BA68" i="1"/>
  <c r="BA78" i="1"/>
  <c r="AV91" i="1"/>
  <c r="BA88" i="1"/>
  <c r="BK48" i="1"/>
  <c r="BA34" i="1"/>
  <c r="BK34" i="1" s="1"/>
  <c r="BK36" i="1" s="1"/>
  <c r="AN44" i="1"/>
  <c r="BA84" i="1"/>
  <c r="BK84" i="1" s="1"/>
  <c r="BK86" i="1" s="1"/>
  <c r="AW14" i="1"/>
  <c r="BA26" i="1"/>
  <c r="BA49" i="1"/>
  <c r="BK49" i="1" s="1"/>
  <c r="BS30" i="1"/>
  <c r="AN40" i="1"/>
  <c r="AN33" i="1"/>
  <c r="AV31" i="1"/>
  <c r="BK24" i="1"/>
  <c r="BA43" i="1"/>
  <c r="BG17" i="1"/>
  <c r="AV26" i="1"/>
  <c r="AW15" i="1"/>
  <c r="BE6" i="1" s="1"/>
  <c r="BA31" i="1"/>
  <c r="BK28" i="1"/>
  <c r="AV61" i="1"/>
  <c r="BA63" i="1"/>
  <c r="BA38" i="1"/>
  <c r="BA73" i="1"/>
  <c r="BB15" i="1" l="1"/>
  <c r="BE8" i="1" s="1"/>
  <c r="BL15" i="1"/>
  <c r="BE10" i="1" s="1"/>
  <c r="BK73" i="1"/>
  <c r="BK76" i="1" s="1"/>
  <c r="BA76" i="1"/>
  <c r="BA86" i="1"/>
  <c r="BK51" i="1"/>
  <c r="BA41" i="1"/>
  <c r="BK38" i="1"/>
  <c r="BK41" i="1" s="1"/>
  <c r="BB14" i="1"/>
  <c r="BS33" i="1"/>
  <c r="AN38" i="1"/>
  <c r="BA91" i="1"/>
  <c r="BK88" i="1"/>
  <c r="BK91" i="1" s="1"/>
  <c r="BA66" i="1"/>
  <c r="BK63" i="1"/>
  <c r="BK66" i="1" s="1"/>
  <c r="BK26" i="1"/>
  <c r="BA81" i="1"/>
  <c r="BK78" i="1"/>
  <c r="BK81" i="1" s="1"/>
  <c r="AY6" i="1"/>
  <c r="AW17" i="1"/>
  <c r="AS6" i="1" s="1"/>
  <c r="BA46" i="1"/>
  <c r="BK43" i="1"/>
  <c r="BK46" i="1" s="1"/>
  <c r="BS44" i="1"/>
  <c r="AN49" i="1"/>
  <c r="BK31" i="1"/>
  <c r="BS40" i="1"/>
  <c r="AN45" i="1"/>
  <c r="BA71" i="1"/>
  <c r="BK68" i="1"/>
  <c r="BK71" i="1" s="1"/>
  <c r="BA36" i="1"/>
  <c r="BS38" i="1" l="1"/>
  <c r="AN43" i="1"/>
  <c r="AY8" i="1"/>
  <c r="BB17" i="1"/>
  <c r="AS8" i="1" s="1"/>
  <c r="BS45" i="1"/>
  <c r="AN50" i="1"/>
  <c r="AN54" i="1"/>
  <c r="BS49" i="1"/>
  <c r="BL14" i="1"/>
  <c r="BL17" i="1" l="1"/>
  <c r="AS10" i="1" s="1"/>
  <c r="AY10" i="1"/>
  <c r="BS54" i="1"/>
  <c r="AN59" i="1"/>
  <c r="BS50" i="1"/>
  <c r="AN55" i="1"/>
  <c r="AN48" i="1"/>
  <c r="BS43" i="1"/>
  <c r="BS48" i="1" l="1"/>
  <c r="AN53" i="1"/>
  <c r="AN64" i="1"/>
  <c r="BS59" i="1"/>
  <c r="AN60" i="1"/>
  <c r="BS55" i="1"/>
  <c r="BS60" i="1" l="1"/>
  <c r="AN65" i="1"/>
  <c r="BS64" i="1"/>
  <c r="AN69" i="1"/>
  <c r="AN58" i="1"/>
  <c r="BS53" i="1"/>
  <c r="BS58" i="1" l="1"/>
  <c r="AN63" i="1"/>
  <c r="AN74" i="1"/>
  <c r="BS69" i="1"/>
  <c r="AN70" i="1"/>
  <c r="BS65" i="1"/>
  <c r="BS70" i="1" l="1"/>
  <c r="AN75" i="1"/>
  <c r="AN79" i="1"/>
  <c r="BS74" i="1"/>
  <c r="AN68" i="1"/>
  <c r="BS63" i="1"/>
  <c r="AN73" i="1" l="1"/>
  <c r="BS68" i="1"/>
  <c r="BS79" i="1"/>
  <c r="AN84" i="1"/>
  <c r="AN80" i="1"/>
  <c r="BS75" i="1"/>
  <c r="AN85" i="1" l="1"/>
  <c r="BS80" i="1"/>
  <c r="AN89" i="1"/>
  <c r="BS89" i="1" s="1"/>
  <c r="BS84" i="1"/>
  <c r="BS73" i="1"/>
  <c r="AN78" i="1"/>
  <c r="AN83" i="1" l="1"/>
  <c r="BS78" i="1"/>
  <c r="AN90" i="1"/>
  <c r="BS90" i="1" s="1"/>
  <c r="BS85" i="1"/>
  <c r="AN88" i="1" l="1"/>
  <c r="BS88" i="1" s="1"/>
  <c r="BS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岡本 直子</author>
  </authors>
  <commentList>
    <comment ref="AN14" authorId="0" shapeId="0" xr:uid="{2EB3AD19-5454-4775-94AC-43C00529697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53"/>
            <rFont val="MS P ゴシック"/>
            <family val="3"/>
            <charset val="128"/>
          </rPr>
          <t>『0』表示のセルは自動計算されます。</t>
        </r>
      </text>
    </comment>
  </commentList>
</comments>
</file>

<file path=xl/sharedStrings.xml><?xml version="1.0" encoding="utf-8"?>
<sst xmlns="http://schemas.openxmlformats.org/spreadsheetml/2006/main" count="461" uniqueCount="77">
  <si>
    <t>手当等支給</t>
  </si>
  <si>
    <t>１　奨学金等返済支援制度の概要</t>
  </si>
  <si>
    <t>２　補助事業に要する経費及び補助金交付申請額</t>
  </si>
  <si>
    <t>支援対象従業員
総計</t>
    <rPh sb="8" eb="10">
      <t>そうけい</t>
    </rPh>
    <phoneticPr fontId="1" type="Hiragana"/>
  </si>
  <si>
    <t>氏　名
及び
給付の方法</t>
  </si>
  <si>
    <t>３　支援対象従業員名簿</t>
  </si>
  <si>
    <t>給付する額
のうち、補助対象となる額(A)</t>
  </si>
  <si>
    <t>奨学金名称等
（借入総額）
〔返済月額〕
〔返済期間〕</t>
  </si>
  <si>
    <t>～</t>
  </si>
  <si>
    <t>［</t>
  </si>
  <si>
    <t>〔</t>
  </si>
  <si>
    <t>⑥</t>
  </si>
  <si>
    <t>］</t>
  </si>
  <si>
    <t>⑦</t>
  </si>
  <si>
    <t>手当等支給、代理返済併用</t>
    <rPh sb="6" eb="8">
      <t>だいり</t>
    </rPh>
    <rPh sb="8" eb="10">
      <t>へんさい</t>
    </rPh>
    <rPh sb="10" eb="12">
      <t>へいよう</t>
    </rPh>
    <phoneticPr fontId="1" type="Hiragana"/>
  </si>
  <si>
    <t>補助区分</t>
    <rPh sb="0" eb="2">
      <t>ほじょ</t>
    </rPh>
    <rPh sb="2" eb="4">
      <t>くぶん</t>
    </rPh>
    <phoneticPr fontId="1" type="Hiragana"/>
  </si>
  <si>
    <t>〕</t>
  </si>
  <si>
    <t>千円</t>
    <rPh sb="0" eb="2">
      <t>せんえん</t>
    </rPh>
    <phoneticPr fontId="1" type="Hiragana"/>
  </si>
  <si>
    <t>円/月</t>
    <rPh sb="0" eb="1">
      <t>えん</t>
    </rPh>
    <rPh sb="1" eb="3">
      <t>・つ</t>
    </rPh>
    <phoneticPr fontId="1" type="Hiragana"/>
  </si>
  <si>
    <t>（</t>
  </si>
  <si>
    <t>補助金
交付申請額
(A)×補助率
（≦(A)-(B)）</t>
  </si>
  <si>
    <t>④</t>
  </si>
  <si>
    <t>金　額</t>
    <rPh sb="0" eb="1">
      <t>かね</t>
    </rPh>
    <rPh sb="2" eb="3">
      <t>がく</t>
    </rPh>
    <phoneticPr fontId="1" type="Hiragana"/>
  </si>
  <si>
    <t>）</t>
  </si>
  <si>
    <t>か月）</t>
    <rPh sb="1" eb="2">
      <t>げつ</t>
    </rPh>
    <phoneticPr fontId="1" type="Hiragana"/>
  </si>
  <si>
    <t>（注２）「年間給付回数」欄は、毎月、年○回（□月、△月）などと記載してください。</t>
  </si>
  <si>
    <t>円</t>
    <rPh sb="0" eb="1">
      <t>えん</t>
    </rPh>
    <phoneticPr fontId="1" type="Hiragana"/>
  </si>
  <si>
    <t>令和</t>
    <rPh sb="0" eb="2">
      <t>れいわ</t>
    </rPh>
    <phoneticPr fontId="1" type="Hiragana"/>
  </si>
  <si>
    <r>
      <t>向こう１年間の平均給与
月額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（所定内・見込み）</t>
    </r>
  </si>
  <si>
    <t>回</t>
    <rPh sb="0" eb="1">
      <t>かい</t>
    </rPh>
    <phoneticPr fontId="1" type="Hiragana"/>
  </si>
  <si>
    <t>年間給付回数・時期</t>
  </si>
  <si>
    <t>勤務地
（配属先）</t>
  </si>
  <si>
    <t>（記入上の注意）
・「勤務地」は市町名を記載してください。「配属先」は、事業所名のみでなく、部課名など具体的に記載してください。
・複数の奨学金を利用されている方は、金額は合算し、返済期間は通算で記載してください。
　半年賦等のものについては、月額換算してください。
・「向こう１年間の平均給与月額」は、時間外手当等を除く所定内給与月額の見込額を記載してください。
　なお、奨学金返済支援手当等を毎月支給する場合は、その額も除いてください。</t>
  </si>
  <si>
    <t>補助申請期間
中の給付の
給付期間</t>
  </si>
  <si>
    <t>年度分</t>
    <rPh sb="0" eb="2">
      <t>ねんど</t>
    </rPh>
    <rPh sb="2" eb="3">
      <t>ぶん</t>
    </rPh>
    <phoneticPr fontId="1" type="Hiragana"/>
  </si>
  <si>
    <t>年</t>
    <rPh sb="0" eb="1">
      <t>ねん</t>
    </rPh>
    <phoneticPr fontId="1" type="Hiragana"/>
  </si>
  <si>
    <t>補助対象経費</t>
  </si>
  <si>
    <t>度</t>
    <rPh sb="0" eb="1">
      <t>ど</t>
    </rPh>
    <phoneticPr fontId="1" type="Hiragana"/>
  </si>
  <si>
    <t>R8</t>
  </si>
  <si>
    <t>支給単価</t>
    <rPh sb="0" eb="2">
      <t>しきゅう</t>
    </rPh>
    <rPh sb="2" eb="4">
      <t>たんか</t>
    </rPh>
    <phoneticPr fontId="1" type="Hiragana"/>
  </si>
  <si>
    <t>数</t>
    <rPh sb="0" eb="1">
      <t>すう</t>
    </rPh>
    <phoneticPr fontId="1" type="Hiragana"/>
  </si>
  <si>
    <t>補助申請期間中に
補助事業者が給付する額</t>
  </si>
  <si>
    <t>合計額</t>
  </si>
  <si>
    <t>本補助金
以外の
助成額
(B)</t>
  </si>
  <si>
    <t>従業員１人あたり
給付額又は算出方法</t>
  </si>
  <si>
    <t>計</t>
    <rPh sb="0" eb="1">
      <t>けい</t>
    </rPh>
    <phoneticPr fontId="1" type="Hiragana"/>
  </si>
  <si>
    <t>R7</t>
  </si>
  <si>
    <t>①</t>
  </si>
  <si>
    <t>⑪</t>
  </si>
  <si>
    <t>R9</t>
  </si>
  <si>
    <t>事　業　計　画　書</t>
    <rPh sb="0" eb="1">
      <t>こと</t>
    </rPh>
    <rPh sb="2" eb="3">
      <t>ごう</t>
    </rPh>
    <rPh sb="4" eb="5">
      <t>けい</t>
    </rPh>
    <rPh sb="6" eb="7">
      <t>かく</t>
    </rPh>
    <rPh sb="8" eb="9">
      <t>しょ</t>
    </rPh>
    <phoneticPr fontId="1" type="Hiragana"/>
  </si>
  <si>
    <t>②</t>
  </si>
  <si>
    <t>⑨</t>
  </si>
  <si>
    <t>③</t>
  </si>
  <si>
    <t>⑧</t>
  </si>
  <si>
    <t>⑤</t>
  </si>
  <si>
    <t>⑩</t>
  </si>
  <si>
    <t>⑫</t>
  </si>
  <si>
    <t>（単位：円）</t>
    <rPh sb="1" eb="3">
      <t>たんい</t>
    </rPh>
    <rPh sb="4" eb="5">
      <t>えん</t>
    </rPh>
    <phoneticPr fontId="1" type="Hiragana"/>
  </si>
  <si>
    <t>補助事業に要する経費</t>
  </si>
  <si>
    <t>補助金交付申請額</t>
  </si>
  <si>
    <t>給付名目</t>
  </si>
  <si>
    <t>（注１）「給付名目」欄は、「○○手当」や「賞与への上乗せ」などと記載してください。</t>
  </si>
  <si>
    <t>別紙１</t>
    <rPh sb="0" eb="2">
      <t>べっし</t>
    </rPh>
    <phoneticPr fontId="1" type="Hiragana"/>
  </si>
  <si>
    <t>代理返済</t>
  </si>
  <si>
    <t>　</t>
  </si>
  <si>
    <t>一般枠</t>
    <rPh sb="0" eb="3">
      <t>いっぱ</t>
    </rPh>
    <phoneticPr fontId="1" type="Hiragana"/>
  </si>
  <si>
    <t>円</t>
    <rPh sb="0" eb="1">
      <t>え</t>
    </rPh>
    <phoneticPr fontId="1" type="Hiragana"/>
  </si>
  <si>
    <t>人的資本開示企業枠</t>
    <rPh sb="0" eb="2">
      <t>じんてき</t>
    </rPh>
    <rPh sb="2" eb="4">
      <t>しほん</t>
    </rPh>
    <rPh sb="4" eb="6">
      <t>かいじ</t>
    </rPh>
    <rPh sb="6" eb="8">
      <t>きぎょう</t>
    </rPh>
    <rPh sb="8" eb="9">
      <t>わく</t>
    </rPh>
    <phoneticPr fontId="1" type="Hiragana"/>
  </si>
  <si>
    <t>左記対象者が</t>
    <rPh sb="0" eb="2">
      <t>さき</t>
    </rPh>
    <rPh sb="2" eb="5">
      <t>たいしょうしゃ</t>
    </rPh>
    <phoneticPr fontId="1" type="Hiragana"/>
  </si>
  <si>
    <t>（プルダウンリストから選択してください。）</t>
    <rPh sb="11" eb="13">
      <t>せんたく</t>
    </rPh>
    <phoneticPr fontId="1" type="Hiragana"/>
  </si>
  <si>
    <t>※表内のほか、下記の赤枠内に必要事項を選択または記入してください。</t>
    <rPh sb="1" eb="3">
      <t>ひょうない</t>
    </rPh>
    <rPh sb="7" eb="9">
      <t>かき</t>
    </rPh>
    <rPh sb="10" eb="11">
      <t>あか</t>
    </rPh>
    <rPh sb="11" eb="12">
      <t>わく</t>
    </rPh>
    <rPh sb="12" eb="13">
      <t>ない</t>
    </rPh>
    <rPh sb="14" eb="16">
      <t>ひつよう</t>
    </rPh>
    <rPh sb="16" eb="18">
      <t>じこう</t>
    </rPh>
    <rPh sb="19" eb="21">
      <t>せんたく</t>
    </rPh>
    <rPh sb="24" eb="26">
      <t>きにゅう</t>
    </rPh>
    <phoneticPr fontId="1" type="Hiragana"/>
  </si>
  <si>
    <t>※左記年度内に返還予定の総額を入力してください</t>
    <rPh sb="1" eb="3">
      <t>さき</t>
    </rPh>
    <rPh sb="3" eb="5">
      <t>ねんど</t>
    </rPh>
    <rPh sb="5" eb="6">
      <t>ない</t>
    </rPh>
    <rPh sb="7" eb="9">
      <t>へんかん</t>
    </rPh>
    <rPh sb="9" eb="11">
      <t>よてい</t>
    </rPh>
    <rPh sb="12" eb="14">
      <t>そうがく</t>
    </rPh>
    <rPh sb="15" eb="17">
      <t>にゅうりょく</t>
    </rPh>
    <phoneticPr fontId="1" type="Hiragana"/>
  </si>
  <si>
    <r>
      <t xml:space="preserve">採用年月日
</t>
    </r>
    <r>
      <rPr>
        <sz val="10"/>
        <color theme="1"/>
        <rFont val="ＭＳ 明朝"/>
        <family val="1"/>
        <charset val="128"/>
      </rPr>
      <t>（申請時勤続月数）</t>
    </r>
  </si>
  <si>
    <t>支援対象従業員への「給付の方法」はプルダウンリストになっています。</t>
    <rPh sb="0" eb="2">
      <t>しえん</t>
    </rPh>
    <rPh sb="2" eb="4">
      <t>たいしょう</t>
    </rPh>
    <rPh sb="4" eb="7">
      <t>じゅうぎょういん</t>
    </rPh>
    <rPh sb="10" eb="12">
      <t>きゅうふ</t>
    </rPh>
    <rPh sb="13" eb="15">
      <t>ほうほう</t>
    </rPh>
    <phoneticPr fontId="1" type="Hiragana"/>
  </si>
  <si>
    <t>・</t>
  </si>
  <si>
    <r>
      <t>下記の赤枠に</t>
    </r>
    <r>
      <rPr>
        <b/>
        <sz val="14"/>
        <color rgb="FFFF0000"/>
        <rFont val="ＭＳ 明朝"/>
        <family val="1"/>
        <charset val="128"/>
      </rPr>
      <t>入力</t>
    </r>
    <r>
      <rPr>
        <sz val="14"/>
        <color theme="1"/>
        <rFont val="ＭＳ 明朝"/>
        <family val="1"/>
      </rPr>
      <t>いただければ、</t>
    </r>
    <r>
      <rPr>
        <b/>
        <sz val="14"/>
        <color theme="1"/>
        <rFont val="ＭＳ 明朝"/>
        <family val="1"/>
        <charset val="128"/>
      </rPr>
      <t>補助対象経費</t>
    </r>
    <r>
      <rPr>
        <sz val="14"/>
        <color theme="1"/>
        <rFont val="ＭＳ 明朝"/>
        <family val="1"/>
      </rPr>
      <t>が判定されます。</t>
    </r>
    <rPh sb="0" eb="2">
      <t>かき</t>
    </rPh>
    <rPh sb="3" eb="5">
      <t>あか</t>
    </rPh>
    <rPh sb="6" eb="8">
      <t>にゅうりょく</t>
    </rPh>
    <rPh sb="15" eb="19">
      <t>ほじょ</t>
    </rPh>
    <rPh sb="19" eb="21">
      <t>けいひ</t>
    </rPh>
    <rPh sb="22" eb="24">
      <t>はんてい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</si>
</sst>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e\.m\.d;@"/>
    <numFmt numFmtId="177" formatCode="[$-411]ggge&quot;年&quot;m&quot;月&quot;"/>
    <numFmt numFmtId="178" formatCode="#,##0&quot; &quot;"/>
  </numFmts>
  <fonts count="16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4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20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9"/>
      <color theme="1"/>
      <name val="ＭＳ 明朝"/>
      <family val="1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4"/>
      <color indexed="53"/>
      <name val="MS P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vertical="center" textRotation="255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21" xfId="0" applyFont="1" applyBorder="1">
      <alignment vertical="center"/>
    </xf>
    <xf numFmtId="12" fontId="2" fillId="0" borderId="0" xfId="0" applyNumberFormat="1" applyFont="1">
      <alignment vertical="center"/>
    </xf>
    <xf numFmtId="38" fontId="2" fillId="0" borderId="21" xfId="1" applyFont="1" applyBorder="1">
      <alignment vertical="center"/>
    </xf>
    <xf numFmtId="12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8" fontId="2" fillId="0" borderId="15" xfId="1" applyNumberFormat="1" applyFont="1" applyBorder="1" applyAlignment="1">
      <alignment horizontal="right" vertical="center"/>
    </xf>
    <xf numFmtId="178" fontId="2" fillId="0" borderId="12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8" fontId="2" fillId="0" borderId="16" xfId="1" applyNumberFormat="1" applyFont="1" applyBorder="1" applyAlignment="1">
      <alignment horizontal="right" vertical="center"/>
    </xf>
    <xf numFmtId="178" fontId="2" fillId="0" borderId="13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2" fillId="0" borderId="17" xfId="1" applyNumberFormat="1" applyFont="1" applyBorder="1" applyAlignment="1">
      <alignment horizontal="right" vertical="center"/>
    </xf>
    <xf numFmtId="178" fontId="2" fillId="0" borderId="14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8" fontId="2" fillId="0" borderId="9" xfId="1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8" fontId="2" fillId="0" borderId="10" xfId="1" applyNumberFormat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3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8" fontId="2" fillId="0" borderId="11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8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178" fontId="3" fillId="0" borderId="5" xfId="1" applyNumberFormat="1" applyFont="1" applyBorder="1" applyAlignment="1">
      <alignment horizontal="right" vertical="center"/>
    </xf>
    <xf numFmtId="178" fontId="3" fillId="0" borderId="6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3" fillId="0" borderId="8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8" fontId="2" fillId="0" borderId="5" xfId="1" applyNumberFormat="1" applyFont="1" applyBorder="1" applyAlignment="1">
      <alignment horizontal="right" vertical="center"/>
    </xf>
    <xf numFmtId="178" fontId="2" fillId="0" borderId="6" xfId="1" applyNumberFormat="1" applyFont="1" applyBorder="1" applyAlignment="1">
      <alignment horizontal="right" vertical="center"/>
    </xf>
    <xf numFmtId="178" fontId="2" fillId="0" borderId="4" xfId="1" applyNumberFormat="1" applyFont="1" applyBorder="1" applyAlignment="1">
      <alignment horizontal="right" vertical="center"/>
    </xf>
    <xf numFmtId="178" fontId="2" fillId="0" borderId="8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8" fontId="2" fillId="0" borderId="1" xfId="1" applyNumberFormat="1" applyFont="1" applyBorder="1" applyAlignment="1">
      <alignment horizontal="right" vertical="center"/>
    </xf>
    <xf numFmtId="178" fontId="2" fillId="0" borderId="2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88900</xdr:colOff>
      <xdr:row>24</xdr:row>
      <xdr:rowOff>31115</xdr:rowOff>
    </xdr:from>
    <xdr:to>
      <xdr:col>14</xdr:col>
      <xdr:colOff>158115</xdr:colOff>
      <xdr:row>26</xdr:row>
      <xdr:rowOff>191135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36010" y="5619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24</xdr:row>
      <xdr:rowOff>38735</xdr:rowOff>
    </xdr:from>
    <xdr:to>
      <xdr:col>20</xdr:col>
      <xdr:colOff>145415</xdr:colOff>
      <xdr:row>26</xdr:row>
      <xdr:rowOff>198120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5143500" y="5626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29</xdr:row>
      <xdr:rowOff>31115</xdr:rowOff>
    </xdr:from>
    <xdr:to>
      <xdr:col>14</xdr:col>
      <xdr:colOff>158115</xdr:colOff>
      <xdr:row>31</xdr:row>
      <xdr:rowOff>191135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36010" y="6762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29</xdr:row>
      <xdr:rowOff>38735</xdr:rowOff>
    </xdr:from>
    <xdr:to>
      <xdr:col>20</xdr:col>
      <xdr:colOff>145415</xdr:colOff>
      <xdr:row>31</xdr:row>
      <xdr:rowOff>198120</xdr:rowOff>
    </xdr:to>
    <xdr:sp macro="" textlink="">
      <xdr:nvSpPr>
        <xdr:cNvPr id="5" name="図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H="1">
          <a:off x="5143500" y="6769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34</xdr:row>
      <xdr:rowOff>31115</xdr:rowOff>
    </xdr:from>
    <xdr:to>
      <xdr:col>14</xdr:col>
      <xdr:colOff>158115</xdr:colOff>
      <xdr:row>36</xdr:row>
      <xdr:rowOff>191135</xdr:rowOff>
    </xdr:to>
    <xdr:sp macro="" textlink="">
      <xdr:nvSpPr>
        <xdr:cNvPr id="6" name="図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36010" y="7905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34</xdr:row>
      <xdr:rowOff>38735</xdr:rowOff>
    </xdr:from>
    <xdr:to>
      <xdr:col>20</xdr:col>
      <xdr:colOff>145415</xdr:colOff>
      <xdr:row>36</xdr:row>
      <xdr:rowOff>198120</xdr:rowOff>
    </xdr:to>
    <xdr:sp macro="" textlink="">
      <xdr:nvSpPr>
        <xdr:cNvPr id="7" name="図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5143500" y="7912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39</xdr:row>
      <xdr:rowOff>31115</xdr:rowOff>
    </xdr:from>
    <xdr:to>
      <xdr:col>14</xdr:col>
      <xdr:colOff>158115</xdr:colOff>
      <xdr:row>41</xdr:row>
      <xdr:rowOff>191135</xdr:rowOff>
    </xdr:to>
    <xdr:sp macro="" textlink="">
      <xdr:nvSpPr>
        <xdr:cNvPr id="8" name="図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636010" y="9048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39</xdr:row>
      <xdr:rowOff>38735</xdr:rowOff>
    </xdr:from>
    <xdr:to>
      <xdr:col>20</xdr:col>
      <xdr:colOff>145415</xdr:colOff>
      <xdr:row>41</xdr:row>
      <xdr:rowOff>198120</xdr:rowOff>
    </xdr:to>
    <xdr:sp macro="" textlink="">
      <xdr:nvSpPr>
        <xdr:cNvPr id="9" name="図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H="1">
          <a:off x="5143500" y="9055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44</xdr:row>
      <xdr:rowOff>31115</xdr:rowOff>
    </xdr:from>
    <xdr:to>
      <xdr:col>14</xdr:col>
      <xdr:colOff>158115</xdr:colOff>
      <xdr:row>46</xdr:row>
      <xdr:rowOff>191135</xdr:rowOff>
    </xdr:to>
    <xdr:sp macro="" textlink="">
      <xdr:nvSpPr>
        <xdr:cNvPr id="10" name="図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36010" y="10191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44</xdr:row>
      <xdr:rowOff>38735</xdr:rowOff>
    </xdr:from>
    <xdr:to>
      <xdr:col>20</xdr:col>
      <xdr:colOff>145415</xdr:colOff>
      <xdr:row>46</xdr:row>
      <xdr:rowOff>198120</xdr:rowOff>
    </xdr:to>
    <xdr:sp macro="" textlink="">
      <xdr:nvSpPr>
        <xdr:cNvPr id="11" name="図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5143500" y="10198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49</xdr:row>
      <xdr:rowOff>31115</xdr:rowOff>
    </xdr:from>
    <xdr:to>
      <xdr:col>14</xdr:col>
      <xdr:colOff>158115</xdr:colOff>
      <xdr:row>51</xdr:row>
      <xdr:rowOff>191135</xdr:rowOff>
    </xdr:to>
    <xdr:sp macro="" textlink="">
      <xdr:nvSpPr>
        <xdr:cNvPr id="12" name="図形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636010" y="11334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49</xdr:row>
      <xdr:rowOff>38735</xdr:rowOff>
    </xdr:from>
    <xdr:to>
      <xdr:col>20</xdr:col>
      <xdr:colOff>145415</xdr:colOff>
      <xdr:row>51</xdr:row>
      <xdr:rowOff>198120</xdr:rowOff>
    </xdr:to>
    <xdr:sp macro="" textlink="">
      <xdr:nvSpPr>
        <xdr:cNvPr id="13" name="図形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H="1">
          <a:off x="5143500" y="11341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54</xdr:row>
      <xdr:rowOff>31115</xdr:rowOff>
    </xdr:from>
    <xdr:to>
      <xdr:col>14</xdr:col>
      <xdr:colOff>158115</xdr:colOff>
      <xdr:row>56</xdr:row>
      <xdr:rowOff>191135</xdr:rowOff>
    </xdr:to>
    <xdr:sp macro="" textlink="">
      <xdr:nvSpPr>
        <xdr:cNvPr id="14" name="図形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636010" y="12477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54</xdr:row>
      <xdr:rowOff>38735</xdr:rowOff>
    </xdr:from>
    <xdr:to>
      <xdr:col>20</xdr:col>
      <xdr:colOff>145415</xdr:colOff>
      <xdr:row>56</xdr:row>
      <xdr:rowOff>198120</xdr:rowOff>
    </xdr:to>
    <xdr:sp macro="" textlink="">
      <xdr:nvSpPr>
        <xdr:cNvPr id="15" name="図形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flipH="1">
          <a:off x="5143500" y="12484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59</xdr:row>
      <xdr:rowOff>31115</xdr:rowOff>
    </xdr:from>
    <xdr:to>
      <xdr:col>14</xdr:col>
      <xdr:colOff>158115</xdr:colOff>
      <xdr:row>61</xdr:row>
      <xdr:rowOff>191135</xdr:rowOff>
    </xdr:to>
    <xdr:sp macro="" textlink="">
      <xdr:nvSpPr>
        <xdr:cNvPr id="16" name="図形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636010" y="13620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59</xdr:row>
      <xdr:rowOff>38735</xdr:rowOff>
    </xdr:from>
    <xdr:to>
      <xdr:col>20</xdr:col>
      <xdr:colOff>145415</xdr:colOff>
      <xdr:row>61</xdr:row>
      <xdr:rowOff>198120</xdr:rowOff>
    </xdr:to>
    <xdr:sp macro="" textlink="">
      <xdr:nvSpPr>
        <xdr:cNvPr id="17" name="図形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H="1">
          <a:off x="5143500" y="13627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64</xdr:row>
      <xdr:rowOff>31115</xdr:rowOff>
    </xdr:from>
    <xdr:to>
      <xdr:col>14</xdr:col>
      <xdr:colOff>158115</xdr:colOff>
      <xdr:row>66</xdr:row>
      <xdr:rowOff>191135</xdr:rowOff>
    </xdr:to>
    <xdr:sp macro="" textlink="">
      <xdr:nvSpPr>
        <xdr:cNvPr id="18" name="図形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636010" y="14763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64</xdr:row>
      <xdr:rowOff>38735</xdr:rowOff>
    </xdr:from>
    <xdr:to>
      <xdr:col>20</xdr:col>
      <xdr:colOff>145415</xdr:colOff>
      <xdr:row>66</xdr:row>
      <xdr:rowOff>198120</xdr:rowOff>
    </xdr:to>
    <xdr:sp macro="" textlink="">
      <xdr:nvSpPr>
        <xdr:cNvPr id="19" name="図形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flipH="1">
          <a:off x="5143500" y="14770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69</xdr:row>
      <xdr:rowOff>31115</xdr:rowOff>
    </xdr:from>
    <xdr:to>
      <xdr:col>14</xdr:col>
      <xdr:colOff>158115</xdr:colOff>
      <xdr:row>71</xdr:row>
      <xdr:rowOff>191135</xdr:rowOff>
    </xdr:to>
    <xdr:sp macro="" textlink="">
      <xdr:nvSpPr>
        <xdr:cNvPr id="20" name="図形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636010" y="15906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69</xdr:row>
      <xdr:rowOff>38735</xdr:rowOff>
    </xdr:from>
    <xdr:to>
      <xdr:col>20</xdr:col>
      <xdr:colOff>145415</xdr:colOff>
      <xdr:row>71</xdr:row>
      <xdr:rowOff>198120</xdr:rowOff>
    </xdr:to>
    <xdr:sp macro="" textlink="">
      <xdr:nvSpPr>
        <xdr:cNvPr id="21" name="図形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H="1">
          <a:off x="5143500" y="15913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74</xdr:row>
      <xdr:rowOff>31115</xdr:rowOff>
    </xdr:from>
    <xdr:to>
      <xdr:col>14</xdr:col>
      <xdr:colOff>158115</xdr:colOff>
      <xdr:row>76</xdr:row>
      <xdr:rowOff>191135</xdr:rowOff>
    </xdr:to>
    <xdr:sp macro="" textlink="">
      <xdr:nvSpPr>
        <xdr:cNvPr id="22" name="図形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636010" y="17049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74</xdr:row>
      <xdr:rowOff>38735</xdr:rowOff>
    </xdr:from>
    <xdr:to>
      <xdr:col>20</xdr:col>
      <xdr:colOff>145415</xdr:colOff>
      <xdr:row>76</xdr:row>
      <xdr:rowOff>198120</xdr:rowOff>
    </xdr:to>
    <xdr:sp macro="" textlink="">
      <xdr:nvSpPr>
        <xdr:cNvPr id="23" name="図形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 flipH="1">
          <a:off x="5143500" y="17056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79</xdr:row>
      <xdr:rowOff>31115</xdr:rowOff>
    </xdr:from>
    <xdr:to>
      <xdr:col>14</xdr:col>
      <xdr:colOff>158115</xdr:colOff>
      <xdr:row>81</xdr:row>
      <xdr:rowOff>191135</xdr:rowOff>
    </xdr:to>
    <xdr:sp macro="" textlink="">
      <xdr:nvSpPr>
        <xdr:cNvPr id="24" name="図形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636010" y="18192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79</xdr:row>
      <xdr:rowOff>38735</xdr:rowOff>
    </xdr:from>
    <xdr:to>
      <xdr:col>20</xdr:col>
      <xdr:colOff>145415</xdr:colOff>
      <xdr:row>81</xdr:row>
      <xdr:rowOff>198120</xdr:rowOff>
    </xdr:to>
    <xdr:sp macro="" textlink="">
      <xdr:nvSpPr>
        <xdr:cNvPr id="25" name="図形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flipH="1">
          <a:off x="5143500" y="18199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89</xdr:row>
      <xdr:rowOff>31115</xdr:rowOff>
    </xdr:from>
    <xdr:to>
      <xdr:col>14</xdr:col>
      <xdr:colOff>158115</xdr:colOff>
      <xdr:row>91</xdr:row>
      <xdr:rowOff>191135</xdr:rowOff>
    </xdr:to>
    <xdr:sp macro="" textlink="">
      <xdr:nvSpPr>
        <xdr:cNvPr id="26" name="図形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636010" y="20478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89</xdr:row>
      <xdr:rowOff>38735</xdr:rowOff>
    </xdr:from>
    <xdr:to>
      <xdr:col>20</xdr:col>
      <xdr:colOff>145415</xdr:colOff>
      <xdr:row>91</xdr:row>
      <xdr:rowOff>198120</xdr:rowOff>
    </xdr:to>
    <xdr:sp macro="" textlink="">
      <xdr:nvSpPr>
        <xdr:cNvPr id="27" name="図形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flipH="1">
          <a:off x="5143500" y="20485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84</xdr:row>
      <xdr:rowOff>31115</xdr:rowOff>
    </xdr:from>
    <xdr:to>
      <xdr:col>14</xdr:col>
      <xdr:colOff>158115</xdr:colOff>
      <xdr:row>86</xdr:row>
      <xdr:rowOff>191135</xdr:rowOff>
    </xdr:to>
    <xdr:sp macro="" textlink="">
      <xdr:nvSpPr>
        <xdr:cNvPr id="28" name="図形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636010" y="19335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84</xdr:row>
      <xdr:rowOff>38735</xdr:rowOff>
    </xdr:from>
    <xdr:to>
      <xdr:col>20</xdr:col>
      <xdr:colOff>145415</xdr:colOff>
      <xdr:row>86</xdr:row>
      <xdr:rowOff>198120</xdr:rowOff>
    </xdr:to>
    <xdr:sp macro="" textlink="">
      <xdr:nvSpPr>
        <xdr:cNvPr id="29" name="図形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 flipH="1">
          <a:off x="5143500" y="19342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29</xdr:row>
      <xdr:rowOff>31115</xdr:rowOff>
    </xdr:from>
    <xdr:to>
      <xdr:col>14</xdr:col>
      <xdr:colOff>158115</xdr:colOff>
      <xdr:row>31</xdr:row>
      <xdr:rowOff>191135</xdr:rowOff>
    </xdr:to>
    <xdr:sp macro="" textlink="">
      <xdr:nvSpPr>
        <xdr:cNvPr id="30" name="図形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636010" y="6762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29</xdr:row>
      <xdr:rowOff>38735</xdr:rowOff>
    </xdr:from>
    <xdr:to>
      <xdr:col>20</xdr:col>
      <xdr:colOff>145415</xdr:colOff>
      <xdr:row>31</xdr:row>
      <xdr:rowOff>198120</xdr:rowOff>
    </xdr:to>
    <xdr:sp macro="" textlink="">
      <xdr:nvSpPr>
        <xdr:cNvPr id="31" name="図形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flipH="1">
          <a:off x="5143500" y="6769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34</xdr:row>
      <xdr:rowOff>31115</xdr:rowOff>
    </xdr:from>
    <xdr:to>
      <xdr:col>14</xdr:col>
      <xdr:colOff>158115</xdr:colOff>
      <xdr:row>36</xdr:row>
      <xdr:rowOff>191135</xdr:rowOff>
    </xdr:to>
    <xdr:sp macro="" textlink="">
      <xdr:nvSpPr>
        <xdr:cNvPr id="32" name="図形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636010" y="7905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34</xdr:row>
      <xdr:rowOff>38735</xdr:rowOff>
    </xdr:from>
    <xdr:to>
      <xdr:col>20</xdr:col>
      <xdr:colOff>145415</xdr:colOff>
      <xdr:row>36</xdr:row>
      <xdr:rowOff>198120</xdr:rowOff>
    </xdr:to>
    <xdr:sp macro="" textlink="">
      <xdr:nvSpPr>
        <xdr:cNvPr id="33" name="図形 3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flipH="1">
          <a:off x="5143500" y="7912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34</xdr:row>
      <xdr:rowOff>31115</xdr:rowOff>
    </xdr:from>
    <xdr:to>
      <xdr:col>14</xdr:col>
      <xdr:colOff>158115</xdr:colOff>
      <xdr:row>36</xdr:row>
      <xdr:rowOff>191135</xdr:rowOff>
    </xdr:to>
    <xdr:sp macro="" textlink="">
      <xdr:nvSpPr>
        <xdr:cNvPr id="34" name="図形 3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636010" y="7905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34</xdr:row>
      <xdr:rowOff>38735</xdr:rowOff>
    </xdr:from>
    <xdr:to>
      <xdr:col>20</xdr:col>
      <xdr:colOff>145415</xdr:colOff>
      <xdr:row>36</xdr:row>
      <xdr:rowOff>198120</xdr:rowOff>
    </xdr:to>
    <xdr:sp macro="" textlink="">
      <xdr:nvSpPr>
        <xdr:cNvPr id="35" name="図形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flipH="1">
          <a:off x="5143500" y="7912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39</xdr:row>
      <xdr:rowOff>31115</xdr:rowOff>
    </xdr:from>
    <xdr:to>
      <xdr:col>14</xdr:col>
      <xdr:colOff>158115</xdr:colOff>
      <xdr:row>41</xdr:row>
      <xdr:rowOff>191135</xdr:rowOff>
    </xdr:to>
    <xdr:sp macro="" textlink="">
      <xdr:nvSpPr>
        <xdr:cNvPr id="36" name="図形 3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636010" y="9048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39</xdr:row>
      <xdr:rowOff>38735</xdr:rowOff>
    </xdr:from>
    <xdr:to>
      <xdr:col>20</xdr:col>
      <xdr:colOff>145415</xdr:colOff>
      <xdr:row>41</xdr:row>
      <xdr:rowOff>198120</xdr:rowOff>
    </xdr:to>
    <xdr:sp macro="" textlink="">
      <xdr:nvSpPr>
        <xdr:cNvPr id="37" name="図形 3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flipH="1">
          <a:off x="5143500" y="9055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39</xdr:row>
      <xdr:rowOff>31115</xdr:rowOff>
    </xdr:from>
    <xdr:to>
      <xdr:col>14</xdr:col>
      <xdr:colOff>158115</xdr:colOff>
      <xdr:row>41</xdr:row>
      <xdr:rowOff>191135</xdr:rowOff>
    </xdr:to>
    <xdr:sp macro="" textlink="">
      <xdr:nvSpPr>
        <xdr:cNvPr id="38" name="図形 3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636010" y="9048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39</xdr:row>
      <xdr:rowOff>38735</xdr:rowOff>
    </xdr:from>
    <xdr:to>
      <xdr:col>20</xdr:col>
      <xdr:colOff>145415</xdr:colOff>
      <xdr:row>41</xdr:row>
      <xdr:rowOff>198120</xdr:rowOff>
    </xdr:to>
    <xdr:sp macro="" textlink="">
      <xdr:nvSpPr>
        <xdr:cNvPr id="39" name="図形 3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flipH="1">
          <a:off x="5143500" y="9055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44</xdr:row>
      <xdr:rowOff>31115</xdr:rowOff>
    </xdr:from>
    <xdr:to>
      <xdr:col>14</xdr:col>
      <xdr:colOff>158115</xdr:colOff>
      <xdr:row>46</xdr:row>
      <xdr:rowOff>191135</xdr:rowOff>
    </xdr:to>
    <xdr:sp macro="" textlink="">
      <xdr:nvSpPr>
        <xdr:cNvPr id="40" name="図形 4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636010" y="10191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44</xdr:row>
      <xdr:rowOff>38735</xdr:rowOff>
    </xdr:from>
    <xdr:to>
      <xdr:col>20</xdr:col>
      <xdr:colOff>145415</xdr:colOff>
      <xdr:row>46</xdr:row>
      <xdr:rowOff>198120</xdr:rowOff>
    </xdr:to>
    <xdr:sp macro="" textlink="">
      <xdr:nvSpPr>
        <xdr:cNvPr id="41" name="図形 4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 flipH="1">
          <a:off x="5143500" y="10198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44</xdr:row>
      <xdr:rowOff>31115</xdr:rowOff>
    </xdr:from>
    <xdr:to>
      <xdr:col>14</xdr:col>
      <xdr:colOff>158115</xdr:colOff>
      <xdr:row>46</xdr:row>
      <xdr:rowOff>191135</xdr:rowOff>
    </xdr:to>
    <xdr:sp macro="" textlink="">
      <xdr:nvSpPr>
        <xdr:cNvPr id="42" name="図形 4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636010" y="10191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44</xdr:row>
      <xdr:rowOff>38735</xdr:rowOff>
    </xdr:from>
    <xdr:to>
      <xdr:col>20</xdr:col>
      <xdr:colOff>145415</xdr:colOff>
      <xdr:row>46</xdr:row>
      <xdr:rowOff>198120</xdr:rowOff>
    </xdr:to>
    <xdr:sp macro="" textlink="">
      <xdr:nvSpPr>
        <xdr:cNvPr id="43" name="図形 4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flipH="1">
          <a:off x="5143500" y="10198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49</xdr:row>
      <xdr:rowOff>31115</xdr:rowOff>
    </xdr:from>
    <xdr:to>
      <xdr:col>14</xdr:col>
      <xdr:colOff>158115</xdr:colOff>
      <xdr:row>51</xdr:row>
      <xdr:rowOff>191135</xdr:rowOff>
    </xdr:to>
    <xdr:sp macro="" textlink="">
      <xdr:nvSpPr>
        <xdr:cNvPr id="44" name="図形 4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636010" y="11334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49</xdr:row>
      <xdr:rowOff>38735</xdr:rowOff>
    </xdr:from>
    <xdr:to>
      <xdr:col>20</xdr:col>
      <xdr:colOff>145415</xdr:colOff>
      <xdr:row>51</xdr:row>
      <xdr:rowOff>198120</xdr:rowOff>
    </xdr:to>
    <xdr:sp macro="" textlink="">
      <xdr:nvSpPr>
        <xdr:cNvPr id="45" name="図形 4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 flipH="1">
          <a:off x="5143500" y="11341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49</xdr:row>
      <xdr:rowOff>31115</xdr:rowOff>
    </xdr:from>
    <xdr:to>
      <xdr:col>14</xdr:col>
      <xdr:colOff>158115</xdr:colOff>
      <xdr:row>51</xdr:row>
      <xdr:rowOff>191135</xdr:rowOff>
    </xdr:to>
    <xdr:sp macro="" textlink="">
      <xdr:nvSpPr>
        <xdr:cNvPr id="46" name="図形 4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636010" y="11334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49</xdr:row>
      <xdr:rowOff>38735</xdr:rowOff>
    </xdr:from>
    <xdr:to>
      <xdr:col>20</xdr:col>
      <xdr:colOff>145415</xdr:colOff>
      <xdr:row>51</xdr:row>
      <xdr:rowOff>198120</xdr:rowOff>
    </xdr:to>
    <xdr:sp macro="" textlink="">
      <xdr:nvSpPr>
        <xdr:cNvPr id="47" name="図形 4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 flipH="1">
          <a:off x="5143500" y="11341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54</xdr:row>
      <xdr:rowOff>31115</xdr:rowOff>
    </xdr:from>
    <xdr:to>
      <xdr:col>14</xdr:col>
      <xdr:colOff>158115</xdr:colOff>
      <xdr:row>56</xdr:row>
      <xdr:rowOff>191135</xdr:rowOff>
    </xdr:to>
    <xdr:sp macro="" textlink="">
      <xdr:nvSpPr>
        <xdr:cNvPr id="48" name="図形 4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3636010" y="12477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54</xdr:row>
      <xdr:rowOff>38735</xdr:rowOff>
    </xdr:from>
    <xdr:to>
      <xdr:col>20</xdr:col>
      <xdr:colOff>145415</xdr:colOff>
      <xdr:row>56</xdr:row>
      <xdr:rowOff>198120</xdr:rowOff>
    </xdr:to>
    <xdr:sp macro="" textlink="">
      <xdr:nvSpPr>
        <xdr:cNvPr id="49" name="図形 4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 flipH="1">
          <a:off x="5143500" y="12484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54</xdr:row>
      <xdr:rowOff>31115</xdr:rowOff>
    </xdr:from>
    <xdr:to>
      <xdr:col>14</xdr:col>
      <xdr:colOff>158115</xdr:colOff>
      <xdr:row>56</xdr:row>
      <xdr:rowOff>191135</xdr:rowOff>
    </xdr:to>
    <xdr:sp macro="" textlink="">
      <xdr:nvSpPr>
        <xdr:cNvPr id="50" name="図形 5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636010" y="12477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54</xdr:row>
      <xdr:rowOff>38735</xdr:rowOff>
    </xdr:from>
    <xdr:to>
      <xdr:col>20</xdr:col>
      <xdr:colOff>145415</xdr:colOff>
      <xdr:row>56</xdr:row>
      <xdr:rowOff>198120</xdr:rowOff>
    </xdr:to>
    <xdr:sp macro="" textlink="">
      <xdr:nvSpPr>
        <xdr:cNvPr id="51" name="図形 5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 flipH="1">
          <a:off x="5143500" y="12484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59</xdr:row>
      <xdr:rowOff>31115</xdr:rowOff>
    </xdr:from>
    <xdr:to>
      <xdr:col>14</xdr:col>
      <xdr:colOff>158115</xdr:colOff>
      <xdr:row>61</xdr:row>
      <xdr:rowOff>191135</xdr:rowOff>
    </xdr:to>
    <xdr:sp macro="" textlink="">
      <xdr:nvSpPr>
        <xdr:cNvPr id="52" name="図形 5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636010" y="13620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59</xdr:row>
      <xdr:rowOff>38735</xdr:rowOff>
    </xdr:from>
    <xdr:to>
      <xdr:col>20</xdr:col>
      <xdr:colOff>145415</xdr:colOff>
      <xdr:row>61</xdr:row>
      <xdr:rowOff>198120</xdr:rowOff>
    </xdr:to>
    <xdr:sp macro="" textlink="">
      <xdr:nvSpPr>
        <xdr:cNvPr id="53" name="図形 5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 flipH="1">
          <a:off x="5143500" y="13627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59</xdr:row>
      <xdr:rowOff>31115</xdr:rowOff>
    </xdr:from>
    <xdr:to>
      <xdr:col>14</xdr:col>
      <xdr:colOff>158115</xdr:colOff>
      <xdr:row>61</xdr:row>
      <xdr:rowOff>191135</xdr:rowOff>
    </xdr:to>
    <xdr:sp macro="" textlink="">
      <xdr:nvSpPr>
        <xdr:cNvPr id="54" name="図形 5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3636010" y="13620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59</xdr:row>
      <xdr:rowOff>38735</xdr:rowOff>
    </xdr:from>
    <xdr:to>
      <xdr:col>20</xdr:col>
      <xdr:colOff>145415</xdr:colOff>
      <xdr:row>61</xdr:row>
      <xdr:rowOff>198120</xdr:rowOff>
    </xdr:to>
    <xdr:sp macro="" textlink="">
      <xdr:nvSpPr>
        <xdr:cNvPr id="55" name="図形 5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 flipH="1">
          <a:off x="5143500" y="13627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64</xdr:row>
      <xdr:rowOff>31115</xdr:rowOff>
    </xdr:from>
    <xdr:to>
      <xdr:col>14</xdr:col>
      <xdr:colOff>158115</xdr:colOff>
      <xdr:row>66</xdr:row>
      <xdr:rowOff>191135</xdr:rowOff>
    </xdr:to>
    <xdr:sp macro="" textlink="">
      <xdr:nvSpPr>
        <xdr:cNvPr id="56" name="図形 5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636010" y="14763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64</xdr:row>
      <xdr:rowOff>38735</xdr:rowOff>
    </xdr:from>
    <xdr:to>
      <xdr:col>20</xdr:col>
      <xdr:colOff>145415</xdr:colOff>
      <xdr:row>66</xdr:row>
      <xdr:rowOff>198120</xdr:rowOff>
    </xdr:to>
    <xdr:sp macro="" textlink="">
      <xdr:nvSpPr>
        <xdr:cNvPr id="57" name="図形 5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 flipH="1">
          <a:off x="5143500" y="14770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64</xdr:row>
      <xdr:rowOff>31115</xdr:rowOff>
    </xdr:from>
    <xdr:to>
      <xdr:col>14</xdr:col>
      <xdr:colOff>158115</xdr:colOff>
      <xdr:row>66</xdr:row>
      <xdr:rowOff>191135</xdr:rowOff>
    </xdr:to>
    <xdr:sp macro="" textlink="">
      <xdr:nvSpPr>
        <xdr:cNvPr id="58" name="図形 5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636010" y="14763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64</xdr:row>
      <xdr:rowOff>38735</xdr:rowOff>
    </xdr:from>
    <xdr:to>
      <xdr:col>20</xdr:col>
      <xdr:colOff>145415</xdr:colOff>
      <xdr:row>66</xdr:row>
      <xdr:rowOff>198120</xdr:rowOff>
    </xdr:to>
    <xdr:sp macro="" textlink="">
      <xdr:nvSpPr>
        <xdr:cNvPr id="59" name="図形 5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 flipH="1">
          <a:off x="5143500" y="14770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69</xdr:row>
      <xdr:rowOff>31115</xdr:rowOff>
    </xdr:from>
    <xdr:to>
      <xdr:col>14</xdr:col>
      <xdr:colOff>158115</xdr:colOff>
      <xdr:row>71</xdr:row>
      <xdr:rowOff>191135</xdr:rowOff>
    </xdr:to>
    <xdr:sp macro="" textlink="">
      <xdr:nvSpPr>
        <xdr:cNvPr id="60" name="図形 6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636010" y="15906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69</xdr:row>
      <xdr:rowOff>38735</xdr:rowOff>
    </xdr:from>
    <xdr:to>
      <xdr:col>20</xdr:col>
      <xdr:colOff>145415</xdr:colOff>
      <xdr:row>71</xdr:row>
      <xdr:rowOff>198120</xdr:rowOff>
    </xdr:to>
    <xdr:sp macro="" textlink="">
      <xdr:nvSpPr>
        <xdr:cNvPr id="61" name="図形 6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 flipH="1">
          <a:off x="5143500" y="15913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69</xdr:row>
      <xdr:rowOff>31115</xdr:rowOff>
    </xdr:from>
    <xdr:to>
      <xdr:col>14</xdr:col>
      <xdr:colOff>158115</xdr:colOff>
      <xdr:row>71</xdr:row>
      <xdr:rowOff>191135</xdr:rowOff>
    </xdr:to>
    <xdr:sp macro="" textlink="">
      <xdr:nvSpPr>
        <xdr:cNvPr id="62" name="図形 6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636010" y="15906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69</xdr:row>
      <xdr:rowOff>38735</xdr:rowOff>
    </xdr:from>
    <xdr:to>
      <xdr:col>20</xdr:col>
      <xdr:colOff>145415</xdr:colOff>
      <xdr:row>71</xdr:row>
      <xdr:rowOff>198120</xdr:rowOff>
    </xdr:to>
    <xdr:sp macro="" textlink="">
      <xdr:nvSpPr>
        <xdr:cNvPr id="63" name="図形 6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 flipH="1">
          <a:off x="5143500" y="15913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74</xdr:row>
      <xdr:rowOff>31115</xdr:rowOff>
    </xdr:from>
    <xdr:to>
      <xdr:col>14</xdr:col>
      <xdr:colOff>158115</xdr:colOff>
      <xdr:row>76</xdr:row>
      <xdr:rowOff>191135</xdr:rowOff>
    </xdr:to>
    <xdr:sp macro="" textlink="">
      <xdr:nvSpPr>
        <xdr:cNvPr id="64" name="図形 6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636010" y="17049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74</xdr:row>
      <xdr:rowOff>38735</xdr:rowOff>
    </xdr:from>
    <xdr:to>
      <xdr:col>20</xdr:col>
      <xdr:colOff>145415</xdr:colOff>
      <xdr:row>76</xdr:row>
      <xdr:rowOff>198120</xdr:rowOff>
    </xdr:to>
    <xdr:sp macro="" textlink="">
      <xdr:nvSpPr>
        <xdr:cNvPr id="65" name="図形 6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 flipH="1">
          <a:off x="5143500" y="17056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74</xdr:row>
      <xdr:rowOff>31115</xdr:rowOff>
    </xdr:from>
    <xdr:to>
      <xdr:col>14</xdr:col>
      <xdr:colOff>158115</xdr:colOff>
      <xdr:row>76</xdr:row>
      <xdr:rowOff>191135</xdr:rowOff>
    </xdr:to>
    <xdr:sp macro="" textlink="">
      <xdr:nvSpPr>
        <xdr:cNvPr id="66" name="図形 6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3636010" y="17049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74</xdr:row>
      <xdr:rowOff>38735</xdr:rowOff>
    </xdr:from>
    <xdr:to>
      <xdr:col>20</xdr:col>
      <xdr:colOff>145415</xdr:colOff>
      <xdr:row>76</xdr:row>
      <xdr:rowOff>198120</xdr:rowOff>
    </xdr:to>
    <xdr:sp macro="" textlink="">
      <xdr:nvSpPr>
        <xdr:cNvPr id="67" name="図形 6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 flipH="1">
          <a:off x="5143500" y="17056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79</xdr:row>
      <xdr:rowOff>31115</xdr:rowOff>
    </xdr:from>
    <xdr:to>
      <xdr:col>14</xdr:col>
      <xdr:colOff>158115</xdr:colOff>
      <xdr:row>81</xdr:row>
      <xdr:rowOff>191135</xdr:rowOff>
    </xdr:to>
    <xdr:sp macro="" textlink="">
      <xdr:nvSpPr>
        <xdr:cNvPr id="68" name="図形 6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636010" y="18192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79</xdr:row>
      <xdr:rowOff>38735</xdr:rowOff>
    </xdr:from>
    <xdr:to>
      <xdr:col>20</xdr:col>
      <xdr:colOff>145415</xdr:colOff>
      <xdr:row>81</xdr:row>
      <xdr:rowOff>198120</xdr:rowOff>
    </xdr:to>
    <xdr:sp macro="" textlink="">
      <xdr:nvSpPr>
        <xdr:cNvPr id="69" name="図形 6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 flipH="1">
          <a:off x="5143500" y="18199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79</xdr:row>
      <xdr:rowOff>31115</xdr:rowOff>
    </xdr:from>
    <xdr:to>
      <xdr:col>14</xdr:col>
      <xdr:colOff>158115</xdr:colOff>
      <xdr:row>81</xdr:row>
      <xdr:rowOff>191135</xdr:rowOff>
    </xdr:to>
    <xdr:sp macro="" textlink="">
      <xdr:nvSpPr>
        <xdr:cNvPr id="70" name="図形 70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636010" y="18192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79</xdr:row>
      <xdr:rowOff>38735</xdr:rowOff>
    </xdr:from>
    <xdr:to>
      <xdr:col>20</xdr:col>
      <xdr:colOff>145415</xdr:colOff>
      <xdr:row>81</xdr:row>
      <xdr:rowOff>198120</xdr:rowOff>
    </xdr:to>
    <xdr:sp macro="" textlink="">
      <xdr:nvSpPr>
        <xdr:cNvPr id="71" name="図形 7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 flipH="1">
          <a:off x="5143500" y="18199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84</xdr:row>
      <xdr:rowOff>31115</xdr:rowOff>
    </xdr:from>
    <xdr:to>
      <xdr:col>14</xdr:col>
      <xdr:colOff>158115</xdr:colOff>
      <xdr:row>86</xdr:row>
      <xdr:rowOff>191135</xdr:rowOff>
    </xdr:to>
    <xdr:sp macro="" textlink="">
      <xdr:nvSpPr>
        <xdr:cNvPr id="72" name="図形 7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3636010" y="19335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84</xdr:row>
      <xdr:rowOff>38735</xdr:rowOff>
    </xdr:from>
    <xdr:to>
      <xdr:col>20</xdr:col>
      <xdr:colOff>145415</xdr:colOff>
      <xdr:row>86</xdr:row>
      <xdr:rowOff>198120</xdr:rowOff>
    </xdr:to>
    <xdr:sp macro="" textlink="">
      <xdr:nvSpPr>
        <xdr:cNvPr id="73" name="図形 7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 flipH="1">
          <a:off x="5143500" y="19342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84</xdr:row>
      <xdr:rowOff>31115</xdr:rowOff>
    </xdr:from>
    <xdr:to>
      <xdr:col>14</xdr:col>
      <xdr:colOff>158115</xdr:colOff>
      <xdr:row>86</xdr:row>
      <xdr:rowOff>191135</xdr:rowOff>
    </xdr:to>
    <xdr:sp macro="" textlink="">
      <xdr:nvSpPr>
        <xdr:cNvPr id="74" name="図形 7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636010" y="19335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84</xdr:row>
      <xdr:rowOff>38735</xdr:rowOff>
    </xdr:from>
    <xdr:to>
      <xdr:col>20</xdr:col>
      <xdr:colOff>145415</xdr:colOff>
      <xdr:row>86</xdr:row>
      <xdr:rowOff>198120</xdr:rowOff>
    </xdr:to>
    <xdr:sp macro="" textlink="">
      <xdr:nvSpPr>
        <xdr:cNvPr id="75" name="図形 7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 flipH="1">
          <a:off x="5143500" y="19342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89</xdr:row>
      <xdr:rowOff>31115</xdr:rowOff>
    </xdr:from>
    <xdr:to>
      <xdr:col>14</xdr:col>
      <xdr:colOff>158115</xdr:colOff>
      <xdr:row>91</xdr:row>
      <xdr:rowOff>191135</xdr:rowOff>
    </xdr:to>
    <xdr:sp macro="" textlink="">
      <xdr:nvSpPr>
        <xdr:cNvPr id="76" name="図形 7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636010" y="20478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89</xdr:row>
      <xdr:rowOff>38735</xdr:rowOff>
    </xdr:from>
    <xdr:to>
      <xdr:col>20</xdr:col>
      <xdr:colOff>145415</xdr:colOff>
      <xdr:row>91</xdr:row>
      <xdr:rowOff>198120</xdr:rowOff>
    </xdr:to>
    <xdr:sp macro="" textlink="">
      <xdr:nvSpPr>
        <xdr:cNvPr id="77" name="図形 7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 flipH="1">
          <a:off x="5143500" y="20485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89</xdr:row>
      <xdr:rowOff>31115</xdr:rowOff>
    </xdr:from>
    <xdr:to>
      <xdr:col>14</xdr:col>
      <xdr:colOff>158115</xdr:colOff>
      <xdr:row>91</xdr:row>
      <xdr:rowOff>191135</xdr:rowOff>
    </xdr:to>
    <xdr:sp macro="" textlink="">
      <xdr:nvSpPr>
        <xdr:cNvPr id="78" name="図形 7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3636010" y="20478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89</xdr:row>
      <xdr:rowOff>38735</xdr:rowOff>
    </xdr:from>
    <xdr:to>
      <xdr:col>20</xdr:col>
      <xdr:colOff>145415</xdr:colOff>
      <xdr:row>91</xdr:row>
      <xdr:rowOff>198120</xdr:rowOff>
    </xdr:to>
    <xdr:sp macro="" textlink="">
      <xdr:nvSpPr>
        <xdr:cNvPr id="79" name="図形 7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 flipH="1">
          <a:off x="5143500" y="20485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29</xdr:row>
      <xdr:rowOff>31115</xdr:rowOff>
    </xdr:from>
    <xdr:to>
      <xdr:col>14</xdr:col>
      <xdr:colOff>158115</xdr:colOff>
      <xdr:row>31</xdr:row>
      <xdr:rowOff>191135</xdr:rowOff>
    </xdr:to>
    <xdr:sp macro="" textlink="">
      <xdr:nvSpPr>
        <xdr:cNvPr id="80" name="図形 8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636010" y="6762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29</xdr:row>
      <xdr:rowOff>38735</xdr:rowOff>
    </xdr:from>
    <xdr:to>
      <xdr:col>20</xdr:col>
      <xdr:colOff>145415</xdr:colOff>
      <xdr:row>31</xdr:row>
      <xdr:rowOff>198120</xdr:rowOff>
    </xdr:to>
    <xdr:sp macro="" textlink="">
      <xdr:nvSpPr>
        <xdr:cNvPr id="81" name="図形 8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 flipH="1">
          <a:off x="5143500" y="6769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34</xdr:row>
      <xdr:rowOff>31115</xdr:rowOff>
    </xdr:from>
    <xdr:to>
      <xdr:col>14</xdr:col>
      <xdr:colOff>158115</xdr:colOff>
      <xdr:row>36</xdr:row>
      <xdr:rowOff>191135</xdr:rowOff>
    </xdr:to>
    <xdr:sp macro="" textlink="">
      <xdr:nvSpPr>
        <xdr:cNvPr id="82" name="図形 8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636010" y="7905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34</xdr:row>
      <xdr:rowOff>38735</xdr:rowOff>
    </xdr:from>
    <xdr:to>
      <xdr:col>20</xdr:col>
      <xdr:colOff>145415</xdr:colOff>
      <xdr:row>36</xdr:row>
      <xdr:rowOff>198120</xdr:rowOff>
    </xdr:to>
    <xdr:sp macro="" textlink="">
      <xdr:nvSpPr>
        <xdr:cNvPr id="83" name="図形 8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 flipH="1">
          <a:off x="5143500" y="7912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39</xdr:row>
      <xdr:rowOff>31115</xdr:rowOff>
    </xdr:from>
    <xdr:to>
      <xdr:col>14</xdr:col>
      <xdr:colOff>158115</xdr:colOff>
      <xdr:row>41</xdr:row>
      <xdr:rowOff>191135</xdr:rowOff>
    </xdr:to>
    <xdr:sp macro="" textlink="">
      <xdr:nvSpPr>
        <xdr:cNvPr id="84" name="図形 8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3636010" y="9048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39</xdr:row>
      <xdr:rowOff>38735</xdr:rowOff>
    </xdr:from>
    <xdr:to>
      <xdr:col>20</xdr:col>
      <xdr:colOff>145415</xdr:colOff>
      <xdr:row>41</xdr:row>
      <xdr:rowOff>198120</xdr:rowOff>
    </xdr:to>
    <xdr:sp macro="" textlink="">
      <xdr:nvSpPr>
        <xdr:cNvPr id="85" name="図形 8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 flipH="1">
          <a:off x="5143500" y="9055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44</xdr:row>
      <xdr:rowOff>31115</xdr:rowOff>
    </xdr:from>
    <xdr:to>
      <xdr:col>14</xdr:col>
      <xdr:colOff>158115</xdr:colOff>
      <xdr:row>46</xdr:row>
      <xdr:rowOff>191135</xdr:rowOff>
    </xdr:to>
    <xdr:sp macro="" textlink="">
      <xdr:nvSpPr>
        <xdr:cNvPr id="86" name="図形 8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636010" y="10191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44</xdr:row>
      <xdr:rowOff>38735</xdr:rowOff>
    </xdr:from>
    <xdr:to>
      <xdr:col>20</xdr:col>
      <xdr:colOff>145415</xdr:colOff>
      <xdr:row>46</xdr:row>
      <xdr:rowOff>198120</xdr:rowOff>
    </xdr:to>
    <xdr:sp macro="" textlink="">
      <xdr:nvSpPr>
        <xdr:cNvPr id="87" name="図形 8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 flipH="1">
          <a:off x="5143500" y="10198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49</xdr:row>
      <xdr:rowOff>31115</xdr:rowOff>
    </xdr:from>
    <xdr:to>
      <xdr:col>14</xdr:col>
      <xdr:colOff>158115</xdr:colOff>
      <xdr:row>51</xdr:row>
      <xdr:rowOff>191135</xdr:rowOff>
    </xdr:to>
    <xdr:sp macro="" textlink="">
      <xdr:nvSpPr>
        <xdr:cNvPr id="88" name="図形 8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636010" y="11334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49</xdr:row>
      <xdr:rowOff>38735</xdr:rowOff>
    </xdr:from>
    <xdr:to>
      <xdr:col>20</xdr:col>
      <xdr:colOff>145415</xdr:colOff>
      <xdr:row>51</xdr:row>
      <xdr:rowOff>198120</xdr:rowOff>
    </xdr:to>
    <xdr:sp macro="" textlink="">
      <xdr:nvSpPr>
        <xdr:cNvPr id="89" name="図形 8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 flipH="1">
          <a:off x="5143500" y="11341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54</xdr:row>
      <xdr:rowOff>31115</xdr:rowOff>
    </xdr:from>
    <xdr:to>
      <xdr:col>14</xdr:col>
      <xdr:colOff>158115</xdr:colOff>
      <xdr:row>56</xdr:row>
      <xdr:rowOff>191135</xdr:rowOff>
    </xdr:to>
    <xdr:sp macro="" textlink="">
      <xdr:nvSpPr>
        <xdr:cNvPr id="90" name="図形 9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3636010" y="12477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54</xdr:row>
      <xdr:rowOff>38735</xdr:rowOff>
    </xdr:from>
    <xdr:to>
      <xdr:col>20</xdr:col>
      <xdr:colOff>145415</xdr:colOff>
      <xdr:row>56</xdr:row>
      <xdr:rowOff>198120</xdr:rowOff>
    </xdr:to>
    <xdr:sp macro="" textlink="">
      <xdr:nvSpPr>
        <xdr:cNvPr id="91" name="図形 9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 flipH="1">
          <a:off x="5143500" y="12484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59</xdr:row>
      <xdr:rowOff>31115</xdr:rowOff>
    </xdr:from>
    <xdr:to>
      <xdr:col>14</xdr:col>
      <xdr:colOff>158115</xdr:colOff>
      <xdr:row>61</xdr:row>
      <xdr:rowOff>191135</xdr:rowOff>
    </xdr:to>
    <xdr:sp macro="" textlink="">
      <xdr:nvSpPr>
        <xdr:cNvPr id="92" name="図形 9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636010" y="13620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59</xdr:row>
      <xdr:rowOff>38735</xdr:rowOff>
    </xdr:from>
    <xdr:to>
      <xdr:col>20</xdr:col>
      <xdr:colOff>145415</xdr:colOff>
      <xdr:row>61</xdr:row>
      <xdr:rowOff>198120</xdr:rowOff>
    </xdr:to>
    <xdr:sp macro="" textlink="">
      <xdr:nvSpPr>
        <xdr:cNvPr id="93" name="図形 9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 flipH="1">
          <a:off x="5143500" y="13627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64</xdr:row>
      <xdr:rowOff>31115</xdr:rowOff>
    </xdr:from>
    <xdr:to>
      <xdr:col>14</xdr:col>
      <xdr:colOff>158115</xdr:colOff>
      <xdr:row>66</xdr:row>
      <xdr:rowOff>191135</xdr:rowOff>
    </xdr:to>
    <xdr:sp macro="" textlink="">
      <xdr:nvSpPr>
        <xdr:cNvPr id="94" name="図形 9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636010" y="14763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64</xdr:row>
      <xdr:rowOff>38735</xdr:rowOff>
    </xdr:from>
    <xdr:to>
      <xdr:col>20</xdr:col>
      <xdr:colOff>145415</xdr:colOff>
      <xdr:row>66</xdr:row>
      <xdr:rowOff>198120</xdr:rowOff>
    </xdr:to>
    <xdr:sp macro="" textlink="">
      <xdr:nvSpPr>
        <xdr:cNvPr id="95" name="図形 95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 flipH="1">
          <a:off x="5143500" y="14770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69</xdr:row>
      <xdr:rowOff>31115</xdr:rowOff>
    </xdr:from>
    <xdr:to>
      <xdr:col>14</xdr:col>
      <xdr:colOff>158115</xdr:colOff>
      <xdr:row>71</xdr:row>
      <xdr:rowOff>191135</xdr:rowOff>
    </xdr:to>
    <xdr:sp macro="" textlink="">
      <xdr:nvSpPr>
        <xdr:cNvPr id="96" name="図形 9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3636010" y="15906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69</xdr:row>
      <xdr:rowOff>38735</xdr:rowOff>
    </xdr:from>
    <xdr:to>
      <xdr:col>20</xdr:col>
      <xdr:colOff>145415</xdr:colOff>
      <xdr:row>71</xdr:row>
      <xdr:rowOff>198120</xdr:rowOff>
    </xdr:to>
    <xdr:sp macro="" textlink="">
      <xdr:nvSpPr>
        <xdr:cNvPr id="97" name="図形 9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 flipH="1">
          <a:off x="5143500" y="15913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74</xdr:row>
      <xdr:rowOff>31115</xdr:rowOff>
    </xdr:from>
    <xdr:to>
      <xdr:col>14</xdr:col>
      <xdr:colOff>158115</xdr:colOff>
      <xdr:row>76</xdr:row>
      <xdr:rowOff>191135</xdr:rowOff>
    </xdr:to>
    <xdr:sp macro="" textlink="">
      <xdr:nvSpPr>
        <xdr:cNvPr id="98" name="図形 98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636010" y="17049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74</xdr:row>
      <xdr:rowOff>38735</xdr:rowOff>
    </xdr:from>
    <xdr:to>
      <xdr:col>20</xdr:col>
      <xdr:colOff>145415</xdr:colOff>
      <xdr:row>76</xdr:row>
      <xdr:rowOff>198120</xdr:rowOff>
    </xdr:to>
    <xdr:sp macro="" textlink="">
      <xdr:nvSpPr>
        <xdr:cNvPr id="99" name="図形 99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 flipH="1">
          <a:off x="5143500" y="17056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79</xdr:row>
      <xdr:rowOff>31115</xdr:rowOff>
    </xdr:from>
    <xdr:to>
      <xdr:col>14</xdr:col>
      <xdr:colOff>158115</xdr:colOff>
      <xdr:row>81</xdr:row>
      <xdr:rowOff>191135</xdr:rowOff>
    </xdr:to>
    <xdr:sp macro="" textlink="">
      <xdr:nvSpPr>
        <xdr:cNvPr id="100" name="図形 100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636010" y="18192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79</xdr:row>
      <xdr:rowOff>38735</xdr:rowOff>
    </xdr:from>
    <xdr:to>
      <xdr:col>20</xdr:col>
      <xdr:colOff>145415</xdr:colOff>
      <xdr:row>81</xdr:row>
      <xdr:rowOff>198120</xdr:rowOff>
    </xdr:to>
    <xdr:sp macro="" textlink="">
      <xdr:nvSpPr>
        <xdr:cNvPr id="101" name="図形 10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 flipH="1">
          <a:off x="5143500" y="18199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84</xdr:row>
      <xdr:rowOff>31115</xdr:rowOff>
    </xdr:from>
    <xdr:to>
      <xdr:col>14</xdr:col>
      <xdr:colOff>158115</xdr:colOff>
      <xdr:row>86</xdr:row>
      <xdr:rowOff>191135</xdr:rowOff>
    </xdr:to>
    <xdr:sp macro="" textlink="">
      <xdr:nvSpPr>
        <xdr:cNvPr id="102" name="図形 10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3636010" y="19335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84</xdr:row>
      <xdr:rowOff>38735</xdr:rowOff>
    </xdr:from>
    <xdr:to>
      <xdr:col>20</xdr:col>
      <xdr:colOff>145415</xdr:colOff>
      <xdr:row>86</xdr:row>
      <xdr:rowOff>198120</xdr:rowOff>
    </xdr:to>
    <xdr:sp macro="" textlink="">
      <xdr:nvSpPr>
        <xdr:cNvPr id="103" name="図形 10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 flipH="1">
          <a:off x="5143500" y="19342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14</xdr:col>
      <xdr:colOff>88900</xdr:colOff>
      <xdr:row>89</xdr:row>
      <xdr:rowOff>31115</xdr:rowOff>
    </xdr:from>
    <xdr:to>
      <xdr:col>14</xdr:col>
      <xdr:colOff>158115</xdr:colOff>
      <xdr:row>91</xdr:row>
      <xdr:rowOff>191135</xdr:rowOff>
    </xdr:to>
    <xdr:sp macro="" textlink="">
      <xdr:nvSpPr>
        <xdr:cNvPr id="104" name="図形 10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636010" y="20478115"/>
          <a:ext cx="69215" cy="61722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20</xdr:col>
      <xdr:colOff>76200</xdr:colOff>
      <xdr:row>89</xdr:row>
      <xdr:rowOff>38735</xdr:rowOff>
    </xdr:from>
    <xdr:to>
      <xdr:col>20</xdr:col>
      <xdr:colOff>145415</xdr:colOff>
      <xdr:row>91</xdr:row>
      <xdr:rowOff>198120</xdr:rowOff>
    </xdr:to>
    <xdr:sp macro="" textlink="">
      <xdr:nvSpPr>
        <xdr:cNvPr id="105" name="図形 10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 flipH="1">
          <a:off x="5143500" y="20485735"/>
          <a:ext cx="69215" cy="61658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2"/>
  <sheetViews>
    <sheetView tabSelected="1" zoomScale="60" zoomScaleNormal="60" zoomScaleSheetLayoutView="100" workbookViewId="0">
      <selection activeCell="AN19" sqref="AN19:AZ20"/>
    </sheetView>
  </sheetViews>
  <sheetFormatPr defaultRowHeight="18" customHeight="1"/>
  <cols>
    <col min="1" max="70" width="3.375" style="1" customWidth="1"/>
    <col min="71" max="71" width="31" style="1" bestFit="1" customWidth="1"/>
    <col min="72" max="72" width="12.625" style="1" customWidth="1"/>
    <col min="73" max="16381" width="3.375" style="1" customWidth="1"/>
    <col min="16382" max="16384" width="8.625" style="1" customWidth="1"/>
  </cols>
  <sheetData>
    <row r="1" spans="1:72" ht="24" customHeight="1">
      <c r="F1" s="29" t="s">
        <v>50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O1" s="23" t="s">
        <v>63</v>
      </c>
    </row>
    <row r="3" spans="1:72" ht="18.75">
      <c r="A3" s="2" t="s">
        <v>1</v>
      </c>
      <c r="AH3" s="2" t="s">
        <v>2</v>
      </c>
      <c r="BO3" s="24" t="s">
        <v>58</v>
      </c>
    </row>
    <row r="4" spans="1:72" ht="18" customHeight="1">
      <c r="B4" s="35" t="s">
        <v>61</v>
      </c>
      <c r="C4" s="75"/>
      <c r="D4" s="75"/>
      <c r="E4" s="75"/>
      <c r="F4" s="75"/>
      <c r="G4" s="75"/>
      <c r="H4" s="75"/>
      <c r="I4" s="75"/>
      <c r="J4" s="75"/>
      <c r="K4" s="36"/>
      <c r="L4" s="35" t="s">
        <v>30</v>
      </c>
      <c r="M4" s="75"/>
      <c r="N4" s="75"/>
      <c r="O4" s="75"/>
      <c r="P4" s="75"/>
      <c r="Q4" s="75"/>
      <c r="R4" s="75"/>
      <c r="S4" s="75"/>
      <c r="T4" s="75"/>
      <c r="U4" s="36"/>
      <c r="V4" s="77" t="s">
        <v>44</v>
      </c>
      <c r="W4" s="75"/>
      <c r="X4" s="75"/>
      <c r="Y4" s="75"/>
      <c r="Z4" s="75"/>
      <c r="AA4" s="75"/>
      <c r="AB4" s="75"/>
      <c r="AC4" s="75"/>
      <c r="AD4" s="75"/>
      <c r="AE4" s="36"/>
      <c r="AI4" s="35"/>
      <c r="AJ4" s="75"/>
      <c r="AK4" s="75"/>
      <c r="AL4" s="75"/>
      <c r="AM4" s="75"/>
      <c r="AN4" s="75"/>
      <c r="AO4" s="75"/>
      <c r="AP4" s="75"/>
      <c r="AQ4" s="36"/>
      <c r="AR4" s="35" t="s">
        <v>22</v>
      </c>
      <c r="AS4" s="75"/>
      <c r="AT4" s="75"/>
      <c r="AU4" s="75"/>
      <c r="AV4" s="75"/>
      <c r="AW4" s="7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7"/>
    </row>
    <row r="5" spans="1:72" ht="18" customHeight="1">
      <c r="B5" s="43"/>
      <c r="C5" s="76"/>
      <c r="D5" s="76"/>
      <c r="E5" s="76"/>
      <c r="F5" s="76"/>
      <c r="G5" s="76"/>
      <c r="H5" s="76"/>
      <c r="I5" s="76"/>
      <c r="J5" s="76"/>
      <c r="K5" s="44"/>
      <c r="L5" s="43"/>
      <c r="M5" s="76"/>
      <c r="N5" s="76"/>
      <c r="O5" s="76"/>
      <c r="P5" s="76"/>
      <c r="Q5" s="76"/>
      <c r="R5" s="76"/>
      <c r="S5" s="76"/>
      <c r="T5" s="76"/>
      <c r="U5" s="44"/>
      <c r="V5" s="43"/>
      <c r="W5" s="76"/>
      <c r="X5" s="76"/>
      <c r="Y5" s="76"/>
      <c r="Z5" s="76"/>
      <c r="AA5" s="76"/>
      <c r="AB5" s="76"/>
      <c r="AC5" s="76"/>
      <c r="AD5" s="76"/>
      <c r="AE5" s="44"/>
      <c r="AI5" s="43"/>
      <c r="AJ5" s="76"/>
      <c r="AK5" s="76"/>
      <c r="AL5" s="76"/>
      <c r="AM5" s="76"/>
      <c r="AN5" s="76"/>
      <c r="AO5" s="76"/>
      <c r="AP5" s="76"/>
      <c r="AQ5" s="44"/>
      <c r="AR5" s="43"/>
      <c r="AS5" s="76"/>
      <c r="AT5" s="76"/>
      <c r="AU5" s="76"/>
      <c r="AV5" s="76"/>
      <c r="AW5" s="76"/>
      <c r="AX5" s="30" t="s">
        <v>27</v>
      </c>
      <c r="AY5" s="31"/>
      <c r="AZ5" s="32">
        <v>7</v>
      </c>
      <c r="BA5" s="32"/>
      <c r="BB5" s="33" t="s">
        <v>34</v>
      </c>
      <c r="BC5" s="34"/>
      <c r="BD5" s="30" t="s">
        <v>27</v>
      </c>
      <c r="BE5" s="31"/>
      <c r="BF5" s="32">
        <v>8</v>
      </c>
      <c r="BG5" s="32"/>
      <c r="BH5" s="33" t="s">
        <v>34</v>
      </c>
      <c r="BI5" s="34"/>
      <c r="BJ5" s="30" t="s">
        <v>27</v>
      </c>
      <c r="BK5" s="31"/>
      <c r="BL5" s="32">
        <v>9</v>
      </c>
      <c r="BM5" s="32"/>
      <c r="BN5" s="33" t="s">
        <v>34</v>
      </c>
      <c r="BO5" s="34"/>
    </row>
    <row r="6" spans="1:72" ht="18" customHeight="1">
      <c r="B6" s="35"/>
      <c r="C6" s="75"/>
      <c r="D6" s="75"/>
      <c r="E6" s="75"/>
      <c r="F6" s="75"/>
      <c r="G6" s="75"/>
      <c r="H6" s="75"/>
      <c r="I6" s="75"/>
      <c r="J6" s="75"/>
      <c r="K6" s="36"/>
      <c r="L6" s="35"/>
      <c r="M6" s="75"/>
      <c r="N6" s="75"/>
      <c r="O6" s="75"/>
      <c r="P6" s="75"/>
      <c r="Q6" s="75"/>
      <c r="R6" s="75"/>
      <c r="S6" s="75"/>
      <c r="T6" s="75"/>
      <c r="U6" s="36"/>
      <c r="V6" s="35"/>
      <c r="W6" s="75"/>
      <c r="X6" s="75"/>
      <c r="Y6" s="75"/>
      <c r="Z6" s="75"/>
      <c r="AA6" s="75"/>
      <c r="AB6" s="75"/>
      <c r="AC6" s="75"/>
      <c r="AD6" s="75"/>
      <c r="AE6" s="36"/>
      <c r="AI6" s="4"/>
      <c r="AJ6" s="78" t="s">
        <v>59</v>
      </c>
      <c r="AK6" s="78"/>
      <c r="AL6" s="78"/>
      <c r="AM6" s="78"/>
      <c r="AN6" s="78"/>
      <c r="AO6" s="78"/>
      <c r="AP6" s="78"/>
      <c r="AQ6" s="7"/>
      <c r="AR6" s="47" t="s">
        <v>47</v>
      </c>
      <c r="AS6" s="80">
        <f>+AW17</f>
        <v>0</v>
      </c>
      <c r="AT6" s="80"/>
      <c r="AU6" s="80"/>
      <c r="AV6" s="80"/>
      <c r="AW6" s="81"/>
      <c r="AX6" s="47" t="s">
        <v>51</v>
      </c>
      <c r="AY6" s="80">
        <f>+AW14</f>
        <v>0</v>
      </c>
      <c r="AZ6" s="80"/>
      <c r="BA6" s="80"/>
      <c r="BB6" s="80"/>
      <c r="BC6" s="81"/>
      <c r="BD6" s="47" t="s">
        <v>53</v>
      </c>
      <c r="BE6" s="80">
        <f>+AW15</f>
        <v>0</v>
      </c>
      <c r="BF6" s="80"/>
      <c r="BG6" s="80"/>
      <c r="BH6" s="80"/>
      <c r="BI6" s="81"/>
      <c r="BJ6" s="47" t="s">
        <v>21</v>
      </c>
      <c r="BK6" s="80">
        <f>+AW16</f>
        <v>0</v>
      </c>
      <c r="BL6" s="80"/>
      <c r="BM6" s="80"/>
      <c r="BN6" s="80"/>
      <c r="BO6" s="81"/>
    </row>
    <row r="7" spans="1:72" ht="18" customHeight="1">
      <c r="B7" s="39"/>
      <c r="C7" s="69"/>
      <c r="D7" s="69"/>
      <c r="E7" s="69"/>
      <c r="F7" s="69"/>
      <c r="G7" s="69"/>
      <c r="H7" s="69"/>
      <c r="I7" s="69"/>
      <c r="J7" s="69"/>
      <c r="K7" s="40"/>
      <c r="L7" s="39"/>
      <c r="M7" s="69"/>
      <c r="N7" s="69"/>
      <c r="O7" s="69"/>
      <c r="P7" s="69"/>
      <c r="Q7" s="69"/>
      <c r="R7" s="69"/>
      <c r="S7" s="69"/>
      <c r="T7" s="69"/>
      <c r="U7" s="40"/>
      <c r="V7" s="39"/>
      <c r="W7" s="69"/>
      <c r="X7" s="69"/>
      <c r="Y7" s="69"/>
      <c r="Z7" s="69"/>
      <c r="AA7" s="69"/>
      <c r="AB7" s="69"/>
      <c r="AC7" s="69"/>
      <c r="AD7" s="69"/>
      <c r="AE7" s="40"/>
      <c r="AI7" s="9"/>
      <c r="AJ7" s="79"/>
      <c r="AK7" s="79"/>
      <c r="AL7" s="79"/>
      <c r="AM7" s="79"/>
      <c r="AN7" s="79"/>
      <c r="AO7" s="79"/>
      <c r="AP7" s="79"/>
      <c r="AQ7" s="13"/>
      <c r="AR7" s="49"/>
      <c r="AS7" s="82"/>
      <c r="AT7" s="82"/>
      <c r="AU7" s="82"/>
      <c r="AV7" s="82"/>
      <c r="AW7" s="83"/>
      <c r="AX7" s="49"/>
      <c r="AY7" s="82"/>
      <c r="AZ7" s="82"/>
      <c r="BA7" s="82"/>
      <c r="BB7" s="82"/>
      <c r="BC7" s="83"/>
      <c r="BD7" s="49"/>
      <c r="BE7" s="82"/>
      <c r="BF7" s="82"/>
      <c r="BG7" s="82"/>
      <c r="BH7" s="82"/>
      <c r="BI7" s="83"/>
      <c r="BJ7" s="49"/>
      <c r="BK7" s="82"/>
      <c r="BL7" s="82"/>
      <c r="BM7" s="82"/>
      <c r="BN7" s="82"/>
      <c r="BO7" s="83"/>
    </row>
    <row r="8" spans="1:72" ht="18" customHeight="1">
      <c r="B8" s="39"/>
      <c r="C8" s="69"/>
      <c r="D8" s="69"/>
      <c r="E8" s="69"/>
      <c r="F8" s="69"/>
      <c r="G8" s="69"/>
      <c r="H8" s="69"/>
      <c r="I8" s="69"/>
      <c r="J8" s="69"/>
      <c r="K8" s="40"/>
      <c r="L8" s="39"/>
      <c r="M8" s="69"/>
      <c r="N8" s="69"/>
      <c r="O8" s="69"/>
      <c r="P8" s="69"/>
      <c r="Q8" s="69"/>
      <c r="R8" s="69"/>
      <c r="S8" s="69"/>
      <c r="T8" s="69"/>
      <c r="U8" s="40"/>
      <c r="V8" s="39"/>
      <c r="W8" s="69"/>
      <c r="X8" s="69"/>
      <c r="Y8" s="69"/>
      <c r="Z8" s="69"/>
      <c r="AA8" s="69"/>
      <c r="AB8" s="69"/>
      <c r="AC8" s="69"/>
      <c r="AD8" s="69"/>
      <c r="AE8" s="40"/>
      <c r="AI8" s="4"/>
      <c r="AJ8" s="84" t="s">
        <v>36</v>
      </c>
      <c r="AK8" s="84"/>
      <c r="AL8" s="84"/>
      <c r="AM8" s="84"/>
      <c r="AN8" s="84"/>
      <c r="AO8" s="84"/>
      <c r="AP8" s="84"/>
      <c r="AQ8" s="7"/>
      <c r="AR8" s="47" t="s">
        <v>55</v>
      </c>
      <c r="AS8" s="80">
        <f>+BB17</f>
        <v>0</v>
      </c>
      <c r="AT8" s="80"/>
      <c r="AU8" s="80"/>
      <c r="AV8" s="80"/>
      <c r="AW8" s="81"/>
      <c r="AX8" s="47" t="s">
        <v>11</v>
      </c>
      <c r="AY8" s="80">
        <f>+BB14</f>
        <v>0</v>
      </c>
      <c r="AZ8" s="80"/>
      <c r="BA8" s="80"/>
      <c r="BB8" s="80"/>
      <c r="BC8" s="81"/>
      <c r="BD8" s="47" t="s">
        <v>13</v>
      </c>
      <c r="BE8" s="80">
        <f>+BB15</f>
        <v>0</v>
      </c>
      <c r="BF8" s="80"/>
      <c r="BG8" s="80"/>
      <c r="BH8" s="80"/>
      <c r="BI8" s="81"/>
      <c r="BJ8" s="47" t="s">
        <v>54</v>
      </c>
      <c r="BK8" s="80">
        <f>+BB16</f>
        <v>0</v>
      </c>
      <c r="BL8" s="80"/>
      <c r="BM8" s="80"/>
      <c r="BN8" s="80"/>
      <c r="BO8" s="81"/>
    </row>
    <row r="9" spans="1:72" ht="18" customHeight="1">
      <c r="B9" s="43"/>
      <c r="C9" s="76"/>
      <c r="D9" s="76"/>
      <c r="E9" s="76"/>
      <c r="F9" s="76"/>
      <c r="G9" s="76"/>
      <c r="H9" s="76"/>
      <c r="I9" s="76"/>
      <c r="J9" s="76"/>
      <c r="K9" s="44"/>
      <c r="L9" s="43"/>
      <c r="M9" s="76"/>
      <c r="N9" s="76"/>
      <c r="O9" s="76"/>
      <c r="P9" s="76"/>
      <c r="Q9" s="76"/>
      <c r="R9" s="76"/>
      <c r="S9" s="76"/>
      <c r="T9" s="76"/>
      <c r="U9" s="44"/>
      <c r="V9" s="43"/>
      <c r="W9" s="76"/>
      <c r="X9" s="76"/>
      <c r="Y9" s="76"/>
      <c r="Z9" s="76"/>
      <c r="AA9" s="76"/>
      <c r="AB9" s="76"/>
      <c r="AC9" s="76"/>
      <c r="AD9" s="76"/>
      <c r="AE9" s="44"/>
      <c r="AI9" s="9"/>
      <c r="AJ9" s="85"/>
      <c r="AK9" s="85"/>
      <c r="AL9" s="85"/>
      <c r="AM9" s="85"/>
      <c r="AN9" s="85"/>
      <c r="AO9" s="85"/>
      <c r="AP9" s="85"/>
      <c r="AQ9" s="13"/>
      <c r="AR9" s="49"/>
      <c r="AS9" s="82"/>
      <c r="AT9" s="82"/>
      <c r="AU9" s="82"/>
      <c r="AV9" s="82"/>
      <c r="AW9" s="83"/>
      <c r="AX9" s="49"/>
      <c r="AY9" s="82"/>
      <c r="AZ9" s="82"/>
      <c r="BA9" s="82"/>
      <c r="BB9" s="82"/>
      <c r="BC9" s="83"/>
      <c r="BD9" s="49"/>
      <c r="BE9" s="82"/>
      <c r="BF9" s="82"/>
      <c r="BG9" s="82"/>
      <c r="BH9" s="82"/>
      <c r="BI9" s="83"/>
      <c r="BJ9" s="49"/>
      <c r="BK9" s="82"/>
      <c r="BL9" s="82"/>
      <c r="BM9" s="82"/>
      <c r="BN9" s="82"/>
      <c r="BO9" s="83"/>
    </row>
    <row r="10" spans="1:72" ht="18" customHeight="1">
      <c r="B10" s="3" t="s">
        <v>62</v>
      </c>
      <c r="AI10" s="4"/>
      <c r="AJ10" s="86" t="s">
        <v>60</v>
      </c>
      <c r="AK10" s="84"/>
      <c r="AL10" s="84"/>
      <c r="AM10" s="84"/>
      <c r="AN10" s="84"/>
      <c r="AO10" s="84"/>
      <c r="AP10" s="84"/>
      <c r="AQ10" s="7"/>
      <c r="AR10" s="47" t="s">
        <v>52</v>
      </c>
      <c r="AS10" s="80">
        <f>+BL17</f>
        <v>0</v>
      </c>
      <c r="AT10" s="80"/>
      <c r="AU10" s="80"/>
      <c r="AV10" s="80"/>
      <c r="AW10" s="81"/>
      <c r="AX10" s="47" t="s">
        <v>56</v>
      </c>
      <c r="AY10" s="80">
        <f>+BL14</f>
        <v>0</v>
      </c>
      <c r="AZ10" s="80"/>
      <c r="BA10" s="80"/>
      <c r="BB10" s="80"/>
      <c r="BC10" s="81"/>
      <c r="BD10" s="47" t="s">
        <v>48</v>
      </c>
      <c r="BE10" s="80">
        <f>+BL15</f>
        <v>0</v>
      </c>
      <c r="BF10" s="80"/>
      <c r="BG10" s="80"/>
      <c r="BH10" s="80"/>
      <c r="BI10" s="81"/>
      <c r="BJ10" s="47" t="s">
        <v>57</v>
      </c>
      <c r="BK10" s="80">
        <f>+BL16</f>
        <v>0</v>
      </c>
      <c r="BL10" s="80"/>
      <c r="BM10" s="80"/>
      <c r="BN10" s="80"/>
      <c r="BO10" s="81"/>
    </row>
    <row r="11" spans="1:72" ht="18" customHeight="1">
      <c r="B11" s="3" t="s">
        <v>25</v>
      </c>
      <c r="AI11" s="9"/>
      <c r="AJ11" s="85"/>
      <c r="AK11" s="85"/>
      <c r="AL11" s="85"/>
      <c r="AM11" s="85"/>
      <c r="AN11" s="85"/>
      <c r="AO11" s="85"/>
      <c r="AP11" s="85"/>
      <c r="AQ11" s="13"/>
      <c r="AR11" s="49"/>
      <c r="AS11" s="82"/>
      <c r="AT11" s="82"/>
      <c r="AU11" s="82"/>
      <c r="AV11" s="82"/>
      <c r="AW11" s="83"/>
      <c r="AX11" s="49"/>
      <c r="AY11" s="82"/>
      <c r="AZ11" s="82"/>
      <c r="BA11" s="82"/>
      <c r="BB11" s="82"/>
      <c r="BC11" s="83"/>
      <c r="BD11" s="49"/>
      <c r="BE11" s="82"/>
      <c r="BF11" s="82"/>
      <c r="BG11" s="82"/>
      <c r="BH11" s="82"/>
      <c r="BI11" s="83"/>
      <c r="BJ11" s="49"/>
      <c r="BK11" s="82"/>
      <c r="BL11" s="82"/>
      <c r="BM11" s="82"/>
      <c r="BN11" s="82"/>
      <c r="BO11" s="83"/>
    </row>
    <row r="12" spans="1:72" ht="18" customHeight="1">
      <c r="BS12" s="1" t="s">
        <v>71</v>
      </c>
    </row>
    <row r="13" spans="1:72" ht="18.75">
      <c r="A13" s="2" t="s">
        <v>5</v>
      </c>
      <c r="BO13" s="24" t="s">
        <v>58</v>
      </c>
    </row>
    <row r="14" spans="1:72" ht="18" customHeight="1">
      <c r="B14" s="87" t="s">
        <v>32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77" t="s">
        <v>3</v>
      </c>
      <c r="AO14" s="75"/>
      <c r="AP14" s="75"/>
      <c r="AQ14" s="75"/>
      <c r="AR14" s="75"/>
      <c r="AS14" s="36"/>
      <c r="AT14" s="35" t="s">
        <v>46</v>
      </c>
      <c r="AU14" s="36"/>
      <c r="AV14" s="17" t="s">
        <v>51</v>
      </c>
      <c r="AW14" s="37">
        <f>+AV23+AV28+AV33+AV38+AV43+AV48+AV53+AV58+AV63+AV68+AV73+AV78+AV83+AV88</f>
        <v>0</v>
      </c>
      <c r="AX14" s="37"/>
      <c r="AY14" s="37"/>
      <c r="AZ14" s="38"/>
      <c r="BA14" s="17" t="s">
        <v>11</v>
      </c>
      <c r="BB14" s="37">
        <f>+BA23+BA28+BA33+BA38+BA43+BA48+BA53+BA58+BA63+BA68+BA73+BA78+BA83+BA88</f>
        <v>0</v>
      </c>
      <c r="BC14" s="37"/>
      <c r="BD14" s="37"/>
      <c r="BE14" s="38"/>
      <c r="BF14" s="20"/>
      <c r="BG14" s="37">
        <f>+BF23+BF28+BF33+BF38+BF43+BF48+BF53+BF58+BF63+BF68+BF73+BF78+BF83+BF88</f>
        <v>0</v>
      </c>
      <c r="BH14" s="37"/>
      <c r="BI14" s="37"/>
      <c r="BJ14" s="38"/>
      <c r="BK14" s="17" t="s">
        <v>56</v>
      </c>
      <c r="BL14" s="37">
        <f>+BK23+BK28+BK33+BK38+BK43+BK48+BK53+BK58+BK63+BK68+BK73+BK78+BK83+BK88</f>
        <v>0</v>
      </c>
      <c r="BM14" s="37"/>
      <c r="BN14" s="37"/>
      <c r="BO14" s="38"/>
      <c r="BR14" s="1" t="s">
        <v>75</v>
      </c>
      <c r="BS14" s="1" t="s">
        <v>15</v>
      </c>
    </row>
    <row r="15" spans="1:72" ht="18" customHeight="1"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39"/>
      <c r="AO15" s="69"/>
      <c r="AP15" s="69"/>
      <c r="AQ15" s="69"/>
      <c r="AR15" s="69"/>
      <c r="AS15" s="40"/>
      <c r="AT15" s="39" t="s">
        <v>38</v>
      </c>
      <c r="AU15" s="40"/>
      <c r="AV15" s="18" t="s">
        <v>53</v>
      </c>
      <c r="AW15" s="41">
        <f>+AV24+AV29+AV34+AV39+AV44+AV49+AV54+AV59+AV64+AV69+AV74+AV79+AV84+AV89</f>
        <v>0</v>
      </c>
      <c r="AX15" s="41"/>
      <c r="AY15" s="41"/>
      <c r="AZ15" s="42"/>
      <c r="BA15" s="18" t="s">
        <v>13</v>
      </c>
      <c r="BB15" s="41">
        <f>+BA24+BA29+BA34+BA39+BA44+BA49+BA54+BA59+BA64+BA69+BA74+BA79+BA84+BA89</f>
        <v>0</v>
      </c>
      <c r="BC15" s="41"/>
      <c r="BD15" s="41"/>
      <c r="BE15" s="42"/>
      <c r="BF15" s="21"/>
      <c r="BG15" s="41">
        <f>+BF24+BF29+BF34+BF39+BF44+BF49+BF54+BF59+BF64+BF69+BF74+BF79+BF84+BF89</f>
        <v>0</v>
      </c>
      <c r="BH15" s="41"/>
      <c r="BI15" s="41"/>
      <c r="BJ15" s="42"/>
      <c r="BK15" s="18" t="s">
        <v>48</v>
      </c>
      <c r="BL15" s="41">
        <f>+BK24+BK29+BK34+BK39+BK44+BK49+BK54+BK59+BK64+BK69+BK74+BK79+BK84+BK89</f>
        <v>0</v>
      </c>
      <c r="BM15" s="41"/>
      <c r="BN15" s="41"/>
      <c r="BO15" s="42"/>
      <c r="BS15" s="25" t="s">
        <v>66</v>
      </c>
      <c r="BT15" s="26">
        <f>VLOOKUP(BS15,参照テーブル!$C$2:$D$3,2,FALSE)</f>
        <v>0.66666666666666663</v>
      </c>
    </row>
    <row r="16" spans="1:72" ht="18" customHeight="1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39"/>
      <c r="AO16" s="69"/>
      <c r="AP16" s="69"/>
      <c r="AQ16" s="69"/>
      <c r="AR16" s="69"/>
      <c r="AS16" s="40"/>
      <c r="AT16" s="43" t="s">
        <v>49</v>
      </c>
      <c r="AU16" s="44"/>
      <c r="AV16" s="19" t="s">
        <v>21</v>
      </c>
      <c r="AW16" s="45">
        <f>+AV25+AV30+AV35+AV40+AV45+AV50+AV55+AV60+AV65+AV70+AV75+AV80+AV85+AV90</f>
        <v>0</v>
      </c>
      <c r="AX16" s="45"/>
      <c r="AY16" s="45"/>
      <c r="AZ16" s="46"/>
      <c r="BA16" s="19" t="s">
        <v>54</v>
      </c>
      <c r="BB16" s="45">
        <f>+BA25+BA30+BA35+BA40+BA45+BA50+BA55+BA60+BA65+BA70+BA75+BA80+BA85+BA90</f>
        <v>0</v>
      </c>
      <c r="BC16" s="45"/>
      <c r="BD16" s="45"/>
      <c r="BE16" s="46"/>
      <c r="BF16" s="22"/>
      <c r="BG16" s="45">
        <f>+BF25+BF30+BF35+BF40+BF45+BF50+BF55+BF60+BF65+BF70+BF75+BF80+BF85+BF90</f>
        <v>0</v>
      </c>
      <c r="BH16" s="45"/>
      <c r="BI16" s="45"/>
      <c r="BJ16" s="46"/>
      <c r="BK16" s="19" t="s">
        <v>57</v>
      </c>
      <c r="BL16" s="45">
        <f>+BK25+BK30+BK35+BK40+BK45+BK50+BK55+BK60+BK65+BK70+BK75+BK80+BK85+BK90</f>
        <v>0</v>
      </c>
      <c r="BM16" s="45"/>
      <c r="BN16" s="45"/>
      <c r="BO16" s="46"/>
      <c r="BS16" s="11" t="s">
        <v>70</v>
      </c>
    </row>
    <row r="17" spans="2:74" ht="18" customHeight="1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39"/>
      <c r="AO17" s="69"/>
      <c r="AP17" s="69"/>
      <c r="AQ17" s="69"/>
      <c r="AR17" s="69"/>
      <c r="AS17" s="40"/>
      <c r="AT17" s="35" t="s">
        <v>45</v>
      </c>
      <c r="AU17" s="36"/>
      <c r="AV17" s="47" t="s">
        <v>47</v>
      </c>
      <c r="AW17" s="89">
        <f>SUM(AW14:AZ16)</f>
        <v>0</v>
      </c>
      <c r="AX17" s="89"/>
      <c r="AY17" s="89"/>
      <c r="AZ17" s="90"/>
      <c r="BA17" s="47" t="s">
        <v>55</v>
      </c>
      <c r="BB17" s="89">
        <f>SUM(BB14:BE16)</f>
        <v>0</v>
      </c>
      <c r="BC17" s="89"/>
      <c r="BD17" s="89"/>
      <c r="BE17" s="90"/>
      <c r="BF17" s="35"/>
      <c r="BG17" s="89">
        <f>SUM(BG14:BJ16)</f>
        <v>0</v>
      </c>
      <c r="BH17" s="89"/>
      <c r="BI17" s="89"/>
      <c r="BJ17" s="90"/>
      <c r="BK17" s="47" t="s">
        <v>52</v>
      </c>
      <c r="BL17" s="89">
        <f>SUM(BL14:BO16)</f>
        <v>0</v>
      </c>
      <c r="BM17" s="89"/>
      <c r="BN17" s="89"/>
      <c r="BO17" s="90"/>
    </row>
    <row r="18" spans="2:74" ht="18" customHeight="1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43"/>
      <c r="AO18" s="76"/>
      <c r="AP18" s="76"/>
      <c r="AQ18" s="76"/>
      <c r="AR18" s="76"/>
      <c r="AS18" s="44"/>
      <c r="AT18" s="43"/>
      <c r="AU18" s="44"/>
      <c r="AV18" s="49"/>
      <c r="AW18" s="91"/>
      <c r="AX18" s="91"/>
      <c r="AY18" s="91"/>
      <c r="AZ18" s="92"/>
      <c r="BA18" s="49"/>
      <c r="BB18" s="91"/>
      <c r="BC18" s="91"/>
      <c r="BD18" s="91"/>
      <c r="BE18" s="92"/>
      <c r="BF18" s="43"/>
      <c r="BG18" s="91"/>
      <c r="BH18" s="91"/>
      <c r="BI18" s="91"/>
      <c r="BJ18" s="92"/>
      <c r="BK18" s="49"/>
      <c r="BL18" s="91"/>
      <c r="BM18" s="91"/>
      <c r="BN18" s="91"/>
      <c r="BO18" s="92"/>
      <c r="BR18" s="1" t="s">
        <v>75</v>
      </c>
      <c r="BS18" s="1" t="s">
        <v>74</v>
      </c>
    </row>
    <row r="19" spans="2:74" ht="18" customHeight="1">
      <c r="B19" s="77" t="s">
        <v>4</v>
      </c>
      <c r="C19" s="75"/>
      <c r="D19" s="75"/>
      <c r="E19" s="75"/>
      <c r="F19" s="75"/>
      <c r="G19" s="75"/>
      <c r="H19" s="75"/>
      <c r="I19" s="36"/>
      <c r="J19" s="77" t="s">
        <v>73</v>
      </c>
      <c r="K19" s="75"/>
      <c r="L19" s="75"/>
      <c r="M19" s="75"/>
      <c r="N19" s="36"/>
      <c r="O19" s="77" t="s">
        <v>31</v>
      </c>
      <c r="P19" s="75"/>
      <c r="Q19" s="75"/>
      <c r="R19" s="75"/>
      <c r="S19" s="75"/>
      <c r="T19" s="75"/>
      <c r="U19" s="36"/>
      <c r="V19" s="77" t="s">
        <v>7</v>
      </c>
      <c r="W19" s="75"/>
      <c r="X19" s="75"/>
      <c r="Y19" s="75"/>
      <c r="Z19" s="75"/>
      <c r="AA19" s="75"/>
      <c r="AB19" s="75"/>
      <c r="AC19" s="75"/>
      <c r="AD19" s="36"/>
      <c r="AE19" s="93" t="s">
        <v>28</v>
      </c>
      <c r="AF19" s="94"/>
      <c r="AG19" s="94"/>
      <c r="AH19" s="48"/>
      <c r="AI19" s="77" t="s">
        <v>33</v>
      </c>
      <c r="AJ19" s="75"/>
      <c r="AK19" s="75"/>
      <c r="AL19" s="75"/>
      <c r="AM19" s="36"/>
      <c r="AN19" s="77" t="s">
        <v>41</v>
      </c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36"/>
      <c r="BA19" s="77" t="s">
        <v>6</v>
      </c>
      <c r="BB19" s="75"/>
      <c r="BC19" s="75"/>
      <c r="BD19" s="75"/>
      <c r="BE19" s="36"/>
      <c r="BF19" s="77" t="s">
        <v>43</v>
      </c>
      <c r="BG19" s="75"/>
      <c r="BH19" s="75"/>
      <c r="BI19" s="75"/>
      <c r="BJ19" s="36"/>
      <c r="BK19" s="77" t="s">
        <v>20</v>
      </c>
      <c r="BL19" s="75"/>
      <c r="BM19" s="75"/>
      <c r="BN19" s="75"/>
      <c r="BO19" s="36"/>
    </row>
    <row r="20" spans="2:74" ht="18" customHeight="1">
      <c r="B20" s="39"/>
      <c r="C20" s="69"/>
      <c r="D20" s="69"/>
      <c r="E20" s="69"/>
      <c r="F20" s="69"/>
      <c r="G20" s="69"/>
      <c r="H20" s="69"/>
      <c r="I20" s="40"/>
      <c r="J20" s="39"/>
      <c r="K20" s="69"/>
      <c r="L20" s="69"/>
      <c r="M20" s="69"/>
      <c r="N20" s="40"/>
      <c r="O20" s="39"/>
      <c r="P20" s="69"/>
      <c r="Q20" s="69"/>
      <c r="R20" s="69"/>
      <c r="S20" s="69"/>
      <c r="T20" s="69"/>
      <c r="U20" s="40"/>
      <c r="V20" s="39"/>
      <c r="W20" s="69"/>
      <c r="X20" s="69"/>
      <c r="Y20" s="69"/>
      <c r="Z20" s="69"/>
      <c r="AA20" s="69"/>
      <c r="AB20" s="69"/>
      <c r="AC20" s="69"/>
      <c r="AD20" s="40"/>
      <c r="AE20" s="51"/>
      <c r="AF20" s="52"/>
      <c r="AG20" s="52"/>
      <c r="AH20" s="95"/>
      <c r="AI20" s="39"/>
      <c r="AJ20" s="69"/>
      <c r="AK20" s="69"/>
      <c r="AL20" s="69"/>
      <c r="AM20" s="40"/>
      <c r="AN20" s="43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44"/>
      <c r="BA20" s="39"/>
      <c r="BB20" s="69"/>
      <c r="BC20" s="69"/>
      <c r="BD20" s="69"/>
      <c r="BE20" s="40"/>
      <c r="BF20" s="39"/>
      <c r="BG20" s="69"/>
      <c r="BH20" s="69"/>
      <c r="BI20" s="69"/>
      <c r="BJ20" s="40"/>
      <c r="BK20" s="39"/>
      <c r="BL20" s="69"/>
      <c r="BM20" s="69"/>
      <c r="BN20" s="69"/>
      <c r="BO20" s="40"/>
    </row>
    <row r="21" spans="2:74" ht="18" customHeight="1">
      <c r="B21" s="39"/>
      <c r="C21" s="69"/>
      <c r="D21" s="69"/>
      <c r="E21" s="69"/>
      <c r="F21" s="69"/>
      <c r="G21" s="69"/>
      <c r="H21" s="69"/>
      <c r="I21" s="40"/>
      <c r="J21" s="39"/>
      <c r="K21" s="69"/>
      <c r="L21" s="69"/>
      <c r="M21" s="69"/>
      <c r="N21" s="40"/>
      <c r="O21" s="39"/>
      <c r="P21" s="69"/>
      <c r="Q21" s="69"/>
      <c r="R21" s="69"/>
      <c r="S21" s="69"/>
      <c r="T21" s="69"/>
      <c r="U21" s="40"/>
      <c r="V21" s="39"/>
      <c r="W21" s="69"/>
      <c r="X21" s="69"/>
      <c r="Y21" s="69"/>
      <c r="Z21" s="69"/>
      <c r="AA21" s="69"/>
      <c r="AB21" s="69"/>
      <c r="AC21" s="69"/>
      <c r="AD21" s="40"/>
      <c r="AE21" s="51"/>
      <c r="AF21" s="52"/>
      <c r="AG21" s="52"/>
      <c r="AH21" s="95"/>
      <c r="AI21" s="39"/>
      <c r="AJ21" s="69"/>
      <c r="AK21" s="69"/>
      <c r="AL21" s="69"/>
      <c r="AM21" s="40"/>
      <c r="AN21" s="47" t="s">
        <v>35</v>
      </c>
      <c r="AO21" s="48"/>
      <c r="AP21" s="35" t="s">
        <v>39</v>
      </c>
      <c r="AQ21" s="75"/>
      <c r="AR21" s="75"/>
      <c r="AS21" s="36"/>
      <c r="AT21" s="35" t="s">
        <v>29</v>
      </c>
      <c r="AU21" s="36"/>
      <c r="AV21" s="35" t="s">
        <v>42</v>
      </c>
      <c r="AW21" s="75"/>
      <c r="AX21" s="75"/>
      <c r="AY21" s="75"/>
      <c r="AZ21" s="36"/>
      <c r="BA21" s="39"/>
      <c r="BB21" s="69"/>
      <c r="BC21" s="69"/>
      <c r="BD21" s="69"/>
      <c r="BE21" s="40"/>
      <c r="BF21" s="39"/>
      <c r="BG21" s="69"/>
      <c r="BH21" s="69"/>
      <c r="BI21" s="69"/>
      <c r="BJ21" s="40"/>
      <c r="BK21" s="39"/>
      <c r="BL21" s="69"/>
      <c r="BM21" s="69"/>
      <c r="BN21" s="69"/>
      <c r="BO21" s="40"/>
      <c r="BR21" s="1" t="s">
        <v>75</v>
      </c>
      <c r="BS21" s="1" t="s">
        <v>76</v>
      </c>
    </row>
    <row r="22" spans="2:74" ht="18" customHeight="1">
      <c r="B22" s="43"/>
      <c r="C22" s="76"/>
      <c r="D22" s="76"/>
      <c r="E22" s="76"/>
      <c r="F22" s="76"/>
      <c r="G22" s="76"/>
      <c r="H22" s="76"/>
      <c r="I22" s="44"/>
      <c r="J22" s="43"/>
      <c r="K22" s="76"/>
      <c r="L22" s="76"/>
      <c r="M22" s="76"/>
      <c r="N22" s="44"/>
      <c r="O22" s="43"/>
      <c r="P22" s="76"/>
      <c r="Q22" s="76"/>
      <c r="R22" s="76"/>
      <c r="S22" s="76"/>
      <c r="T22" s="76"/>
      <c r="U22" s="44"/>
      <c r="V22" s="43"/>
      <c r="W22" s="76"/>
      <c r="X22" s="76"/>
      <c r="Y22" s="76"/>
      <c r="Z22" s="76"/>
      <c r="AA22" s="76"/>
      <c r="AB22" s="76"/>
      <c r="AC22" s="76"/>
      <c r="AD22" s="44"/>
      <c r="AE22" s="49"/>
      <c r="AF22" s="96"/>
      <c r="AG22" s="96"/>
      <c r="AH22" s="50"/>
      <c r="AI22" s="43"/>
      <c r="AJ22" s="76"/>
      <c r="AK22" s="76"/>
      <c r="AL22" s="76"/>
      <c r="AM22" s="44"/>
      <c r="AN22" s="49" t="s">
        <v>37</v>
      </c>
      <c r="AO22" s="50"/>
      <c r="AP22" s="43"/>
      <c r="AQ22" s="76"/>
      <c r="AR22" s="76"/>
      <c r="AS22" s="44"/>
      <c r="AT22" s="43" t="s">
        <v>40</v>
      </c>
      <c r="AU22" s="44"/>
      <c r="AV22" s="43"/>
      <c r="AW22" s="76"/>
      <c r="AX22" s="76"/>
      <c r="AY22" s="76"/>
      <c r="AZ22" s="44"/>
      <c r="BA22" s="43"/>
      <c r="BB22" s="76"/>
      <c r="BC22" s="76"/>
      <c r="BD22" s="76"/>
      <c r="BE22" s="44"/>
      <c r="BF22" s="43"/>
      <c r="BG22" s="76"/>
      <c r="BH22" s="76"/>
      <c r="BI22" s="76"/>
      <c r="BJ22" s="44"/>
      <c r="BK22" s="43"/>
      <c r="BL22" s="76"/>
      <c r="BM22" s="76"/>
      <c r="BN22" s="76"/>
      <c r="BO22" s="44"/>
      <c r="BS22" s="11" t="s">
        <v>69</v>
      </c>
    </row>
    <row r="23" spans="2:74" ht="18" customHeight="1">
      <c r="B23" s="4"/>
      <c r="C23" s="6"/>
      <c r="D23" s="6"/>
      <c r="E23" s="6"/>
      <c r="F23" s="6"/>
      <c r="G23" s="6"/>
      <c r="H23" s="6"/>
      <c r="I23" s="7"/>
      <c r="J23" s="4"/>
      <c r="K23" s="6"/>
      <c r="L23" s="6"/>
      <c r="M23" s="6"/>
      <c r="N23" s="7"/>
      <c r="O23" s="35"/>
      <c r="P23" s="75"/>
      <c r="Q23" s="75"/>
      <c r="R23" s="75"/>
      <c r="S23" s="75"/>
      <c r="T23" s="75"/>
      <c r="U23" s="36"/>
      <c r="V23" s="77"/>
      <c r="W23" s="75"/>
      <c r="X23" s="75"/>
      <c r="Y23" s="75"/>
      <c r="Z23" s="75"/>
      <c r="AA23" s="75"/>
      <c r="AB23" s="75"/>
      <c r="AC23" s="75"/>
      <c r="AD23" s="36"/>
      <c r="AE23" s="4"/>
      <c r="AF23" s="6"/>
      <c r="AG23" s="6"/>
      <c r="AH23" s="7"/>
      <c r="AI23" s="51" t="s">
        <v>27</v>
      </c>
      <c r="AJ23" s="52"/>
      <c r="AK23" s="6"/>
      <c r="AL23" s="6"/>
      <c r="AM23" s="7"/>
      <c r="AN23" s="53" t="str">
        <f>+AT14</f>
        <v>R7</v>
      </c>
      <c r="AO23" s="54"/>
      <c r="AP23" s="55"/>
      <c r="AQ23" s="37"/>
      <c r="AR23" s="37"/>
      <c r="AS23" s="38"/>
      <c r="AT23" s="53"/>
      <c r="AU23" s="54"/>
      <c r="AV23" s="55">
        <f>AP23*AT23</f>
        <v>0</v>
      </c>
      <c r="AW23" s="37"/>
      <c r="AX23" s="37"/>
      <c r="AY23" s="37"/>
      <c r="AZ23" s="38"/>
      <c r="BA23" s="55">
        <f>IF(AV23&gt;BT23,BT23,AV23)</f>
        <v>0</v>
      </c>
      <c r="BB23" s="37"/>
      <c r="BC23" s="37"/>
      <c r="BD23" s="37"/>
      <c r="BE23" s="38"/>
      <c r="BF23" s="55">
        <v>0</v>
      </c>
      <c r="BG23" s="37"/>
      <c r="BH23" s="37"/>
      <c r="BI23" s="37"/>
      <c r="BJ23" s="38"/>
      <c r="BK23" s="55">
        <f>IF(ROUNDDOWN(BA23*$BT$15,0)&lt;(BA23-BF23),ROUNDDOWN(BA23*$BT$15,0),BA23-BF23)</f>
        <v>0</v>
      </c>
      <c r="BL23" s="37"/>
      <c r="BM23" s="37"/>
      <c r="BN23" s="37"/>
      <c r="BO23" s="38"/>
      <c r="BS23" s="11" t="str">
        <f>CONCATENATE(AN23,"年度に返済予定の奨学金")</f>
        <v>R7年度に返済予定の奨学金</v>
      </c>
      <c r="BT23" s="27"/>
      <c r="BU23" s="1" t="s">
        <v>26</v>
      </c>
      <c r="BV23" s="11" t="s">
        <v>72</v>
      </c>
    </row>
    <row r="24" spans="2:74" ht="18" customHeight="1">
      <c r="B24" s="97"/>
      <c r="C24" s="98"/>
      <c r="D24" s="98"/>
      <c r="E24" s="98"/>
      <c r="F24" s="98"/>
      <c r="G24" s="98"/>
      <c r="H24" s="98"/>
      <c r="I24" s="99"/>
      <c r="J24" s="51" t="s">
        <v>27</v>
      </c>
      <c r="K24" s="52"/>
      <c r="N24" s="12"/>
      <c r="O24" s="39"/>
      <c r="P24" s="69"/>
      <c r="Q24" s="69"/>
      <c r="R24" s="69"/>
      <c r="S24" s="69"/>
      <c r="T24" s="69"/>
      <c r="U24" s="40"/>
      <c r="V24" s="39"/>
      <c r="W24" s="69"/>
      <c r="X24" s="69"/>
      <c r="Y24" s="69"/>
      <c r="Z24" s="69"/>
      <c r="AA24" s="69"/>
      <c r="AB24" s="69"/>
      <c r="AC24" s="69"/>
      <c r="AD24" s="40"/>
      <c r="AE24" s="14"/>
      <c r="AH24" s="12"/>
      <c r="AI24" s="56"/>
      <c r="AJ24" s="57"/>
      <c r="AK24" s="57"/>
      <c r="AL24" s="57"/>
      <c r="AM24" s="58"/>
      <c r="AN24" s="59" t="str">
        <f>+AT15</f>
        <v>R8</v>
      </c>
      <c r="AO24" s="60"/>
      <c r="AP24" s="61"/>
      <c r="AQ24" s="41"/>
      <c r="AR24" s="41"/>
      <c r="AS24" s="42"/>
      <c r="AT24" s="59"/>
      <c r="AU24" s="60"/>
      <c r="AV24" s="61">
        <f>AP24*AT24</f>
        <v>0</v>
      </c>
      <c r="AW24" s="41"/>
      <c r="AX24" s="41"/>
      <c r="AY24" s="41"/>
      <c r="AZ24" s="42"/>
      <c r="BA24" s="61">
        <f>IF(AV24&gt;BT24,BT24,AV24)</f>
        <v>0</v>
      </c>
      <c r="BB24" s="41"/>
      <c r="BC24" s="41"/>
      <c r="BD24" s="41"/>
      <c r="BE24" s="42"/>
      <c r="BF24" s="61">
        <v>0</v>
      </c>
      <c r="BG24" s="41"/>
      <c r="BH24" s="41"/>
      <c r="BI24" s="41"/>
      <c r="BJ24" s="42"/>
      <c r="BK24" s="61">
        <f>IF(ROUNDDOWN(BA24*$BT$15,0)&lt;(BA24-BF24),ROUNDDOWN(BA24*$BT$15,0),BA24-BF24)</f>
        <v>0</v>
      </c>
      <c r="BL24" s="41"/>
      <c r="BM24" s="41"/>
      <c r="BN24" s="41"/>
      <c r="BO24" s="42"/>
      <c r="BS24" s="11" t="str">
        <f>CONCATENATE(AN24,"年度に返済予定の奨学金")</f>
        <v>R8年度に返済予定の奨学金</v>
      </c>
      <c r="BT24" s="27"/>
      <c r="BU24" s="1" t="s">
        <v>67</v>
      </c>
      <c r="BV24" s="11" t="s">
        <v>72</v>
      </c>
    </row>
    <row r="25" spans="2:74" ht="18" customHeight="1">
      <c r="B25" s="97"/>
      <c r="C25" s="98"/>
      <c r="D25" s="98"/>
      <c r="E25" s="98"/>
      <c r="F25" s="98"/>
      <c r="G25" s="98"/>
      <c r="H25" s="98"/>
      <c r="I25" s="99"/>
      <c r="J25" s="56"/>
      <c r="K25" s="57"/>
      <c r="L25" s="57"/>
      <c r="M25" s="57"/>
      <c r="N25" s="58"/>
      <c r="O25" s="14"/>
      <c r="P25" s="100"/>
      <c r="Q25" s="52"/>
      <c r="R25" s="52"/>
      <c r="S25" s="52"/>
      <c r="T25" s="52"/>
      <c r="U25" s="12"/>
      <c r="V25" s="14" t="s">
        <v>19</v>
      </c>
      <c r="W25" s="62"/>
      <c r="X25" s="62"/>
      <c r="Y25" s="62"/>
      <c r="Z25" s="62"/>
      <c r="AA25" s="62"/>
      <c r="AB25" s="62"/>
      <c r="AC25" s="1" t="s">
        <v>26</v>
      </c>
      <c r="AD25" s="12" t="s">
        <v>23</v>
      </c>
      <c r="AE25" s="63"/>
      <c r="AF25" s="64"/>
      <c r="AG25" s="64"/>
      <c r="AH25" s="65"/>
      <c r="AI25" s="14"/>
      <c r="AK25" s="16" t="s">
        <v>8</v>
      </c>
      <c r="AM25" s="12"/>
      <c r="AN25" s="66" t="str">
        <f>+AT16</f>
        <v>R9</v>
      </c>
      <c r="AO25" s="67"/>
      <c r="AP25" s="68"/>
      <c r="AQ25" s="45"/>
      <c r="AR25" s="45"/>
      <c r="AS25" s="46"/>
      <c r="AT25" s="66"/>
      <c r="AU25" s="67"/>
      <c r="AV25" s="68">
        <f>AP25*AT25</f>
        <v>0</v>
      </c>
      <c r="AW25" s="45"/>
      <c r="AX25" s="45"/>
      <c r="AY25" s="45"/>
      <c r="AZ25" s="46"/>
      <c r="BA25" s="68">
        <f>IF(AV25&gt;BT25,BT25,AV25)</f>
        <v>0</v>
      </c>
      <c r="BB25" s="45"/>
      <c r="BC25" s="45"/>
      <c r="BD25" s="45"/>
      <c r="BE25" s="46"/>
      <c r="BF25" s="68">
        <v>0</v>
      </c>
      <c r="BG25" s="45"/>
      <c r="BH25" s="45"/>
      <c r="BI25" s="45"/>
      <c r="BJ25" s="46"/>
      <c r="BK25" s="68">
        <f>IF(ROUNDDOWN(BA25*$BT$15,0)&lt;(BA25-BF25),ROUNDDOWN(BA25*$BT$15,0),BA25-BF25)</f>
        <v>0</v>
      </c>
      <c r="BL25" s="45"/>
      <c r="BM25" s="45"/>
      <c r="BN25" s="45"/>
      <c r="BO25" s="46"/>
      <c r="BS25" s="11" t="str">
        <f>CONCATENATE(AN25,"年度に返済予定の奨学金")</f>
        <v>R9年度に返済予定の奨学金</v>
      </c>
      <c r="BT25" s="27"/>
      <c r="BU25" s="1" t="s">
        <v>26</v>
      </c>
      <c r="BV25" s="11" t="s">
        <v>72</v>
      </c>
    </row>
    <row r="26" spans="2:74" ht="18" customHeight="1">
      <c r="B26" s="101" t="s">
        <v>19</v>
      </c>
      <c r="C26" s="103" t="s">
        <v>65</v>
      </c>
      <c r="D26" s="103"/>
      <c r="E26" s="103"/>
      <c r="F26" s="103"/>
      <c r="G26" s="103"/>
      <c r="H26" s="103"/>
      <c r="I26" s="105" t="s">
        <v>23</v>
      </c>
      <c r="J26" s="8" t="s">
        <v>19</v>
      </c>
      <c r="K26" s="69"/>
      <c r="L26" s="69"/>
      <c r="M26" s="11" t="s">
        <v>24</v>
      </c>
      <c r="N26" s="12"/>
      <c r="O26" s="14"/>
      <c r="P26" s="52"/>
      <c r="Q26" s="52"/>
      <c r="R26" s="52"/>
      <c r="S26" s="52"/>
      <c r="T26" s="52"/>
      <c r="U26" s="12"/>
      <c r="V26" s="14" t="s">
        <v>10</v>
      </c>
      <c r="W26" s="62"/>
      <c r="X26" s="62"/>
      <c r="Y26" s="62"/>
      <c r="Z26" s="62"/>
      <c r="AA26" s="62"/>
      <c r="AB26" s="70" t="s">
        <v>18</v>
      </c>
      <c r="AC26" s="70"/>
      <c r="AD26" s="12" t="s">
        <v>16</v>
      </c>
      <c r="AE26" s="14"/>
      <c r="AH26" s="15" t="s">
        <v>17</v>
      </c>
      <c r="AI26" s="51" t="s">
        <v>27</v>
      </c>
      <c r="AJ26" s="52"/>
      <c r="AM26" s="12"/>
      <c r="AN26" s="35" t="s">
        <v>45</v>
      </c>
      <c r="AO26" s="75"/>
      <c r="AP26" s="75"/>
      <c r="AQ26" s="75"/>
      <c r="AR26" s="75"/>
      <c r="AS26" s="75"/>
      <c r="AT26" s="75"/>
      <c r="AU26" s="36"/>
      <c r="AV26" s="107">
        <f>SUM(AV23:AZ25)</f>
        <v>0</v>
      </c>
      <c r="AW26" s="89"/>
      <c r="AX26" s="89"/>
      <c r="AY26" s="89"/>
      <c r="AZ26" s="90"/>
      <c r="BA26" s="107">
        <f>SUM(BA23:BE25)</f>
        <v>0</v>
      </c>
      <c r="BB26" s="89"/>
      <c r="BC26" s="89"/>
      <c r="BD26" s="89"/>
      <c r="BE26" s="90"/>
      <c r="BF26" s="107">
        <f>SUM(BF23:BJ25)</f>
        <v>0</v>
      </c>
      <c r="BG26" s="89"/>
      <c r="BH26" s="89"/>
      <c r="BI26" s="89"/>
      <c r="BJ26" s="90"/>
      <c r="BK26" s="107">
        <f>SUM(BK23:BO25)</f>
        <v>0</v>
      </c>
      <c r="BL26" s="89"/>
      <c r="BM26" s="89"/>
      <c r="BN26" s="89"/>
      <c r="BO26" s="90"/>
    </row>
    <row r="27" spans="2:74" ht="18" customHeight="1">
      <c r="B27" s="102"/>
      <c r="C27" s="104"/>
      <c r="D27" s="104"/>
      <c r="E27" s="104"/>
      <c r="F27" s="104"/>
      <c r="G27" s="104"/>
      <c r="H27" s="104"/>
      <c r="I27" s="106"/>
      <c r="J27" s="9"/>
      <c r="K27" s="10"/>
      <c r="L27" s="10"/>
      <c r="M27" s="10"/>
      <c r="N27" s="13"/>
      <c r="O27" s="9"/>
      <c r="P27" s="96"/>
      <c r="Q27" s="96"/>
      <c r="R27" s="96"/>
      <c r="S27" s="96"/>
      <c r="T27" s="96"/>
      <c r="U27" s="13"/>
      <c r="V27" s="9" t="s">
        <v>9</v>
      </c>
      <c r="W27" s="71"/>
      <c r="X27" s="71"/>
      <c r="Y27" s="71"/>
      <c r="Z27" s="5" t="s">
        <v>8</v>
      </c>
      <c r="AA27" s="71"/>
      <c r="AB27" s="71"/>
      <c r="AC27" s="71"/>
      <c r="AD27" s="13" t="s">
        <v>12</v>
      </c>
      <c r="AE27" s="9"/>
      <c r="AF27" s="10"/>
      <c r="AG27" s="10"/>
      <c r="AH27" s="13"/>
      <c r="AI27" s="72"/>
      <c r="AJ27" s="73"/>
      <c r="AK27" s="73"/>
      <c r="AL27" s="73"/>
      <c r="AM27" s="74"/>
      <c r="AN27" s="43"/>
      <c r="AO27" s="76"/>
      <c r="AP27" s="76"/>
      <c r="AQ27" s="76"/>
      <c r="AR27" s="76"/>
      <c r="AS27" s="76"/>
      <c r="AT27" s="76"/>
      <c r="AU27" s="44"/>
      <c r="AV27" s="108"/>
      <c r="AW27" s="91"/>
      <c r="AX27" s="91"/>
      <c r="AY27" s="91"/>
      <c r="AZ27" s="92"/>
      <c r="BA27" s="108"/>
      <c r="BB27" s="91"/>
      <c r="BC27" s="91"/>
      <c r="BD27" s="91"/>
      <c r="BE27" s="92"/>
      <c r="BF27" s="108"/>
      <c r="BG27" s="91"/>
      <c r="BH27" s="91"/>
      <c r="BI27" s="91"/>
      <c r="BJ27" s="92"/>
      <c r="BK27" s="108"/>
      <c r="BL27" s="91"/>
      <c r="BM27" s="91"/>
      <c r="BN27" s="91"/>
      <c r="BO27" s="92"/>
      <c r="BS27" s="11" t="s">
        <v>69</v>
      </c>
    </row>
    <row r="28" spans="2:74" ht="18" customHeight="1">
      <c r="B28" s="4"/>
      <c r="C28" s="6"/>
      <c r="D28" s="6"/>
      <c r="E28" s="6"/>
      <c r="F28" s="6"/>
      <c r="G28" s="6"/>
      <c r="H28" s="6"/>
      <c r="I28" s="7"/>
      <c r="J28" s="4"/>
      <c r="K28" s="6"/>
      <c r="L28" s="6"/>
      <c r="M28" s="6"/>
      <c r="N28" s="7"/>
      <c r="O28" s="35"/>
      <c r="P28" s="75"/>
      <c r="Q28" s="75"/>
      <c r="R28" s="75"/>
      <c r="S28" s="75"/>
      <c r="T28" s="75"/>
      <c r="U28" s="36"/>
      <c r="V28" s="77"/>
      <c r="W28" s="75"/>
      <c r="X28" s="75"/>
      <c r="Y28" s="75"/>
      <c r="Z28" s="75"/>
      <c r="AA28" s="75"/>
      <c r="AB28" s="75"/>
      <c r="AC28" s="75"/>
      <c r="AD28" s="36"/>
      <c r="AE28" s="4"/>
      <c r="AF28" s="6"/>
      <c r="AG28" s="6"/>
      <c r="AH28" s="7"/>
      <c r="AI28" s="51" t="s">
        <v>27</v>
      </c>
      <c r="AJ28" s="52"/>
      <c r="AK28" s="6"/>
      <c r="AL28" s="6"/>
      <c r="AM28" s="7"/>
      <c r="AN28" s="53" t="str">
        <f>+AN23</f>
        <v>R7</v>
      </c>
      <c r="AO28" s="54"/>
      <c r="AP28" s="55"/>
      <c r="AQ28" s="37"/>
      <c r="AR28" s="37"/>
      <c r="AS28" s="38"/>
      <c r="AT28" s="53"/>
      <c r="AU28" s="54"/>
      <c r="AV28" s="55">
        <f>AP28*AT28</f>
        <v>0</v>
      </c>
      <c r="AW28" s="37"/>
      <c r="AX28" s="37"/>
      <c r="AY28" s="37"/>
      <c r="AZ28" s="38"/>
      <c r="BA28" s="55">
        <f>IF(AV28&gt;BT28,BT28,AV28)</f>
        <v>0</v>
      </c>
      <c r="BB28" s="37"/>
      <c r="BC28" s="37"/>
      <c r="BD28" s="37"/>
      <c r="BE28" s="38"/>
      <c r="BF28" s="55">
        <v>0</v>
      </c>
      <c r="BG28" s="37"/>
      <c r="BH28" s="37"/>
      <c r="BI28" s="37"/>
      <c r="BJ28" s="38"/>
      <c r="BK28" s="55">
        <f>IF(ROUNDDOWN(BA28*$BT$15,0)&lt;(BA28-BF28),ROUNDDOWN(BA28*$BT$15,0),BA28-BF28)</f>
        <v>0</v>
      </c>
      <c r="BL28" s="37"/>
      <c r="BM28" s="37"/>
      <c r="BN28" s="37"/>
      <c r="BO28" s="38"/>
      <c r="BS28" s="11" t="str">
        <f>CONCATENATE(AN28,"年度に返済予定の奨学金")</f>
        <v>R7年度に返済予定の奨学金</v>
      </c>
      <c r="BT28" s="27"/>
      <c r="BU28" s="1" t="s">
        <v>26</v>
      </c>
      <c r="BV28" s="11" t="s">
        <v>72</v>
      </c>
    </row>
    <row r="29" spans="2:74" ht="18" customHeight="1">
      <c r="B29" s="97"/>
      <c r="C29" s="98"/>
      <c r="D29" s="98"/>
      <c r="E29" s="98"/>
      <c r="F29" s="98"/>
      <c r="G29" s="98"/>
      <c r="H29" s="98"/>
      <c r="I29" s="99"/>
      <c r="J29" s="51" t="s">
        <v>27</v>
      </c>
      <c r="K29" s="52"/>
      <c r="N29" s="12"/>
      <c r="O29" s="39"/>
      <c r="P29" s="69"/>
      <c r="Q29" s="69"/>
      <c r="R29" s="69"/>
      <c r="S29" s="69"/>
      <c r="T29" s="69"/>
      <c r="U29" s="40"/>
      <c r="V29" s="39"/>
      <c r="W29" s="69"/>
      <c r="X29" s="69"/>
      <c r="Y29" s="69"/>
      <c r="Z29" s="69"/>
      <c r="AA29" s="69"/>
      <c r="AB29" s="69"/>
      <c r="AC29" s="69"/>
      <c r="AD29" s="40"/>
      <c r="AE29" s="14"/>
      <c r="AH29" s="12"/>
      <c r="AI29" s="56"/>
      <c r="AJ29" s="57"/>
      <c r="AK29" s="57"/>
      <c r="AL29" s="57"/>
      <c r="AM29" s="58"/>
      <c r="AN29" s="59" t="str">
        <f>+AN24</f>
        <v>R8</v>
      </c>
      <c r="AO29" s="60"/>
      <c r="AP29" s="61"/>
      <c r="AQ29" s="41"/>
      <c r="AR29" s="41"/>
      <c r="AS29" s="42"/>
      <c r="AT29" s="59"/>
      <c r="AU29" s="60"/>
      <c r="AV29" s="61">
        <f>AP29*AT29</f>
        <v>0</v>
      </c>
      <c r="AW29" s="41"/>
      <c r="AX29" s="41"/>
      <c r="AY29" s="41"/>
      <c r="AZ29" s="42"/>
      <c r="BA29" s="61">
        <f>IF(AV29&gt;BT29,BT29,AV29)</f>
        <v>0</v>
      </c>
      <c r="BB29" s="41"/>
      <c r="BC29" s="41"/>
      <c r="BD29" s="41"/>
      <c r="BE29" s="42"/>
      <c r="BF29" s="61">
        <v>0</v>
      </c>
      <c r="BG29" s="41"/>
      <c r="BH29" s="41"/>
      <c r="BI29" s="41"/>
      <c r="BJ29" s="42"/>
      <c r="BK29" s="61">
        <f>IF(ROUNDDOWN(BA29*$BT$15,0)&lt;(BA29-BF29),ROUNDDOWN(BA29*$BT$15,0),BA29-BF29)</f>
        <v>0</v>
      </c>
      <c r="BL29" s="41"/>
      <c r="BM29" s="41"/>
      <c r="BN29" s="41"/>
      <c r="BO29" s="42"/>
      <c r="BS29" s="11" t="str">
        <f>CONCATENATE(AN29,"年度に返済予定の奨学金")</f>
        <v>R8年度に返済予定の奨学金</v>
      </c>
      <c r="BT29" s="27"/>
      <c r="BU29" s="1" t="s">
        <v>67</v>
      </c>
      <c r="BV29" s="11" t="s">
        <v>72</v>
      </c>
    </row>
    <row r="30" spans="2:74" ht="18" customHeight="1">
      <c r="B30" s="97"/>
      <c r="C30" s="98"/>
      <c r="D30" s="98"/>
      <c r="E30" s="98"/>
      <c r="F30" s="98"/>
      <c r="G30" s="98"/>
      <c r="H30" s="98"/>
      <c r="I30" s="99"/>
      <c r="J30" s="56"/>
      <c r="K30" s="57"/>
      <c r="L30" s="57"/>
      <c r="M30" s="57"/>
      <c r="N30" s="58"/>
      <c r="O30" s="14"/>
      <c r="P30" s="100"/>
      <c r="Q30" s="52"/>
      <c r="R30" s="52"/>
      <c r="S30" s="52"/>
      <c r="T30" s="52"/>
      <c r="U30" s="12"/>
      <c r="V30" s="14" t="s">
        <v>19</v>
      </c>
      <c r="W30" s="62"/>
      <c r="X30" s="62"/>
      <c r="Y30" s="62"/>
      <c r="Z30" s="62"/>
      <c r="AA30" s="62"/>
      <c r="AB30" s="62"/>
      <c r="AC30" s="1" t="s">
        <v>26</v>
      </c>
      <c r="AD30" s="12" t="s">
        <v>23</v>
      </c>
      <c r="AE30" s="63"/>
      <c r="AF30" s="64"/>
      <c r="AG30" s="64"/>
      <c r="AH30" s="65"/>
      <c r="AI30" s="14"/>
      <c r="AK30" s="16" t="s">
        <v>8</v>
      </c>
      <c r="AM30" s="12"/>
      <c r="AN30" s="66" t="str">
        <f>+AN25</f>
        <v>R9</v>
      </c>
      <c r="AO30" s="67"/>
      <c r="AP30" s="68"/>
      <c r="AQ30" s="45"/>
      <c r="AR30" s="45"/>
      <c r="AS30" s="46"/>
      <c r="AT30" s="66"/>
      <c r="AU30" s="67"/>
      <c r="AV30" s="68">
        <f>AP30*AT30</f>
        <v>0</v>
      </c>
      <c r="AW30" s="45"/>
      <c r="AX30" s="45"/>
      <c r="AY30" s="45"/>
      <c r="AZ30" s="46"/>
      <c r="BA30" s="68">
        <f>IF(AV30&gt;BT30,BT30,AV30)</f>
        <v>0</v>
      </c>
      <c r="BB30" s="45"/>
      <c r="BC30" s="45"/>
      <c r="BD30" s="45"/>
      <c r="BE30" s="46"/>
      <c r="BF30" s="68">
        <v>0</v>
      </c>
      <c r="BG30" s="45"/>
      <c r="BH30" s="45"/>
      <c r="BI30" s="45"/>
      <c r="BJ30" s="46"/>
      <c r="BK30" s="68">
        <f>IF(ROUNDDOWN(BA30*$BT$15,0)&lt;(BA30-BF30),ROUNDDOWN(BA30*$BT$15,0),BA30-BF30)</f>
        <v>0</v>
      </c>
      <c r="BL30" s="45"/>
      <c r="BM30" s="45"/>
      <c r="BN30" s="45"/>
      <c r="BO30" s="46"/>
      <c r="BS30" s="11" t="str">
        <f>CONCATENATE(AN30,"年度に返済予定の奨学金")</f>
        <v>R9年度に返済予定の奨学金</v>
      </c>
      <c r="BT30" s="27"/>
      <c r="BU30" s="1" t="s">
        <v>26</v>
      </c>
      <c r="BV30" s="11" t="s">
        <v>72</v>
      </c>
    </row>
    <row r="31" spans="2:74" ht="18" customHeight="1">
      <c r="B31" s="101" t="s">
        <v>19</v>
      </c>
      <c r="C31" s="103" t="s">
        <v>65</v>
      </c>
      <c r="D31" s="103"/>
      <c r="E31" s="103"/>
      <c r="F31" s="103"/>
      <c r="G31" s="103"/>
      <c r="H31" s="103"/>
      <c r="I31" s="105" t="s">
        <v>23</v>
      </c>
      <c r="J31" s="8" t="s">
        <v>19</v>
      </c>
      <c r="K31" s="69"/>
      <c r="L31" s="69"/>
      <c r="M31" s="11" t="s">
        <v>24</v>
      </c>
      <c r="N31" s="12"/>
      <c r="O31" s="14"/>
      <c r="P31" s="52"/>
      <c r="Q31" s="52"/>
      <c r="R31" s="52"/>
      <c r="S31" s="52"/>
      <c r="T31" s="52"/>
      <c r="U31" s="12"/>
      <c r="V31" s="14" t="s">
        <v>10</v>
      </c>
      <c r="W31" s="62"/>
      <c r="X31" s="62"/>
      <c r="Y31" s="62"/>
      <c r="Z31" s="62"/>
      <c r="AA31" s="62"/>
      <c r="AB31" s="70" t="s">
        <v>18</v>
      </c>
      <c r="AC31" s="70"/>
      <c r="AD31" s="12" t="s">
        <v>16</v>
      </c>
      <c r="AE31" s="14"/>
      <c r="AH31" s="15" t="s">
        <v>17</v>
      </c>
      <c r="AI31" s="51" t="s">
        <v>27</v>
      </c>
      <c r="AJ31" s="52"/>
      <c r="AM31" s="12"/>
      <c r="AN31" s="35" t="s">
        <v>45</v>
      </c>
      <c r="AO31" s="75"/>
      <c r="AP31" s="75"/>
      <c r="AQ31" s="75"/>
      <c r="AR31" s="75"/>
      <c r="AS31" s="75"/>
      <c r="AT31" s="75"/>
      <c r="AU31" s="36"/>
      <c r="AV31" s="107">
        <f>SUM(AV28:AZ30)</f>
        <v>0</v>
      </c>
      <c r="AW31" s="89"/>
      <c r="AX31" s="89"/>
      <c r="AY31" s="89"/>
      <c r="AZ31" s="90"/>
      <c r="BA31" s="107">
        <f>SUM(BA28:BE30)</f>
        <v>0</v>
      </c>
      <c r="BB31" s="89"/>
      <c r="BC31" s="89"/>
      <c r="BD31" s="89"/>
      <c r="BE31" s="90"/>
      <c r="BF31" s="107">
        <f>SUM(BF28:BJ30)</f>
        <v>0</v>
      </c>
      <c r="BG31" s="89"/>
      <c r="BH31" s="89"/>
      <c r="BI31" s="89"/>
      <c r="BJ31" s="90"/>
      <c r="BK31" s="107">
        <f>SUM(BK28:BO30)</f>
        <v>0</v>
      </c>
      <c r="BL31" s="89"/>
      <c r="BM31" s="89"/>
      <c r="BN31" s="89"/>
      <c r="BO31" s="90"/>
    </row>
    <row r="32" spans="2:74" ht="18" customHeight="1">
      <c r="B32" s="102"/>
      <c r="C32" s="104"/>
      <c r="D32" s="104"/>
      <c r="E32" s="104"/>
      <c r="F32" s="104"/>
      <c r="G32" s="104"/>
      <c r="H32" s="104"/>
      <c r="I32" s="106"/>
      <c r="J32" s="9"/>
      <c r="K32" s="10"/>
      <c r="L32" s="10"/>
      <c r="M32" s="10"/>
      <c r="N32" s="13"/>
      <c r="O32" s="9"/>
      <c r="P32" s="96"/>
      <c r="Q32" s="96"/>
      <c r="R32" s="96"/>
      <c r="S32" s="96"/>
      <c r="T32" s="96"/>
      <c r="U32" s="13"/>
      <c r="V32" s="9" t="s">
        <v>9</v>
      </c>
      <c r="W32" s="71"/>
      <c r="X32" s="71"/>
      <c r="Y32" s="71"/>
      <c r="Z32" s="5" t="s">
        <v>8</v>
      </c>
      <c r="AA32" s="71"/>
      <c r="AB32" s="71"/>
      <c r="AC32" s="71"/>
      <c r="AD32" s="13" t="s">
        <v>12</v>
      </c>
      <c r="AE32" s="9"/>
      <c r="AF32" s="10"/>
      <c r="AG32" s="10"/>
      <c r="AH32" s="13"/>
      <c r="AI32" s="72"/>
      <c r="AJ32" s="73"/>
      <c r="AK32" s="73"/>
      <c r="AL32" s="73"/>
      <c r="AM32" s="74"/>
      <c r="AN32" s="43"/>
      <c r="AO32" s="76"/>
      <c r="AP32" s="76"/>
      <c r="AQ32" s="76"/>
      <c r="AR32" s="76"/>
      <c r="AS32" s="76"/>
      <c r="AT32" s="76"/>
      <c r="AU32" s="44"/>
      <c r="AV32" s="108"/>
      <c r="AW32" s="91"/>
      <c r="AX32" s="91"/>
      <c r="AY32" s="91"/>
      <c r="AZ32" s="92"/>
      <c r="BA32" s="108"/>
      <c r="BB32" s="91"/>
      <c r="BC32" s="91"/>
      <c r="BD32" s="91"/>
      <c r="BE32" s="92"/>
      <c r="BF32" s="108"/>
      <c r="BG32" s="91"/>
      <c r="BH32" s="91"/>
      <c r="BI32" s="91"/>
      <c r="BJ32" s="92"/>
      <c r="BK32" s="108"/>
      <c r="BL32" s="91"/>
      <c r="BM32" s="91"/>
      <c r="BN32" s="91"/>
      <c r="BO32" s="92"/>
      <c r="BS32" s="11" t="s">
        <v>69</v>
      </c>
    </row>
    <row r="33" spans="2:74" ht="18" customHeight="1">
      <c r="B33" s="4"/>
      <c r="C33" s="6"/>
      <c r="D33" s="6"/>
      <c r="E33" s="6"/>
      <c r="F33" s="6"/>
      <c r="G33" s="6"/>
      <c r="H33" s="6"/>
      <c r="I33" s="7"/>
      <c r="J33" s="4"/>
      <c r="K33" s="6"/>
      <c r="L33" s="6"/>
      <c r="M33" s="6"/>
      <c r="N33" s="7"/>
      <c r="O33" s="35"/>
      <c r="P33" s="75"/>
      <c r="Q33" s="75"/>
      <c r="R33" s="75"/>
      <c r="S33" s="75"/>
      <c r="T33" s="75"/>
      <c r="U33" s="36"/>
      <c r="V33" s="77"/>
      <c r="W33" s="75"/>
      <c r="X33" s="75"/>
      <c r="Y33" s="75"/>
      <c r="Z33" s="75"/>
      <c r="AA33" s="75"/>
      <c r="AB33" s="75"/>
      <c r="AC33" s="75"/>
      <c r="AD33" s="36"/>
      <c r="AE33" s="4"/>
      <c r="AF33" s="6"/>
      <c r="AG33" s="6"/>
      <c r="AH33" s="7"/>
      <c r="AI33" s="51" t="s">
        <v>27</v>
      </c>
      <c r="AJ33" s="52"/>
      <c r="AK33" s="6"/>
      <c r="AL33" s="6"/>
      <c r="AM33" s="7"/>
      <c r="AN33" s="53" t="str">
        <f>+AN28</f>
        <v>R7</v>
      </c>
      <c r="AO33" s="54"/>
      <c r="AP33" s="55"/>
      <c r="AQ33" s="37"/>
      <c r="AR33" s="37"/>
      <c r="AS33" s="38"/>
      <c r="AT33" s="53"/>
      <c r="AU33" s="54"/>
      <c r="AV33" s="55">
        <f>AP33*AT33</f>
        <v>0</v>
      </c>
      <c r="AW33" s="37"/>
      <c r="AX33" s="37"/>
      <c r="AY33" s="37"/>
      <c r="AZ33" s="38"/>
      <c r="BA33" s="55">
        <f>IF(AV33&gt;BT33,BT33,AV33)</f>
        <v>0</v>
      </c>
      <c r="BB33" s="37"/>
      <c r="BC33" s="37"/>
      <c r="BD33" s="37"/>
      <c r="BE33" s="38"/>
      <c r="BF33" s="55">
        <v>0</v>
      </c>
      <c r="BG33" s="37"/>
      <c r="BH33" s="37"/>
      <c r="BI33" s="37"/>
      <c r="BJ33" s="38"/>
      <c r="BK33" s="55">
        <f>IF(ROUNDDOWN(BA33*$BT$15,0)&lt;(BA33-BF33),ROUNDDOWN(BA33*$BT$15,0),BA33-BF33)</f>
        <v>0</v>
      </c>
      <c r="BL33" s="37"/>
      <c r="BM33" s="37"/>
      <c r="BN33" s="37"/>
      <c r="BO33" s="38"/>
      <c r="BS33" s="11" t="str">
        <f>CONCATENATE(AN33,"年度に返済予定の奨学金")</f>
        <v>R7年度に返済予定の奨学金</v>
      </c>
      <c r="BT33" s="27"/>
      <c r="BU33" s="1" t="s">
        <v>26</v>
      </c>
      <c r="BV33" s="11" t="s">
        <v>72</v>
      </c>
    </row>
    <row r="34" spans="2:74" ht="18" customHeight="1">
      <c r="B34" s="97"/>
      <c r="C34" s="98"/>
      <c r="D34" s="98"/>
      <c r="E34" s="98"/>
      <c r="F34" s="98"/>
      <c r="G34" s="98"/>
      <c r="H34" s="98"/>
      <c r="I34" s="99"/>
      <c r="J34" s="51" t="s">
        <v>27</v>
      </c>
      <c r="K34" s="52"/>
      <c r="N34" s="12"/>
      <c r="O34" s="39"/>
      <c r="P34" s="69"/>
      <c r="Q34" s="69"/>
      <c r="R34" s="69"/>
      <c r="S34" s="69"/>
      <c r="T34" s="69"/>
      <c r="U34" s="40"/>
      <c r="V34" s="39"/>
      <c r="W34" s="69"/>
      <c r="X34" s="69"/>
      <c r="Y34" s="69"/>
      <c r="Z34" s="69"/>
      <c r="AA34" s="69"/>
      <c r="AB34" s="69"/>
      <c r="AC34" s="69"/>
      <c r="AD34" s="40"/>
      <c r="AE34" s="14"/>
      <c r="AH34" s="12"/>
      <c r="AI34" s="56"/>
      <c r="AJ34" s="57"/>
      <c r="AK34" s="57"/>
      <c r="AL34" s="57"/>
      <c r="AM34" s="58"/>
      <c r="AN34" s="59" t="str">
        <f>+AN29</f>
        <v>R8</v>
      </c>
      <c r="AO34" s="60"/>
      <c r="AP34" s="61"/>
      <c r="AQ34" s="41"/>
      <c r="AR34" s="41"/>
      <c r="AS34" s="42"/>
      <c r="AT34" s="59"/>
      <c r="AU34" s="60"/>
      <c r="AV34" s="61">
        <f>AP34*AT34</f>
        <v>0</v>
      </c>
      <c r="AW34" s="41"/>
      <c r="AX34" s="41"/>
      <c r="AY34" s="41"/>
      <c r="AZ34" s="42"/>
      <c r="BA34" s="61">
        <f>IF(AV34&gt;BT34,BT34,AV34)</f>
        <v>0</v>
      </c>
      <c r="BB34" s="41"/>
      <c r="BC34" s="41"/>
      <c r="BD34" s="41"/>
      <c r="BE34" s="42"/>
      <c r="BF34" s="61">
        <v>0</v>
      </c>
      <c r="BG34" s="41"/>
      <c r="BH34" s="41"/>
      <c r="BI34" s="41"/>
      <c r="BJ34" s="42"/>
      <c r="BK34" s="61">
        <f>IF(ROUNDDOWN(BA34*$BT$15,0)&lt;(BA34-BF34),ROUNDDOWN(BA34*$BT$15,0),BA34-BF34)</f>
        <v>0</v>
      </c>
      <c r="BL34" s="41"/>
      <c r="BM34" s="41"/>
      <c r="BN34" s="41"/>
      <c r="BO34" s="42"/>
      <c r="BS34" s="11" t="str">
        <f>CONCATENATE(AN34,"年度に返済予定の奨学金")</f>
        <v>R8年度に返済予定の奨学金</v>
      </c>
      <c r="BT34" s="27"/>
      <c r="BU34" s="1" t="s">
        <v>67</v>
      </c>
      <c r="BV34" s="11" t="s">
        <v>72</v>
      </c>
    </row>
    <row r="35" spans="2:74" ht="18" customHeight="1">
      <c r="B35" s="97"/>
      <c r="C35" s="98"/>
      <c r="D35" s="98"/>
      <c r="E35" s="98"/>
      <c r="F35" s="98"/>
      <c r="G35" s="98"/>
      <c r="H35" s="98"/>
      <c r="I35" s="99"/>
      <c r="J35" s="56"/>
      <c r="K35" s="57"/>
      <c r="L35" s="57"/>
      <c r="M35" s="57"/>
      <c r="N35" s="58"/>
      <c r="O35" s="14"/>
      <c r="P35" s="100"/>
      <c r="Q35" s="52"/>
      <c r="R35" s="52"/>
      <c r="S35" s="52"/>
      <c r="T35" s="52"/>
      <c r="U35" s="12"/>
      <c r="V35" s="14" t="s">
        <v>19</v>
      </c>
      <c r="W35" s="62"/>
      <c r="X35" s="62"/>
      <c r="Y35" s="62"/>
      <c r="Z35" s="62"/>
      <c r="AA35" s="62"/>
      <c r="AB35" s="62"/>
      <c r="AC35" s="1" t="s">
        <v>26</v>
      </c>
      <c r="AD35" s="12" t="s">
        <v>23</v>
      </c>
      <c r="AE35" s="63"/>
      <c r="AF35" s="64"/>
      <c r="AG35" s="64"/>
      <c r="AH35" s="65"/>
      <c r="AI35" s="14"/>
      <c r="AK35" s="16" t="s">
        <v>8</v>
      </c>
      <c r="AM35" s="12"/>
      <c r="AN35" s="66" t="str">
        <f>+AN30</f>
        <v>R9</v>
      </c>
      <c r="AO35" s="67"/>
      <c r="AP35" s="68"/>
      <c r="AQ35" s="45"/>
      <c r="AR35" s="45"/>
      <c r="AS35" s="46"/>
      <c r="AT35" s="66"/>
      <c r="AU35" s="67"/>
      <c r="AV35" s="68">
        <f>AP35*AT35</f>
        <v>0</v>
      </c>
      <c r="AW35" s="45"/>
      <c r="AX35" s="45"/>
      <c r="AY35" s="45"/>
      <c r="AZ35" s="46"/>
      <c r="BA35" s="68">
        <f>IF(AV35&gt;BT35,BT35,AV35)</f>
        <v>0</v>
      </c>
      <c r="BB35" s="45"/>
      <c r="BC35" s="45"/>
      <c r="BD35" s="45"/>
      <c r="BE35" s="46"/>
      <c r="BF35" s="68">
        <v>0</v>
      </c>
      <c r="BG35" s="45"/>
      <c r="BH35" s="45"/>
      <c r="BI35" s="45"/>
      <c r="BJ35" s="46"/>
      <c r="BK35" s="68">
        <f>IF(ROUNDDOWN(BA35*$BT$15,0)&lt;(BA35-BF35),ROUNDDOWN(BA35*$BT$15,0),BA35-BF35)</f>
        <v>0</v>
      </c>
      <c r="BL35" s="45"/>
      <c r="BM35" s="45"/>
      <c r="BN35" s="45"/>
      <c r="BO35" s="46"/>
      <c r="BS35" s="11" t="str">
        <f>CONCATENATE(AN35,"年度に返済予定の奨学金")</f>
        <v>R9年度に返済予定の奨学金</v>
      </c>
      <c r="BT35" s="27"/>
      <c r="BU35" s="1" t="s">
        <v>26</v>
      </c>
      <c r="BV35" s="11" t="s">
        <v>72</v>
      </c>
    </row>
    <row r="36" spans="2:74" ht="18" customHeight="1">
      <c r="B36" s="101" t="s">
        <v>19</v>
      </c>
      <c r="C36" s="103" t="s">
        <v>65</v>
      </c>
      <c r="D36" s="103"/>
      <c r="E36" s="103"/>
      <c r="F36" s="103"/>
      <c r="G36" s="103"/>
      <c r="H36" s="103"/>
      <c r="I36" s="105" t="s">
        <v>23</v>
      </c>
      <c r="J36" s="8" t="s">
        <v>19</v>
      </c>
      <c r="K36" s="69"/>
      <c r="L36" s="69"/>
      <c r="M36" s="11" t="s">
        <v>24</v>
      </c>
      <c r="N36" s="12"/>
      <c r="O36" s="14"/>
      <c r="P36" s="52"/>
      <c r="Q36" s="52"/>
      <c r="R36" s="52"/>
      <c r="S36" s="52"/>
      <c r="T36" s="52"/>
      <c r="U36" s="12"/>
      <c r="V36" s="14" t="s">
        <v>10</v>
      </c>
      <c r="W36" s="62"/>
      <c r="X36" s="62"/>
      <c r="Y36" s="62"/>
      <c r="Z36" s="62"/>
      <c r="AA36" s="62"/>
      <c r="AB36" s="70" t="s">
        <v>18</v>
      </c>
      <c r="AC36" s="70"/>
      <c r="AD36" s="12" t="s">
        <v>16</v>
      </c>
      <c r="AE36" s="14"/>
      <c r="AH36" s="15" t="s">
        <v>17</v>
      </c>
      <c r="AI36" s="51" t="s">
        <v>27</v>
      </c>
      <c r="AJ36" s="52"/>
      <c r="AM36" s="12"/>
      <c r="AN36" s="35" t="s">
        <v>45</v>
      </c>
      <c r="AO36" s="75"/>
      <c r="AP36" s="75"/>
      <c r="AQ36" s="75"/>
      <c r="AR36" s="75"/>
      <c r="AS36" s="75"/>
      <c r="AT36" s="75"/>
      <c r="AU36" s="36"/>
      <c r="AV36" s="107">
        <f>SUM(AV33:AZ35)</f>
        <v>0</v>
      </c>
      <c r="AW36" s="89"/>
      <c r="AX36" s="89"/>
      <c r="AY36" s="89"/>
      <c r="AZ36" s="90"/>
      <c r="BA36" s="107">
        <f>SUM(BA33:BE35)</f>
        <v>0</v>
      </c>
      <c r="BB36" s="89"/>
      <c r="BC36" s="89"/>
      <c r="BD36" s="89"/>
      <c r="BE36" s="90"/>
      <c r="BF36" s="107">
        <f>SUM(BF33:BJ35)</f>
        <v>0</v>
      </c>
      <c r="BG36" s="89"/>
      <c r="BH36" s="89"/>
      <c r="BI36" s="89"/>
      <c r="BJ36" s="90"/>
      <c r="BK36" s="107">
        <f>SUM(BK33:BO35)</f>
        <v>0</v>
      </c>
      <c r="BL36" s="89"/>
      <c r="BM36" s="89"/>
      <c r="BN36" s="89"/>
      <c r="BO36" s="90"/>
    </row>
    <row r="37" spans="2:74" ht="18" customHeight="1">
      <c r="B37" s="102"/>
      <c r="C37" s="104"/>
      <c r="D37" s="104"/>
      <c r="E37" s="104"/>
      <c r="F37" s="104"/>
      <c r="G37" s="104"/>
      <c r="H37" s="104"/>
      <c r="I37" s="106"/>
      <c r="J37" s="9"/>
      <c r="K37" s="10"/>
      <c r="L37" s="10"/>
      <c r="M37" s="10"/>
      <c r="N37" s="13"/>
      <c r="O37" s="9"/>
      <c r="P37" s="96"/>
      <c r="Q37" s="96"/>
      <c r="R37" s="96"/>
      <c r="S37" s="96"/>
      <c r="T37" s="96"/>
      <c r="U37" s="13"/>
      <c r="V37" s="9" t="s">
        <v>9</v>
      </c>
      <c r="W37" s="71"/>
      <c r="X37" s="71"/>
      <c r="Y37" s="71"/>
      <c r="Z37" s="5" t="s">
        <v>8</v>
      </c>
      <c r="AA37" s="71"/>
      <c r="AB37" s="71"/>
      <c r="AC37" s="71"/>
      <c r="AD37" s="13" t="s">
        <v>12</v>
      </c>
      <c r="AE37" s="9"/>
      <c r="AF37" s="10"/>
      <c r="AG37" s="10"/>
      <c r="AH37" s="13"/>
      <c r="AI37" s="72"/>
      <c r="AJ37" s="73"/>
      <c r="AK37" s="73"/>
      <c r="AL37" s="73"/>
      <c r="AM37" s="74"/>
      <c r="AN37" s="43"/>
      <c r="AO37" s="76"/>
      <c r="AP37" s="76"/>
      <c r="AQ37" s="76"/>
      <c r="AR37" s="76"/>
      <c r="AS37" s="76"/>
      <c r="AT37" s="76"/>
      <c r="AU37" s="44"/>
      <c r="AV37" s="108"/>
      <c r="AW37" s="91"/>
      <c r="AX37" s="91"/>
      <c r="AY37" s="91"/>
      <c r="AZ37" s="92"/>
      <c r="BA37" s="108"/>
      <c r="BB37" s="91"/>
      <c r="BC37" s="91"/>
      <c r="BD37" s="91"/>
      <c r="BE37" s="92"/>
      <c r="BF37" s="108"/>
      <c r="BG37" s="91"/>
      <c r="BH37" s="91"/>
      <c r="BI37" s="91"/>
      <c r="BJ37" s="92"/>
      <c r="BK37" s="108"/>
      <c r="BL37" s="91"/>
      <c r="BM37" s="91"/>
      <c r="BN37" s="91"/>
      <c r="BO37" s="92"/>
      <c r="BS37" s="11" t="s">
        <v>69</v>
      </c>
    </row>
    <row r="38" spans="2:74" ht="18" customHeight="1">
      <c r="B38" s="4"/>
      <c r="C38" s="6"/>
      <c r="D38" s="6"/>
      <c r="E38" s="6"/>
      <c r="F38" s="6"/>
      <c r="G38" s="6"/>
      <c r="H38" s="6"/>
      <c r="I38" s="7"/>
      <c r="J38" s="4"/>
      <c r="K38" s="6"/>
      <c r="L38" s="6"/>
      <c r="M38" s="6"/>
      <c r="N38" s="7"/>
      <c r="O38" s="35"/>
      <c r="P38" s="75"/>
      <c r="Q38" s="75"/>
      <c r="R38" s="75"/>
      <c r="S38" s="75"/>
      <c r="T38" s="75"/>
      <c r="U38" s="36"/>
      <c r="V38" s="77"/>
      <c r="W38" s="75"/>
      <c r="X38" s="75"/>
      <c r="Y38" s="75"/>
      <c r="Z38" s="75"/>
      <c r="AA38" s="75"/>
      <c r="AB38" s="75"/>
      <c r="AC38" s="75"/>
      <c r="AD38" s="36"/>
      <c r="AE38" s="4"/>
      <c r="AF38" s="6"/>
      <c r="AG38" s="6"/>
      <c r="AH38" s="7"/>
      <c r="AI38" s="51" t="s">
        <v>27</v>
      </c>
      <c r="AJ38" s="52"/>
      <c r="AK38" s="6"/>
      <c r="AL38" s="6"/>
      <c r="AM38" s="7"/>
      <c r="AN38" s="53" t="str">
        <f>+AN33</f>
        <v>R7</v>
      </c>
      <c r="AO38" s="54"/>
      <c r="AP38" s="55"/>
      <c r="AQ38" s="37"/>
      <c r="AR38" s="37"/>
      <c r="AS38" s="38"/>
      <c r="AT38" s="53"/>
      <c r="AU38" s="54"/>
      <c r="AV38" s="55">
        <f>AP38*AT38</f>
        <v>0</v>
      </c>
      <c r="AW38" s="37"/>
      <c r="AX38" s="37"/>
      <c r="AY38" s="37"/>
      <c r="AZ38" s="38"/>
      <c r="BA38" s="55">
        <f>IF(AV38&gt;BT38,BT38,AV38)</f>
        <v>0</v>
      </c>
      <c r="BB38" s="37"/>
      <c r="BC38" s="37"/>
      <c r="BD38" s="37"/>
      <c r="BE38" s="38"/>
      <c r="BF38" s="55">
        <v>0</v>
      </c>
      <c r="BG38" s="37"/>
      <c r="BH38" s="37"/>
      <c r="BI38" s="37"/>
      <c r="BJ38" s="38"/>
      <c r="BK38" s="55">
        <f>IF(ROUNDDOWN(BA38*$BT$15,0)&lt;(BA38-BF38),ROUNDDOWN(BA38*$BT$15,0),BA38-BF38)</f>
        <v>0</v>
      </c>
      <c r="BL38" s="37"/>
      <c r="BM38" s="37"/>
      <c r="BN38" s="37"/>
      <c r="BO38" s="38"/>
      <c r="BS38" s="11" t="str">
        <f>CONCATENATE(AN38,"年度に返済予定の奨学金")</f>
        <v>R7年度に返済予定の奨学金</v>
      </c>
      <c r="BT38" s="27"/>
      <c r="BU38" s="1" t="s">
        <v>26</v>
      </c>
      <c r="BV38" s="11" t="s">
        <v>72</v>
      </c>
    </row>
    <row r="39" spans="2:74" ht="18" customHeight="1">
      <c r="B39" s="97"/>
      <c r="C39" s="98"/>
      <c r="D39" s="98"/>
      <c r="E39" s="98"/>
      <c r="F39" s="98"/>
      <c r="G39" s="98"/>
      <c r="H39" s="98"/>
      <c r="I39" s="99"/>
      <c r="J39" s="51" t="s">
        <v>27</v>
      </c>
      <c r="K39" s="52"/>
      <c r="N39" s="12"/>
      <c r="O39" s="39"/>
      <c r="P39" s="69"/>
      <c r="Q39" s="69"/>
      <c r="R39" s="69"/>
      <c r="S39" s="69"/>
      <c r="T39" s="69"/>
      <c r="U39" s="40"/>
      <c r="V39" s="39"/>
      <c r="W39" s="69"/>
      <c r="X39" s="69"/>
      <c r="Y39" s="69"/>
      <c r="Z39" s="69"/>
      <c r="AA39" s="69"/>
      <c r="AB39" s="69"/>
      <c r="AC39" s="69"/>
      <c r="AD39" s="40"/>
      <c r="AE39" s="14"/>
      <c r="AH39" s="12"/>
      <c r="AI39" s="56"/>
      <c r="AJ39" s="57"/>
      <c r="AK39" s="57"/>
      <c r="AL39" s="57"/>
      <c r="AM39" s="58"/>
      <c r="AN39" s="59" t="str">
        <f>+AN34</f>
        <v>R8</v>
      </c>
      <c r="AO39" s="60"/>
      <c r="AP39" s="61"/>
      <c r="AQ39" s="41"/>
      <c r="AR39" s="41"/>
      <c r="AS39" s="42"/>
      <c r="AT39" s="59"/>
      <c r="AU39" s="60"/>
      <c r="AV39" s="61">
        <f>AP39*AT39</f>
        <v>0</v>
      </c>
      <c r="AW39" s="41"/>
      <c r="AX39" s="41"/>
      <c r="AY39" s="41"/>
      <c r="AZ39" s="42"/>
      <c r="BA39" s="61">
        <f>IF(AV39&gt;BT39,BT39,AV39)</f>
        <v>0</v>
      </c>
      <c r="BB39" s="41"/>
      <c r="BC39" s="41"/>
      <c r="BD39" s="41"/>
      <c r="BE39" s="42"/>
      <c r="BF39" s="61">
        <v>0</v>
      </c>
      <c r="BG39" s="41"/>
      <c r="BH39" s="41"/>
      <c r="BI39" s="41"/>
      <c r="BJ39" s="42"/>
      <c r="BK39" s="61">
        <f>IF(ROUNDDOWN(BA39*$BT$15,0)&lt;(BA39-BF39),ROUNDDOWN(BA39*$BT$15,0),BA39-BF39)</f>
        <v>0</v>
      </c>
      <c r="BL39" s="41"/>
      <c r="BM39" s="41"/>
      <c r="BN39" s="41"/>
      <c r="BO39" s="42"/>
      <c r="BS39" s="11" t="str">
        <f>CONCATENATE(AN39,"年度に返済予定の奨学金")</f>
        <v>R8年度に返済予定の奨学金</v>
      </c>
      <c r="BT39" s="27"/>
      <c r="BU39" s="1" t="s">
        <v>67</v>
      </c>
      <c r="BV39" s="11" t="s">
        <v>72</v>
      </c>
    </row>
    <row r="40" spans="2:74" ht="18" customHeight="1">
      <c r="B40" s="97"/>
      <c r="C40" s="98"/>
      <c r="D40" s="98"/>
      <c r="E40" s="98"/>
      <c r="F40" s="98"/>
      <c r="G40" s="98"/>
      <c r="H40" s="98"/>
      <c r="I40" s="99"/>
      <c r="J40" s="56"/>
      <c r="K40" s="57"/>
      <c r="L40" s="57"/>
      <c r="M40" s="57"/>
      <c r="N40" s="58"/>
      <c r="O40" s="14"/>
      <c r="P40" s="100"/>
      <c r="Q40" s="52"/>
      <c r="R40" s="52"/>
      <c r="S40" s="52"/>
      <c r="T40" s="52"/>
      <c r="U40" s="12"/>
      <c r="V40" s="14" t="s">
        <v>19</v>
      </c>
      <c r="W40" s="62"/>
      <c r="X40" s="62"/>
      <c r="Y40" s="62"/>
      <c r="Z40" s="62"/>
      <c r="AA40" s="62"/>
      <c r="AB40" s="62"/>
      <c r="AC40" s="1" t="s">
        <v>26</v>
      </c>
      <c r="AD40" s="12" t="s">
        <v>23</v>
      </c>
      <c r="AE40" s="63"/>
      <c r="AF40" s="64"/>
      <c r="AG40" s="64"/>
      <c r="AH40" s="65"/>
      <c r="AI40" s="14"/>
      <c r="AK40" s="16" t="s">
        <v>8</v>
      </c>
      <c r="AM40" s="12"/>
      <c r="AN40" s="66" t="str">
        <f>+AN35</f>
        <v>R9</v>
      </c>
      <c r="AO40" s="67"/>
      <c r="AP40" s="68"/>
      <c r="AQ40" s="45"/>
      <c r="AR40" s="45"/>
      <c r="AS40" s="46"/>
      <c r="AT40" s="66"/>
      <c r="AU40" s="67"/>
      <c r="AV40" s="68">
        <f>AP40*AT40</f>
        <v>0</v>
      </c>
      <c r="AW40" s="45"/>
      <c r="AX40" s="45"/>
      <c r="AY40" s="45"/>
      <c r="AZ40" s="46"/>
      <c r="BA40" s="68">
        <f>IF(AV40&gt;BT40,BT40,AV40)</f>
        <v>0</v>
      </c>
      <c r="BB40" s="45"/>
      <c r="BC40" s="45"/>
      <c r="BD40" s="45"/>
      <c r="BE40" s="46"/>
      <c r="BF40" s="68">
        <v>0</v>
      </c>
      <c r="BG40" s="45"/>
      <c r="BH40" s="45"/>
      <c r="BI40" s="45"/>
      <c r="BJ40" s="46"/>
      <c r="BK40" s="68">
        <f>IF(ROUNDDOWN(BA40*$BT$15,0)&lt;(BA40-BF40),ROUNDDOWN(BA40*$BT$15,0),BA40-BF40)</f>
        <v>0</v>
      </c>
      <c r="BL40" s="45"/>
      <c r="BM40" s="45"/>
      <c r="BN40" s="45"/>
      <c r="BO40" s="46"/>
      <c r="BS40" s="11" t="str">
        <f>CONCATENATE(AN40,"年度に返済予定の奨学金")</f>
        <v>R9年度に返済予定の奨学金</v>
      </c>
      <c r="BT40" s="27"/>
      <c r="BU40" s="1" t="s">
        <v>26</v>
      </c>
      <c r="BV40" s="11" t="s">
        <v>72</v>
      </c>
    </row>
    <row r="41" spans="2:74" ht="18" customHeight="1">
      <c r="B41" s="101" t="s">
        <v>19</v>
      </c>
      <c r="C41" s="103" t="s">
        <v>65</v>
      </c>
      <c r="D41" s="103"/>
      <c r="E41" s="103"/>
      <c r="F41" s="103"/>
      <c r="G41" s="103"/>
      <c r="H41" s="103"/>
      <c r="I41" s="105" t="s">
        <v>23</v>
      </c>
      <c r="J41" s="8" t="s">
        <v>19</v>
      </c>
      <c r="K41" s="69"/>
      <c r="L41" s="69"/>
      <c r="M41" s="11" t="s">
        <v>24</v>
      </c>
      <c r="N41" s="12"/>
      <c r="O41" s="14"/>
      <c r="P41" s="52"/>
      <c r="Q41" s="52"/>
      <c r="R41" s="52"/>
      <c r="S41" s="52"/>
      <c r="T41" s="52"/>
      <c r="U41" s="12"/>
      <c r="V41" s="14" t="s">
        <v>10</v>
      </c>
      <c r="W41" s="62"/>
      <c r="X41" s="62"/>
      <c r="Y41" s="62"/>
      <c r="Z41" s="62"/>
      <c r="AA41" s="62"/>
      <c r="AB41" s="70" t="s">
        <v>18</v>
      </c>
      <c r="AC41" s="70"/>
      <c r="AD41" s="12" t="s">
        <v>16</v>
      </c>
      <c r="AE41" s="14"/>
      <c r="AH41" s="15" t="s">
        <v>17</v>
      </c>
      <c r="AI41" s="51" t="s">
        <v>27</v>
      </c>
      <c r="AJ41" s="52"/>
      <c r="AM41" s="12"/>
      <c r="AN41" s="35" t="s">
        <v>45</v>
      </c>
      <c r="AO41" s="75"/>
      <c r="AP41" s="75"/>
      <c r="AQ41" s="75"/>
      <c r="AR41" s="75"/>
      <c r="AS41" s="75"/>
      <c r="AT41" s="75"/>
      <c r="AU41" s="36"/>
      <c r="AV41" s="107">
        <f>SUM(AV38:AZ40)</f>
        <v>0</v>
      </c>
      <c r="AW41" s="89"/>
      <c r="AX41" s="89"/>
      <c r="AY41" s="89"/>
      <c r="AZ41" s="90"/>
      <c r="BA41" s="107">
        <f>SUM(BA38:BE40)</f>
        <v>0</v>
      </c>
      <c r="BB41" s="89"/>
      <c r="BC41" s="89"/>
      <c r="BD41" s="89"/>
      <c r="BE41" s="90"/>
      <c r="BF41" s="107">
        <f>SUM(BF38:BJ40)</f>
        <v>0</v>
      </c>
      <c r="BG41" s="89"/>
      <c r="BH41" s="89"/>
      <c r="BI41" s="89"/>
      <c r="BJ41" s="90"/>
      <c r="BK41" s="107">
        <f>SUM(BK38:BO40)</f>
        <v>0</v>
      </c>
      <c r="BL41" s="89"/>
      <c r="BM41" s="89"/>
      <c r="BN41" s="89"/>
      <c r="BO41" s="90"/>
    </row>
    <row r="42" spans="2:74" ht="18" customHeight="1">
      <c r="B42" s="102"/>
      <c r="C42" s="104"/>
      <c r="D42" s="104"/>
      <c r="E42" s="104"/>
      <c r="F42" s="104"/>
      <c r="G42" s="104"/>
      <c r="H42" s="104"/>
      <c r="I42" s="106"/>
      <c r="J42" s="9"/>
      <c r="K42" s="10"/>
      <c r="L42" s="10"/>
      <c r="M42" s="10"/>
      <c r="N42" s="13"/>
      <c r="O42" s="9"/>
      <c r="P42" s="96"/>
      <c r="Q42" s="96"/>
      <c r="R42" s="96"/>
      <c r="S42" s="96"/>
      <c r="T42" s="96"/>
      <c r="U42" s="13"/>
      <c r="V42" s="9" t="s">
        <v>9</v>
      </c>
      <c r="W42" s="71"/>
      <c r="X42" s="71"/>
      <c r="Y42" s="71"/>
      <c r="Z42" s="5" t="s">
        <v>8</v>
      </c>
      <c r="AA42" s="71"/>
      <c r="AB42" s="71"/>
      <c r="AC42" s="71"/>
      <c r="AD42" s="13" t="s">
        <v>12</v>
      </c>
      <c r="AE42" s="9"/>
      <c r="AF42" s="10"/>
      <c r="AG42" s="10"/>
      <c r="AH42" s="13"/>
      <c r="AI42" s="72"/>
      <c r="AJ42" s="73"/>
      <c r="AK42" s="73"/>
      <c r="AL42" s="73"/>
      <c r="AM42" s="74"/>
      <c r="AN42" s="43"/>
      <c r="AO42" s="76"/>
      <c r="AP42" s="76"/>
      <c r="AQ42" s="76"/>
      <c r="AR42" s="76"/>
      <c r="AS42" s="76"/>
      <c r="AT42" s="76"/>
      <c r="AU42" s="44"/>
      <c r="AV42" s="108"/>
      <c r="AW42" s="91"/>
      <c r="AX42" s="91"/>
      <c r="AY42" s="91"/>
      <c r="AZ42" s="92"/>
      <c r="BA42" s="108"/>
      <c r="BB42" s="91"/>
      <c r="BC42" s="91"/>
      <c r="BD42" s="91"/>
      <c r="BE42" s="92"/>
      <c r="BF42" s="108"/>
      <c r="BG42" s="91"/>
      <c r="BH42" s="91"/>
      <c r="BI42" s="91"/>
      <c r="BJ42" s="92"/>
      <c r="BK42" s="108"/>
      <c r="BL42" s="91"/>
      <c r="BM42" s="91"/>
      <c r="BN42" s="91"/>
      <c r="BO42" s="92"/>
      <c r="BS42" s="11" t="s">
        <v>69</v>
      </c>
    </row>
    <row r="43" spans="2:74" ht="18" customHeight="1">
      <c r="B43" s="4"/>
      <c r="C43" s="6"/>
      <c r="D43" s="6"/>
      <c r="E43" s="6"/>
      <c r="F43" s="6"/>
      <c r="G43" s="6"/>
      <c r="H43" s="6"/>
      <c r="I43" s="7"/>
      <c r="J43" s="4"/>
      <c r="K43" s="6"/>
      <c r="L43" s="6"/>
      <c r="M43" s="6"/>
      <c r="N43" s="7"/>
      <c r="O43" s="35"/>
      <c r="P43" s="75"/>
      <c r="Q43" s="75"/>
      <c r="R43" s="75"/>
      <c r="S43" s="75"/>
      <c r="T43" s="75"/>
      <c r="U43" s="36"/>
      <c r="V43" s="77"/>
      <c r="W43" s="75"/>
      <c r="X43" s="75"/>
      <c r="Y43" s="75"/>
      <c r="Z43" s="75"/>
      <c r="AA43" s="75"/>
      <c r="AB43" s="75"/>
      <c r="AC43" s="75"/>
      <c r="AD43" s="36"/>
      <c r="AE43" s="4"/>
      <c r="AF43" s="6"/>
      <c r="AG43" s="6"/>
      <c r="AH43" s="7"/>
      <c r="AI43" s="51" t="s">
        <v>27</v>
      </c>
      <c r="AJ43" s="52"/>
      <c r="AK43" s="6"/>
      <c r="AL43" s="6"/>
      <c r="AM43" s="7"/>
      <c r="AN43" s="53" t="str">
        <f>+AN38</f>
        <v>R7</v>
      </c>
      <c r="AO43" s="54"/>
      <c r="AP43" s="55"/>
      <c r="AQ43" s="37"/>
      <c r="AR43" s="37"/>
      <c r="AS43" s="38"/>
      <c r="AT43" s="53"/>
      <c r="AU43" s="54"/>
      <c r="AV43" s="55">
        <f>AP43*AT43</f>
        <v>0</v>
      </c>
      <c r="AW43" s="37"/>
      <c r="AX43" s="37"/>
      <c r="AY43" s="37"/>
      <c r="AZ43" s="38"/>
      <c r="BA43" s="55">
        <f>IF(AV43&gt;BT43,BT43,AV43)</f>
        <v>0</v>
      </c>
      <c r="BB43" s="37"/>
      <c r="BC43" s="37"/>
      <c r="BD43" s="37"/>
      <c r="BE43" s="38"/>
      <c r="BF43" s="55">
        <v>0</v>
      </c>
      <c r="BG43" s="37"/>
      <c r="BH43" s="37"/>
      <c r="BI43" s="37"/>
      <c r="BJ43" s="38"/>
      <c r="BK43" s="55">
        <f>IF(ROUNDDOWN(BA43*$BT$15,0)&lt;(BA43-BF43),ROUNDDOWN(BA43*$BT$15,0),BA43-BF43)</f>
        <v>0</v>
      </c>
      <c r="BL43" s="37"/>
      <c r="BM43" s="37"/>
      <c r="BN43" s="37"/>
      <c r="BO43" s="38"/>
      <c r="BS43" s="11" t="str">
        <f>CONCATENATE(AN43,"年度に返済予定の奨学金")</f>
        <v>R7年度に返済予定の奨学金</v>
      </c>
      <c r="BT43" s="27"/>
      <c r="BU43" s="1" t="s">
        <v>26</v>
      </c>
      <c r="BV43" s="11" t="s">
        <v>72</v>
      </c>
    </row>
    <row r="44" spans="2:74" ht="18" customHeight="1">
      <c r="B44" s="97"/>
      <c r="C44" s="98"/>
      <c r="D44" s="98"/>
      <c r="E44" s="98"/>
      <c r="F44" s="98"/>
      <c r="G44" s="98"/>
      <c r="H44" s="98"/>
      <c r="I44" s="99"/>
      <c r="J44" s="51" t="s">
        <v>27</v>
      </c>
      <c r="K44" s="52"/>
      <c r="N44" s="12"/>
      <c r="O44" s="39"/>
      <c r="P44" s="69"/>
      <c r="Q44" s="69"/>
      <c r="R44" s="69"/>
      <c r="S44" s="69"/>
      <c r="T44" s="69"/>
      <c r="U44" s="40"/>
      <c r="V44" s="39"/>
      <c r="W44" s="69"/>
      <c r="X44" s="69"/>
      <c r="Y44" s="69"/>
      <c r="Z44" s="69"/>
      <c r="AA44" s="69"/>
      <c r="AB44" s="69"/>
      <c r="AC44" s="69"/>
      <c r="AD44" s="40"/>
      <c r="AE44" s="14"/>
      <c r="AH44" s="12"/>
      <c r="AI44" s="56"/>
      <c r="AJ44" s="57"/>
      <c r="AK44" s="57"/>
      <c r="AL44" s="57"/>
      <c r="AM44" s="58"/>
      <c r="AN44" s="59" t="str">
        <f>+AN39</f>
        <v>R8</v>
      </c>
      <c r="AO44" s="60"/>
      <c r="AP44" s="61"/>
      <c r="AQ44" s="41"/>
      <c r="AR44" s="41"/>
      <c r="AS44" s="42"/>
      <c r="AT44" s="59"/>
      <c r="AU44" s="60"/>
      <c r="AV44" s="61">
        <f>AP44*AT44</f>
        <v>0</v>
      </c>
      <c r="AW44" s="41"/>
      <c r="AX44" s="41"/>
      <c r="AY44" s="41"/>
      <c r="AZ44" s="42"/>
      <c r="BA44" s="61">
        <f>IF(AV44&gt;BT44,BT44,AV44)</f>
        <v>0</v>
      </c>
      <c r="BB44" s="41"/>
      <c r="BC44" s="41"/>
      <c r="BD44" s="41"/>
      <c r="BE44" s="42"/>
      <c r="BF44" s="61">
        <v>0</v>
      </c>
      <c r="BG44" s="41"/>
      <c r="BH44" s="41"/>
      <c r="BI44" s="41"/>
      <c r="BJ44" s="42"/>
      <c r="BK44" s="61">
        <f>IF(ROUNDDOWN(BA44*$BT$15,0)&lt;(BA44-BF44),ROUNDDOWN(BA44*$BT$15,0),BA44-BF44)</f>
        <v>0</v>
      </c>
      <c r="BL44" s="41"/>
      <c r="BM44" s="41"/>
      <c r="BN44" s="41"/>
      <c r="BO44" s="42"/>
      <c r="BS44" s="11" t="str">
        <f>CONCATENATE(AN44,"年度に返済予定の奨学金")</f>
        <v>R8年度に返済予定の奨学金</v>
      </c>
      <c r="BT44" s="27"/>
      <c r="BU44" s="1" t="s">
        <v>67</v>
      </c>
      <c r="BV44" s="11" t="s">
        <v>72</v>
      </c>
    </row>
    <row r="45" spans="2:74" ht="18" customHeight="1">
      <c r="B45" s="97"/>
      <c r="C45" s="98"/>
      <c r="D45" s="98"/>
      <c r="E45" s="98"/>
      <c r="F45" s="98"/>
      <c r="G45" s="98"/>
      <c r="H45" s="98"/>
      <c r="I45" s="99"/>
      <c r="J45" s="56"/>
      <c r="K45" s="57"/>
      <c r="L45" s="57"/>
      <c r="M45" s="57"/>
      <c r="N45" s="58"/>
      <c r="O45" s="14"/>
      <c r="P45" s="100"/>
      <c r="Q45" s="52"/>
      <c r="R45" s="52"/>
      <c r="S45" s="52"/>
      <c r="T45" s="52"/>
      <c r="U45" s="12"/>
      <c r="V45" s="14" t="s">
        <v>19</v>
      </c>
      <c r="W45" s="62"/>
      <c r="X45" s="62"/>
      <c r="Y45" s="62"/>
      <c r="Z45" s="62"/>
      <c r="AA45" s="62"/>
      <c r="AB45" s="62"/>
      <c r="AC45" s="1" t="s">
        <v>26</v>
      </c>
      <c r="AD45" s="12" t="s">
        <v>23</v>
      </c>
      <c r="AE45" s="63"/>
      <c r="AF45" s="64"/>
      <c r="AG45" s="64"/>
      <c r="AH45" s="65"/>
      <c r="AI45" s="14"/>
      <c r="AK45" s="16" t="s">
        <v>8</v>
      </c>
      <c r="AM45" s="12"/>
      <c r="AN45" s="66" t="str">
        <f>+AN40</f>
        <v>R9</v>
      </c>
      <c r="AO45" s="67"/>
      <c r="AP45" s="68"/>
      <c r="AQ45" s="45"/>
      <c r="AR45" s="45"/>
      <c r="AS45" s="46"/>
      <c r="AT45" s="66"/>
      <c r="AU45" s="67"/>
      <c r="AV45" s="68">
        <f>AP45*AT45</f>
        <v>0</v>
      </c>
      <c r="AW45" s="45"/>
      <c r="AX45" s="45"/>
      <c r="AY45" s="45"/>
      <c r="AZ45" s="46"/>
      <c r="BA45" s="68">
        <f>IF(AV45&gt;BT45,BT45,AV45)</f>
        <v>0</v>
      </c>
      <c r="BB45" s="45"/>
      <c r="BC45" s="45"/>
      <c r="BD45" s="45"/>
      <c r="BE45" s="46"/>
      <c r="BF45" s="68">
        <v>0</v>
      </c>
      <c r="BG45" s="45"/>
      <c r="BH45" s="45"/>
      <c r="BI45" s="45"/>
      <c r="BJ45" s="46"/>
      <c r="BK45" s="68">
        <f>IF(ROUNDDOWN(BA45*$BT$15,0)&lt;(BA45-BF45),ROUNDDOWN(BA45*$BT$15,0),BA45-BF45)</f>
        <v>0</v>
      </c>
      <c r="BL45" s="45"/>
      <c r="BM45" s="45"/>
      <c r="BN45" s="45"/>
      <c r="BO45" s="46"/>
      <c r="BS45" s="11" t="str">
        <f>CONCATENATE(AN45,"年度に返済予定の奨学金")</f>
        <v>R9年度に返済予定の奨学金</v>
      </c>
      <c r="BT45" s="27"/>
      <c r="BU45" s="1" t="s">
        <v>26</v>
      </c>
      <c r="BV45" s="11" t="s">
        <v>72</v>
      </c>
    </row>
    <row r="46" spans="2:74" ht="18" customHeight="1">
      <c r="B46" s="101" t="s">
        <v>19</v>
      </c>
      <c r="C46" s="103" t="s">
        <v>65</v>
      </c>
      <c r="D46" s="103"/>
      <c r="E46" s="103"/>
      <c r="F46" s="103"/>
      <c r="G46" s="103"/>
      <c r="H46" s="103"/>
      <c r="I46" s="105" t="s">
        <v>23</v>
      </c>
      <c r="J46" s="8" t="s">
        <v>19</v>
      </c>
      <c r="K46" s="69"/>
      <c r="L46" s="69"/>
      <c r="M46" s="11" t="s">
        <v>24</v>
      </c>
      <c r="N46" s="12"/>
      <c r="O46" s="14"/>
      <c r="P46" s="52"/>
      <c r="Q46" s="52"/>
      <c r="R46" s="52"/>
      <c r="S46" s="52"/>
      <c r="T46" s="52"/>
      <c r="U46" s="12"/>
      <c r="V46" s="14" t="s">
        <v>10</v>
      </c>
      <c r="W46" s="62"/>
      <c r="X46" s="62"/>
      <c r="Y46" s="62"/>
      <c r="Z46" s="62"/>
      <c r="AA46" s="62"/>
      <c r="AB46" s="70" t="s">
        <v>18</v>
      </c>
      <c r="AC46" s="70"/>
      <c r="AD46" s="12" t="s">
        <v>16</v>
      </c>
      <c r="AE46" s="14"/>
      <c r="AH46" s="15" t="s">
        <v>17</v>
      </c>
      <c r="AI46" s="51" t="s">
        <v>27</v>
      </c>
      <c r="AJ46" s="52"/>
      <c r="AM46" s="12"/>
      <c r="AN46" s="35" t="s">
        <v>45</v>
      </c>
      <c r="AO46" s="75"/>
      <c r="AP46" s="75"/>
      <c r="AQ46" s="75"/>
      <c r="AR46" s="75"/>
      <c r="AS46" s="75"/>
      <c r="AT46" s="75"/>
      <c r="AU46" s="36"/>
      <c r="AV46" s="107">
        <f>SUM(AV43:AZ45)</f>
        <v>0</v>
      </c>
      <c r="AW46" s="89"/>
      <c r="AX46" s="89"/>
      <c r="AY46" s="89"/>
      <c r="AZ46" s="90"/>
      <c r="BA46" s="107">
        <f>SUM(BA43:BE45)</f>
        <v>0</v>
      </c>
      <c r="BB46" s="89"/>
      <c r="BC46" s="89"/>
      <c r="BD46" s="89"/>
      <c r="BE46" s="90"/>
      <c r="BF46" s="107">
        <f>SUM(BF43:BJ45)</f>
        <v>0</v>
      </c>
      <c r="BG46" s="89"/>
      <c r="BH46" s="89"/>
      <c r="BI46" s="89"/>
      <c r="BJ46" s="90"/>
      <c r="BK46" s="107">
        <f>SUM(BK43:BO45)</f>
        <v>0</v>
      </c>
      <c r="BL46" s="89"/>
      <c r="BM46" s="89"/>
      <c r="BN46" s="89"/>
      <c r="BO46" s="90"/>
    </row>
    <row r="47" spans="2:74" ht="18" customHeight="1">
      <c r="B47" s="102"/>
      <c r="C47" s="104"/>
      <c r="D47" s="104"/>
      <c r="E47" s="104"/>
      <c r="F47" s="104"/>
      <c r="G47" s="104"/>
      <c r="H47" s="104"/>
      <c r="I47" s="106"/>
      <c r="J47" s="9"/>
      <c r="K47" s="10"/>
      <c r="L47" s="10"/>
      <c r="M47" s="10"/>
      <c r="N47" s="13"/>
      <c r="O47" s="9"/>
      <c r="P47" s="96"/>
      <c r="Q47" s="96"/>
      <c r="R47" s="96"/>
      <c r="S47" s="96"/>
      <c r="T47" s="96"/>
      <c r="U47" s="13"/>
      <c r="V47" s="9" t="s">
        <v>9</v>
      </c>
      <c r="W47" s="71"/>
      <c r="X47" s="71"/>
      <c r="Y47" s="71"/>
      <c r="Z47" s="5" t="s">
        <v>8</v>
      </c>
      <c r="AA47" s="71"/>
      <c r="AB47" s="71"/>
      <c r="AC47" s="71"/>
      <c r="AD47" s="13" t="s">
        <v>12</v>
      </c>
      <c r="AE47" s="9"/>
      <c r="AF47" s="10"/>
      <c r="AG47" s="10"/>
      <c r="AH47" s="13"/>
      <c r="AI47" s="72"/>
      <c r="AJ47" s="73"/>
      <c r="AK47" s="73"/>
      <c r="AL47" s="73"/>
      <c r="AM47" s="74"/>
      <c r="AN47" s="43"/>
      <c r="AO47" s="76"/>
      <c r="AP47" s="76"/>
      <c r="AQ47" s="76"/>
      <c r="AR47" s="76"/>
      <c r="AS47" s="76"/>
      <c r="AT47" s="76"/>
      <c r="AU47" s="44"/>
      <c r="AV47" s="108"/>
      <c r="AW47" s="91"/>
      <c r="AX47" s="91"/>
      <c r="AY47" s="91"/>
      <c r="AZ47" s="92"/>
      <c r="BA47" s="108"/>
      <c r="BB47" s="91"/>
      <c r="BC47" s="91"/>
      <c r="BD47" s="91"/>
      <c r="BE47" s="92"/>
      <c r="BF47" s="108"/>
      <c r="BG47" s="91"/>
      <c r="BH47" s="91"/>
      <c r="BI47" s="91"/>
      <c r="BJ47" s="92"/>
      <c r="BK47" s="108"/>
      <c r="BL47" s="91"/>
      <c r="BM47" s="91"/>
      <c r="BN47" s="91"/>
      <c r="BO47" s="92"/>
      <c r="BS47" s="11" t="s">
        <v>69</v>
      </c>
    </row>
    <row r="48" spans="2:74" ht="18" customHeight="1">
      <c r="B48" s="4"/>
      <c r="C48" s="6"/>
      <c r="D48" s="6"/>
      <c r="E48" s="6"/>
      <c r="F48" s="6"/>
      <c r="G48" s="6"/>
      <c r="H48" s="6"/>
      <c r="I48" s="7"/>
      <c r="J48" s="4"/>
      <c r="K48" s="6"/>
      <c r="L48" s="6"/>
      <c r="M48" s="6"/>
      <c r="N48" s="7"/>
      <c r="O48" s="35"/>
      <c r="P48" s="75"/>
      <c r="Q48" s="75"/>
      <c r="R48" s="75"/>
      <c r="S48" s="75"/>
      <c r="T48" s="75"/>
      <c r="U48" s="36"/>
      <c r="V48" s="77"/>
      <c r="W48" s="75"/>
      <c r="X48" s="75"/>
      <c r="Y48" s="75"/>
      <c r="Z48" s="75"/>
      <c r="AA48" s="75"/>
      <c r="AB48" s="75"/>
      <c r="AC48" s="75"/>
      <c r="AD48" s="36"/>
      <c r="AE48" s="4"/>
      <c r="AF48" s="6"/>
      <c r="AG48" s="6"/>
      <c r="AH48" s="7"/>
      <c r="AI48" s="51" t="s">
        <v>27</v>
      </c>
      <c r="AJ48" s="52"/>
      <c r="AK48" s="6"/>
      <c r="AL48" s="6"/>
      <c r="AM48" s="7"/>
      <c r="AN48" s="53" t="str">
        <f>+AN43</f>
        <v>R7</v>
      </c>
      <c r="AO48" s="54"/>
      <c r="AP48" s="55"/>
      <c r="AQ48" s="37"/>
      <c r="AR48" s="37"/>
      <c r="AS48" s="38"/>
      <c r="AT48" s="53"/>
      <c r="AU48" s="54"/>
      <c r="AV48" s="55">
        <f>AP48*AT48</f>
        <v>0</v>
      </c>
      <c r="AW48" s="37"/>
      <c r="AX48" s="37"/>
      <c r="AY48" s="37"/>
      <c r="AZ48" s="38"/>
      <c r="BA48" s="55">
        <f>IF(AV48&gt;BT48,BT48,AV48)</f>
        <v>0</v>
      </c>
      <c r="BB48" s="37"/>
      <c r="BC48" s="37"/>
      <c r="BD48" s="37"/>
      <c r="BE48" s="38"/>
      <c r="BF48" s="55">
        <v>0</v>
      </c>
      <c r="BG48" s="37"/>
      <c r="BH48" s="37"/>
      <c r="BI48" s="37"/>
      <c r="BJ48" s="38"/>
      <c r="BK48" s="55">
        <f>IF(ROUNDDOWN(BA48*$BT$15,0)&lt;(BA48-BF48),ROUNDDOWN(BA48*$BT$15,0),BA48-BF48)</f>
        <v>0</v>
      </c>
      <c r="BL48" s="37"/>
      <c r="BM48" s="37"/>
      <c r="BN48" s="37"/>
      <c r="BO48" s="38"/>
      <c r="BS48" s="11" t="str">
        <f>CONCATENATE(AN48,"年度に返済予定の奨学金")</f>
        <v>R7年度に返済予定の奨学金</v>
      </c>
      <c r="BT48" s="27"/>
      <c r="BU48" s="1" t="s">
        <v>26</v>
      </c>
      <c r="BV48" s="11" t="s">
        <v>72</v>
      </c>
    </row>
    <row r="49" spans="2:74" ht="18" customHeight="1">
      <c r="B49" s="97"/>
      <c r="C49" s="98"/>
      <c r="D49" s="98"/>
      <c r="E49" s="98"/>
      <c r="F49" s="98"/>
      <c r="G49" s="98"/>
      <c r="H49" s="98"/>
      <c r="I49" s="99"/>
      <c r="J49" s="51" t="s">
        <v>27</v>
      </c>
      <c r="K49" s="52"/>
      <c r="N49" s="12"/>
      <c r="O49" s="39"/>
      <c r="P49" s="69"/>
      <c r="Q49" s="69"/>
      <c r="R49" s="69"/>
      <c r="S49" s="69"/>
      <c r="T49" s="69"/>
      <c r="U49" s="40"/>
      <c r="V49" s="39"/>
      <c r="W49" s="69"/>
      <c r="X49" s="69"/>
      <c r="Y49" s="69"/>
      <c r="Z49" s="69"/>
      <c r="AA49" s="69"/>
      <c r="AB49" s="69"/>
      <c r="AC49" s="69"/>
      <c r="AD49" s="40"/>
      <c r="AE49" s="14"/>
      <c r="AH49" s="12"/>
      <c r="AI49" s="56"/>
      <c r="AJ49" s="57"/>
      <c r="AK49" s="57"/>
      <c r="AL49" s="57"/>
      <c r="AM49" s="58"/>
      <c r="AN49" s="59" t="str">
        <f>+AN44</f>
        <v>R8</v>
      </c>
      <c r="AO49" s="60"/>
      <c r="AP49" s="61"/>
      <c r="AQ49" s="41"/>
      <c r="AR49" s="41"/>
      <c r="AS49" s="42"/>
      <c r="AT49" s="59"/>
      <c r="AU49" s="60"/>
      <c r="AV49" s="61">
        <f>AP49*AT49</f>
        <v>0</v>
      </c>
      <c r="AW49" s="41"/>
      <c r="AX49" s="41"/>
      <c r="AY49" s="41"/>
      <c r="AZ49" s="42"/>
      <c r="BA49" s="61">
        <f>IF(AV49&gt;BT49,BT49,AV49)</f>
        <v>0</v>
      </c>
      <c r="BB49" s="41"/>
      <c r="BC49" s="41"/>
      <c r="BD49" s="41"/>
      <c r="BE49" s="42"/>
      <c r="BF49" s="61">
        <v>0</v>
      </c>
      <c r="BG49" s="41"/>
      <c r="BH49" s="41"/>
      <c r="BI49" s="41"/>
      <c r="BJ49" s="42"/>
      <c r="BK49" s="61">
        <f>IF(ROUNDDOWN(BA49*$BT$15,0)&lt;(BA49-BF49),ROUNDDOWN(BA49*$BT$15,0),BA49-BF49)</f>
        <v>0</v>
      </c>
      <c r="BL49" s="41"/>
      <c r="BM49" s="41"/>
      <c r="BN49" s="41"/>
      <c r="BO49" s="42"/>
      <c r="BS49" s="11" t="str">
        <f>CONCATENATE(AN49,"年度に返済予定の奨学金")</f>
        <v>R8年度に返済予定の奨学金</v>
      </c>
      <c r="BT49" s="27"/>
      <c r="BU49" s="1" t="s">
        <v>67</v>
      </c>
      <c r="BV49" s="11" t="s">
        <v>72</v>
      </c>
    </row>
    <row r="50" spans="2:74" ht="18" customHeight="1">
      <c r="B50" s="97"/>
      <c r="C50" s="98"/>
      <c r="D50" s="98"/>
      <c r="E50" s="98"/>
      <c r="F50" s="98"/>
      <c r="G50" s="98"/>
      <c r="H50" s="98"/>
      <c r="I50" s="99"/>
      <c r="J50" s="56"/>
      <c r="K50" s="57"/>
      <c r="L50" s="57"/>
      <c r="M50" s="57"/>
      <c r="N50" s="58"/>
      <c r="O50" s="14"/>
      <c r="P50" s="100"/>
      <c r="Q50" s="52"/>
      <c r="R50" s="52"/>
      <c r="S50" s="52"/>
      <c r="T50" s="52"/>
      <c r="U50" s="12"/>
      <c r="V50" s="14" t="s">
        <v>19</v>
      </c>
      <c r="W50" s="62"/>
      <c r="X50" s="62"/>
      <c r="Y50" s="62"/>
      <c r="Z50" s="62"/>
      <c r="AA50" s="62"/>
      <c r="AB50" s="62"/>
      <c r="AC50" s="1" t="s">
        <v>26</v>
      </c>
      <c r="AD50" s="12" t="s">
        <v>23</v>
      </c>
      <c r="AE50" s="63"/>
      <c r="AF50" s="64"/>
      <c r="AG50" s="64"/>
      <c r="AH50" s="65"/>
      <c r="AI50" s="14"/>
      <c r="AK50" s="16" t="s">
        <v>8</v>
      </c>
      <c r="AM50" s="12"/>
      <c r="AN50" s="66" t="str">
        <f>+AN45</f>
        <v>R9</v>
      </c>
      <c r="AO50" s="67"/>
      <c r="AP50" s="68"/>
      <c r="AQ50" s="45"/>
      <c r="AR50" s="45"/>
      <c r="AS50" s="46"/>
      <c r="AT50" s="66"/>
      <c r="AU50" s="67"/>
      <c r="AV50" s="68">
        <f>AP50*AT50</f>
        <v>0</v>
      </c>
      <c r="AW50" s="45"/>
      <c r="AX50" s="45"/>
      <c r="AY50" s="45"/>
      <c r="AZ50" s="46"/>
      <c r="BA50" s="68">
        <f>IF(AV50&gt;BT50,BT50,AV50)</f>
        <v>0</v>
      </c>
      <c r="BB50" s="45"/>
      <c r="BC50" s="45"/>
      <c r="BD50" s="45"/>
      <c r="BE50" s="46"/>
      <c r="BF50" s="68">
        <v>0</v>
      </c>
      <c r="BG50" s="45"/>
      <c r="BH50" s="45"/>
      <c r="BI50" s="45"/>
      <c r="BJ50" s="46"/>
      <c r="BK50" s="68">
        <f>IF(ROUNDDOWN(BA50*$BT$15,0)&lt;(BA50-BF50),ROUNDDOWN(BA50*$BT$15,0),BA50-BF50)</f>
        <v>0</v>
      </c>
      <c r="BL50" s="45"/>
      <c r="BM50" s="45"/>
      <c r="BN50" s="45"/>
      <c r="BO50" s="46"/>
      <c r="BS50" s="11" t="str">
        <f>CONCATENATE(AN50,"年度に返済予定の奨学金")</f>
        <v>R9年度に返済予定の奨学金</v>
      </c>
      <c r="BT50" s="27"/>
      <c r="BU50" s="1" t="s">
        <v>26</v>
      </c>
      <c r="BV50" s="11" t="s">
        <v>72</v>
      </c>
    </row>
    <row r="51" spans="2:74" ht="18" customHeight="1">
      <c r="B51" s="101" t="s">
        <v>19</v>
      </c>
      <c r="C51" s="103" t="s">
        <v>65</v>
      </c>
      <c r="D51" s="103"/>
      <c r="E51" s="103"/>
      <c r="F51" s="103"/>
      <c r="G51" s="103"/>
      <c r="H51" s="103"/>
      <c r="I51" s="105" t="s">
        <v>23</v>
      </c>
      <c r="J51" s="8" t="s">
        <v>19</v>
      </c>
      <c r="K51" s="69"/>
      <c r="L51" s="69"/>
      <c r="M51" s="11" t="s">
        <v>24</v>
      </c>
      <c r="N51" s="12"/>
      <c r="O51" s="14"/>
      <c r="P51" s="52"/>
      <c r="Q51" s="52"/>
      <c r="R51" s="52"/>
      <c r="S51" s="52"/>
      <c r="T51" s="52"/>
      <c r="U51" s="12"/>
      <c r="V51" s="14" t="s">
        <v>10</v>
      </c>
      <c r="W51" s="62"/>
      <c r="X51" s="62"/>
      <c r="Y51" s="62"/>
      <c r="Z51" s="62"/>
      <c r="AA51" s="62"/>
      <c r="AB51" s="70" t="s">
        <v>18</v>
      </c>
      <c r="AC51" s="70"/>
      <c r="AD51" s="12" t="s">
        <v>16</v>
      </c>
      <c r="AE51" s="14"/>
      <c r="AH51" s="15" t="s">
        <v>17</v>
      </c>
      <c r="AI51" s="51" t="s">
        <v>27</v>
      </c>
      <c r="AJ51" s="52"/>
      <c r="AM51" s="12"/>
      <c r="AN51" s="35" t="s">
        <v>45</v>
      </c>
      <c r="AO51" s="75"/>
      <c r="AP51" s="75"/>
      <c r="AQ51" s="75"/>
      <c r="AR51" s="75"/>
      <c r="AS51" s="75"/>
      <c r="AT51" s="75"/>
      <c r="AU51" s="36"/>
      <c r="AV51" s="107">
        <f>SUM(AV48:AZ50)</f>
        <v>0</v>
      </c>
      <c r="AW51" s="89"/>
      <c r="AX51" s="89"/>
      <c r="AY51" s="89"/>
      <c r="AZ51" s="90"/>
      <c r="BA51" s="107">
        <f>SUM(BA48:BE50)</f>
        <v>0</v>
      </c>
      <c r="BB51" s="89"/>
      <c r="BC51" s="89"/>
      <c r="BD51" s="89"/>
      <c r="BE51" s="90"/>
      <c r="BF51" s="107">
        <f>SUM(BF48:BJ50)</f>
        <v>0</v>
      </c>
      <c r="BG51" s="89"/>
      <c r="BH51" s="89"/>
      <c r="BI51" s="89"/>
      <c r="BJ51" s="90"/>
      <c r="BK51" s="107">
        <f>SUM(BK48:BO50)</f>
        <v>0</v>
      </c>
      <c r="BL51" s="89"/>
      <c r="BM51" s="89"/>
      <c r="BN51" s="89"/>
      <c r="BO51" s="90"/>
    </row>
    <row r="52" spans="2:74" ht="18" customHeight="1">
      <c r="B52" s="102"/>
      <c r="C52" s="104"/>
      <c r="D52" s="104"/>
      <c r="E52" s="104"/>
      <c r="F52" s="104"/>
      <c r="G52" s="104"/>
      <c r="H52" s="104"/>
      <c r="I52" s="106"/>
      <c r="J52" s="9"/>
      <c r="K52" s="10"/>
      <c r="L52" s="10"/>
      <c r="M52" s="10"/>
      <c r="N52" s="13"/>
      <c r="O52" s="9"/>
      <c r="P52" s="96"/>
      <c r="Q52" s="96"/>
      <c r="R52" s="96"/>
      <c r="S52" s="96"/>
      <c r="T52" s="96"/>
      <c r="U52" s="13"/>
      <c r="V52" s="9" t="s">
        <v>9</v>
      </c>
      <c r="W52" s="71"/>
      <c r="X52" s="71"/>
      <c r="Y52" s="71"/>
      <c r="Z52" s="5" t="s">
        <v>8</v>
      </c>
      <c r="AA52" s="71"/>
      <c r="AB52" s="71"/>
      <c r="AC52" s="71"/>
      <c r="AD52" s="13" t="s">
        <v>12</v>
      </c>
      <c r="AE52" s="9"/>
      <c r="AF52" s="10"/>
      <c r="AG52" s="10"/>
      <c r="AH52" s="13"/>
      <c r="AI52" s="72"/>
      <c r="AJ52" s="73"/>
      <c r="AK52" s="73"/>
      <c r="AL52" s="73"/>
      <c r="AM52" s="74"/>
      <c r="AN52" s="43"/>
      <c r="AO52" s="76"/>
      <c r="AP52" s="76"/>
      <c r="AQ52" s="76"/>
      <c r="AR52" s="76"/>
      <c r="AS52" s="76"/>
      <c r="AT52" s="76"/>
      <c r="AU52" s="44"/>
      <c r="AV52" s="108"/>
      <c r="AW52" s="91"/>
      <c r="AX52" s="91"/>
      <c r="AY52" s="91"/>
      <c r="AZ52" s="92"/>
      <c r="BA52" s="108"/>
      <c r="BB52" s="91"/>
      <c r="BC52" s="91"/>
      <c r="BD52" s="91"/>
      <c r="BE52" s="92"/>
      <c r="BF52" s="108"/>
      <c r="BG52" s="91"/>
      <c r="BH52" s="91"/>
      <c r="BI52" s="91"/>
      <c r="BJ52" s="92"/>
      <c r="BK52" s="108"/>
      <c r="BL52" s="91"/>
      <c r="BM52" s="91"/>
      <c r="BN52" s="91"/>
      <c r="BO52" s="92"/>
      <c r="BS52" s="11" t="s">
        <v>69</v>
      </c>
    </row>
    <row r="53" spans="2:74" ht="18" customHeight="1">
      <c r="B53" s="4"/>
      <c r="C53" s="6"/>
      <c r="D53" s="6"/>
      <c r="E53" s="6"/>
      <c r="F53" s="6"/>
      <c r="G53" s="6"/>
      <c r="H53" s="6"/>
      <c r="I53" s="7"/>
      <c r="J53" s="4"/>
      <c r="K53" s="6"/>
      <c r="L53" s="6"/>
      <c r="M53" s="6"/>
      <c r="N53" s="7"/>
      <c r="O53" s="35"/>
      <c r="P53" s="75"/>
      <c r="Q53" s="75"/>
      <c r="R53" s="75"/>
      <c r="S53" s="75"/>
      <c r="T53" s="75"/>
      <c r="U53" s="36"/>
      <c r="V53" s="77"/>
      <c r="W53" s="75"/>
      <c r="X53" s="75"/>
      <c r="Y53" s="75"/>
      <c r="Z53" s="75"/>
      <c r="AA53" s="75"/>
      <c r="AB53" s="75"/>
      <c r="AC53" s="75"/>
      <c r="AD53" s="36"/>
      <c r="AE53" s="4"/>
      <c r="AF53" s="6"/>
      <c r="AG53" s="6"/>
      <c r="AH53" s="7"/>
      <c r="AI53" s="51" t="s">
        <v>27</v>
      </c>
      <c r="AJ53" s="52"/>
      <c r="AK53" s="6"/>
      <c r="AL53" s="6"/>
      <c r="AM53" s="7"/>
      <c r="AN53" s="53" t="str">
        <f>+AN48</f>
        <v>R7</v>
      </c>
      <c r="AO53" s="54"/>
      <c r="AP53" s="55"/>
      <c r="AQ53" s="37"/>
      <c r="AR53" s="37"/>
      <c r="AS53" s="38"/>
      <c r="AT53" s="53"/>
      <c r="AU53" s="54"/>
      <c r="AV53" s="55">
        <f>AP53*AT53</f>
        <v>0</v>
      </c>
      <c r="AW53" s="37"/>
      <c r="AX53" s="37"/>
      <c r="AY53" s="37"/>
      <c r="AZ53" s="38"/>
      <c r="BA53" s="55">
        <f>IF(AV53&gt;BT53,BT53,AV53)</f>
        <v>0</v>
      </c>
      <c r="BB53" s="37"/>
      <c r="BC53" s="37"/>
      <c r="BD53" s="37"/>
      <c r="BE53" s="38"/>
      <c r="BF53" s="55">
        <v>0</v>
      </c>
      <c r="BG53" s="37"/>
      <c r="BH53" s="37"/>
      <c r="BI53" s="37"/>
      <c r="BJ53" s="38"/>
      <c r="BK53" s="55">
        <f>IF(ROUNDDOWN(BA53*$BT$15,0)&lt;(BA53-BF53),ROUNDDOWN(BA53*$BT$15,0),BA53-BF53)</f>
        <v>0</v>
      </c>
      <c r="BL53" s="37"/>
      <c r="BM53" s="37"/>
      <c r="BN53" s="37"/>
      <c r="BO53" s="38"/>
      <c r="BS53" s="11" t="str">
        <f>CONCATENATE(AN53,"年度に返済予定の奨学金")</f>
        <v>R7年度に返済予定の奨学金</v>
      </c>
      <c r="BT53" s="27"/>
      <c r="BU53" s="1" t="s">
        <v>26</v>
      </c>
      <c r="BV53" s="11" t="s">
        <v>72</v>
      </c>
    </row>
    <row r="54" spans="2:74" ht="18" customHeight="1">
      <c r="B54" s="97"/>
      <c r="C54" s="98"/>
      <c r="D54" s="98"/>
      <c r="E54" s="98"/>
      <c r="F54" s="98"/>
      <c r="G54" s="98"/>
      <c r="H54" s="98"/>
      <c r="I54" s="99"/>
      <c r="J54" s="51" t="s">
        <v>27</v>
      </c>
      <c r="K54" s="52"/>
      <c r="N54" s="12"/>
      <c r="O54" s="39"/>
      <c r="P54" s="69"/>
      <c r="Q54" s="69"/>
      <c r="R54" s="69"/>
      <c r="S54" s="69"/>
      <c r="T54" s="69"/>
      <c r="U54" s="40"/>
      <c r="V54" s="39"/>
      <c r="W54" s="69"/>
      <c r="X54" s="69"/>
      <c r="Y54" s="69"/>
      <c r="Z54" s="69"/>
      <c r="AA54" s="69"/>
      <c r="AB54" s="69"/>
      <c r="AC54" s="69"/>
      <c r="AD54" s="40"/>
      <c r="AE54" s="14"/>
      <c r="AH54" s="12"/>
      <c r="AI54" s="56"/>
      <c r="AJ54" s="57"/>
      <c r="AK54" s="57"/>
      <c r="AL54" s="57"/>
      <c r="AM54" s="58"/>
      <c r="AN54" s="59" t="str">
        <f>+AN49</f>
        <v>R8</v>
      </c>
      <c r="AO54" s="60"/>
      <c r="AP54" s="61"/>
      <c r="AQ54" s="41"/>
      <c r="AR54" s="41"/>
      <c r="AS54" s="42"/>
      <c r="AT54" s="59"/>
      <c r="AU54" s="60"/>
      <c r="AV54" s="61">
        <f>AP54*AT54</f>
        <v>0</v>
      </c>
      <c r="AW54" s="41"/>
      <c r="AX54" s="41"/>
      <c r="AY54" s="41"/>
      <c r="AZ54" s="42"/>
      <c r="BA54" s="61">
        <f>IF(AV54&gt;BT54,BT54,AV54)</f>
        <v>0</v>
      </c>
      <c r="BB54" s="41"/>
      <c r="BC54" s="41"/>
      <c r="BD54" s="41"/>
      <c r="BE54" s="42"/>
      <c r="BF54" s="61">
        <v>0</v>
      </c>
      <c r="BG54" s="41"/>
      <c r="BH54" s="41"/>
      <c r="BI54" s="41"/>
      <c r="BJ54" s="42"/>
      <c r="BK54" s="61">
        <f>IF(ROUNDDOWN(BA54*$BT$15,0)&lt;(BA54-BF54),ROUNDDOWN(BA54*$BT$15,0),BA54-BF54)</f>
        <v>0</v>
      </c>
      <c r="BL54" s="41"/>
      <c r="BM54" s="41"/>
      <c r="BN54" s="41"/>
      <c r="BO54" s="42"/>
      <c r="BS54" s="11" t="str">
        <f>CONCATENATE(AN54,"年度に返済予定の奨学金")</f>
        <v>R8年度に返済予定の奨学金</v>
      </c>
      <c r="BT54" s="27"/>
      <c r="BU54" s="1" t="s">
        <v>67</v>
      </c>
      <c r="BV54" s="11" t="s">
        <v>72</v>
      </c>
    </row>
    <row r="55" spans="2:74" ht="18" customHeight="1">
      <c r="B55" s="97"/>
      <c r="C55" s="98"/>
      <c r="D55" s="98"/>
      <c r="E55" s="98"/>
      <c r="F55" s="98"/>
      <c r="G55" s="98"/>
      <c r="H55" s="98"/>
      <c r="I55" s="99"/>
      <c r="J55" s="56"/>
      <c r="K55" s="57"/>
      <c r="L55" s="57"/>
      <c r="M55" s="57"/>
      <c r="N55" s="58"/>
      <c r="O55" s="14"/>
      <c r="P55" s="100"/>
      <c r="Q55" s="52"/>
      <c r="R55" s="52"/>
      <c r="S55" s="52"/>
      <c r="T55" s="52"/>
      <c r="U55" s="12"/>
      <c r="V55" s="14" t="s">
        <v>19</v>
      </c>
      <c r="W55" s="62"/>
      <c r="X55" s="62"/>
      <c r="Y55" s="62"/>
      <c r="Z55" s="62"/>
      <c r="AA55" s="62"/>
      <c r="AB55" s="62"/>
      <c r="AC55" s="1" t="s">
        <v>26</v>
      </c>
      <c r="AD55" s="12" t="s">
        <v>23</v>
      </c>
      <c r="AE55" s="63"/>
      <c r="AF55" s="64"/>
      <c r="AG55" s="64"/>
      <c r="AH55" s="65"/>
      <c r="AI55" s="14"/>
      <c r="AK55" s="16" t="s">
        <v>8</v>
      </c>
      <c r="AM55" s="12"/>
      <c r="AN55" s="66" t="str">
        <f>+AN50</f>
        <v>R9</v>
      </c>
      <c r="AO55" s="67"/>
      <c r="AP55" s="68"/>
      <c r="AQ55" s="45"/>
      <c r="AR55" s="45"/>
      <c r="AS55" s="46"/>
      <c r="AT55" s="66"/>
      <c r="AU55" s="67"/>
      <c r="AV55" s="68">
        <f>AP55*AT55</f>
        <v>0</v>
      </c>
      <c r="AW55" s="45"/>
      <c r="AX55" s="45"/>
      <c r="AY55" s="45"/>
      <c r="AZ55" s="46"/>
      <c r="BA55" s="68">
        <f>IF(AV55&gt;BT55,BT55,AV55)</f>
        <v>0</v>
      </c>
      <c r="BB55" s="45"/>
      <c r="BC55" s="45"/>
      <c r="BD55" s="45"/>
      <c r="BE55" s="46"/>
      <c r="BF55" s="68">
        <v>0</v>
      </c>
      <c r="BG55" s="45"/>
      <c r="BH55" s="45"/>
      <c r="BI55" s="45"/>
      <c r="BJ55" s="46"/>
      <c r="BK55" s="68">
        <f>IF(ROUNDDOWN(BA55*$BT$15,0)&lt;(BA55-BF55),ROUNDDOWN(BA55*$BT$15,0),BA55-BF55)</f>
        <v>0</v>
      </c>
      <c r="BL55" s="45"/>
      <c r="BM55" s="45"/>
      <c r="BN55" s="45"/>
      <c r="BO55" s="46"/>
      <c r="BS55" s="11" t="str">
        <f>CONCATENATE(AN55,"年度に返済予定の奨学金")</f>
        <v>R9年度に返済予定の奨学金</v>
      </c>
      <c r="BT55" s="27"/>
      <c r="BU55" s="1" t="s">
        <v>26</v>
      </c>
      <c r="BV55" s="11" t="s">
        <v>72</v>
      </c>
    </row>
    <row r="56" spans="2:74" ht="18" customHeight="1">
      <c r="B56" s="101" t="s">
        <v>19</v>
      </c>
      <c r="C56" s="103" t="s">
        <v>65</v>
      </c>
      <c r="D56" s="103"/>
      <c r="E56" s="103"/>
      <c r="F56" s="103"/>
      <c r="G56" s="103"/>
      <c r="H56" s="103"/>
      <c r="I56" s="105" t="s">
        <v>23</v>
      </c>
      <c r="J56" s="8" t="s">
        <v>19</v>
      </c>
      <c r="K56" s="69"/>
      <c r="L56" s="69"/>
      <c r="M56" s="11" t="s">
        <v>24</v>
      </c>
      <c r="N56" s="12"/>
      <c r="O56" s="14"/>
      <c r="P56" s="52"/>
      <c r="Q56" s="52"/>
      <c r="R56" s="52"/>
      <c r="S56" s="52"/>
      <c r="T56" s="52"/>
      <c r="U56" s="12"/>
      <c r="V56" s="14" t="s">
        <v>10</v>
      </c>
      <c r="W56" s="62"/>
      <c r="X56" s="62"/>
      <c r="Y56" s="62"/>
      <c r="Z56" s="62"/>
      <c r="AA56" s="62"/>
      <c r="AB56" s="70" t="s">
        <v>18</v>
      </c>
      <c r="AC56" s="70"/>
      <c r="AD56" s="12" t="s">
        <v>16</v>
      </c>
      <c r="AE56" s="14"/>
      <c r="AH56" s="15" t="s">
        <v>17</v>
      </c>
      <c r="AI56" s="51" t="s">
        <v>27</v>
      </c>
      <c r="AJ56" s="52"/>
      <c r="AM56" s="12"/>
      <c r="AN56" s="35" t="s">
        <v>45</v>
      </c>
      <c r="AO56" s="75"/>
      <c r="AP56" s="75"/>
      <c r="AQ56" s="75"/>
      <c r="AR56" s="75"/>
      <c r="AS56" s="75"/>
      <c r="AT56" s="75"/>
      <c r="AU56" s="36"/>
      <c r="AV56" s="107">
        <f>SUM(AV53:AZ55)</f>
        <v>0</v>
      </c>
      <c r="AW56" s="89"/>
      <c r="AX56" s="89"/>
      <c r="AY56" s="89"/>
      <c r="AZ56" s="90"/>
      <c r="BA56" s="107">
        <f>SUM(BA53:BE55)</f>
        <v>0</v>
      </c>
      <c r="BB56" s="89"/>
      <c r="BC56" s="89"/>
      <c r="BD56" s="89"/>
      <c r="BE56" s="90"/>
      <c r="BF56" s="107">
        <f>SUM(BF53:BJ55)</f>
        <v>0</v>
      </c>
      <c r="BG56" s="89"/>
      <c r="BH56" s="89"/>
      <c r="BI56" s="89"/>
      <c r="BJ56" s="90"/>
      <c r="BK56" s="107">
        <f>SUM(BK53:BO55)</f>
        <v>0</v>
      </c>
      <c r="BL56" s="89"/>
      <c r="BM56" s="89"/>
      <c r="BN56" s="89"/>
      <c r="BO56" s="90"/>
    </row>
    <row r="57" spans="2:74" ht="18" customHeight="1">
      <c r="B57" s="102"/>
      <c r="C57" s="104"/>
      <c r="D57" s="104"/>
      <c r="E57" s="104"/>
      <c r="F57" s="104"/>
      <c r="G57" s="104"/>
      <c r="H57" s="104"/>
      <c r="I57" s="106"/>
      <c r="J57" s="9"/>
      <c r="K57" s="10"/>
      <c r="L57" s="10"/>
      <c r="M57" s="10"/>
      <c r="N57" s="13"/>
      <c r="O57" s="9"/>
      <c r="P57" s="96"/>
      <c r="Q57" s="96"/>
      <c r="R57" s="96"/>
      <c r="S57" s="96"/>
      <c r="T57" s="96"/>
      <c r="U57" s="13"/>
      <c r="V57" s="9" t="s">
        <v>9</v>
      </c>
      <c r="W57" s="71"/>
      <c r="X57" s="71"/>
      <c r="Y57" s="71"/>
      <c r="Z57" s="5" t="s">
        <v>8</v>
      </c>
      <c r="AA57" s="71"/>
      <c r="AB57" s="71"/>
      <c r="AC57" s="71"/>
      <c r="AD57" s="13" t="s">
        <v>12</v>
      </c>
      <c r="AE57" s="9"/>
      <c r="AF57" s="10"/>
      <c r="AG57" s="10"/>
      <c r="AH57" s="13"/>
      <c r="AI57" s="72"/>
      <c r="AJ57" s="73"/>
      <c r="AK57" s="73"/>
      <c r="AL57" s="73"/>
      <c r="AM57" s="74"/>
      <c r="AN57" s="43"/>
      <c r="AO57" s="76"/>
      <c r="AP57" s="76"/>
      <c r="AQ57" s="76"/>
      <c r="AR57" s="76"/>
      <c r="AS57" s="76"/>
      <c r="AT57" s="76"/>
      <c r="AU57" s="44"/>
      <c r="AV57" s="108"/>
      <c r="AW57" s="91"/>
      <c r="AX57" s="91"/>
      <c r="AY57" s="91"/>
      <c r="AZ57" s="92"/>
      <c r="BA57" s="108"/>
      <c r="BB57" s="91"/>
      <c r="BC57" s="91"/>
      <c r="BD57" s="91"/>
      <c r="BE57" s="92"/>
      <c r="BF57" s="108"/>
      <c r="BG57" s="91"/>
      <c r="BH57" s="91"/>
      <c r="BI57" s="91"/>
      <c r="BJ57" s="92"/>
      <c r="BK57" s="108"/>
      <c r="BL57" s="91"/>
      <c r="BM57" s="91"/>
      <c r="BN57" s="91"/>
      <c r="BO57" s="92"/>
      <c r="BS57" s="11" t="s">
        <v>69</v>
      </c>
    </row>
    <row r="58" spans="2:74" ht="18" customHeight="1">
      <c r="B58" s="4"/>
      <c r="C58" s="6"/>
      <c r="D58" s="6"/>
      <c r="E58" s="6"/>
      <c r="F58" s="6"/>
      <c r="G58" s="6"/>
      <c r="H58" s="6"/>
      <c r="I58" s="7"/>
      <c r="J58" s="4"/>
      <c r="K58" s="6"/>
      <c r="L58" s="6"/>
      <c r="M58" s="6"/>
      <c r="N58" s="7"/>
      <c r="O58" s="35"/>
      <c r="P58" s="75"/>
      <c r="Q58" s="75"/>
      <c r="R58" s="75"/>
      <c r="S58" s="75"/>
      <c r="T58" s="75"/>
      <c r="U58" s="36"/>
      <c r="V58" s="77"/>
      <c r="W58" s="75"/>
      <c r="X58" s="75"/>
      <c r="Y58" s="75"/>
      <c r="Z58" s="75"/>
      <c r="AA58" s="75"/>
      <c r="AB58" s="75"/>
      <c r="AC58" s="75"/>
      <c r="AD58" s="36"/>
      <c r="AE58" s="4"/>
      <c r="AF58" s="6"/>
      <c r="AG58" s="6"/>
      <c r="AH58" s="7"/>
      <c r="AI58" s="51" t="s">
        <v>27</v>
      </c>
      <c r="AJ58" s="52"/>
      <c r="AK58" s="6"/>
      <c r="AL58" s="6"/>
      <c r="AM58" s="7"/>
      <c r="AN58" s="53" t="str">
        <f>+AN53</f>
        <v>R7</v>
      </c>
      <c r="AO58" s="54"/>
      <c r="AP58" s="55"/>
      <c r="AQ58" s="37"/>
      <c r="AR58" s="37"/>
      <c r="AS58" s="38"/>
      <c r="AT58" s="53"/>
      <c r="AU58" s="54"/>
      <c r="AV58" s="55">
        <f>AP58*AT58</f>
        <v>0</v>
      </c>
      <c r="AW58" s="37"/>
      <c r="AX58" s="37"/>
      <c r="AY58" s="37"/>
      <c r="AZ58" s="38"/>
      <c r="BA58" s="55">
        <f>IF(AV58&gt;BT58,BT58,AV58)</f>
        <v>0</v>
      </c>
      <c r="BB58" s="37"/>
      <c r="BC58" s="37"/>
      <c r="BD58" s="37"/>
      <c r="BE58" s="38"/>
      <c r="BF58" s="55">
        <v>0</v>
      </c>
      <c r="BG58" s="37"/>
      <c r="BH58" s="37"/>
      <c r="BI58" s="37"/>
      <c r="BJ58" s="38"/>
      <c r="BK58" s="55">
        <f>IF(ROUNDDOWN(BA58*$BT$15,0)&lt;(BA58-BF58),ROUNDDOWN(BA58*$BT$15,0),BA58-BF58)</f>
        <v>0</v>
      </c>
      <c r="BL58" s="37"/>
      <c r="BM58" s="37"/>
      <c r="BN58" s="37"/>
      <c r="BO58" s="38"/>
      <c r="BS58" s="11" t="str">
        <f>CONCATENATE(AN58,"年度に返済予定の奨学金")</f>
        <v>R7年度に返済予定の奨学金</v>
      </c>
      <c r="BT58" s="27"/>
      <c r="BU58" s="1" t="s">
        <v>26</v>
      </c>
      <c r="BV58" s="11" t="s">
        <v>72</v>
      </c>
    </row>
    <row r="59" spans="2:74" ht="18" customHeight="1">
      <c r="B59" s="97"/>
      <c r="C59" s="98"/>
      <c r="D59" s="98"/>
      <c r="E59" s="98"/>
      <c r="F59" s="98"/>
      <c r="G59" s="98"/>
      <c r="H59" s="98"/>
      <c r="I59" s="99"/>
      <c r="J59" s="51" t="s">
        <v>27</v>
      </c>
      <c r="K59" s="52"/>
      <c r="N59" s="12"/>
      <c r="O59" s="39"/>
      <c r="P59" s="69"/>
      <c r="Q59" s="69"/>
      <c r="R59" s="69"/>
      <c r="S59" s="69"/>
      <c r="T59" s="69"/>
      <c r="U59" s="40"/>
      <c r="V59" s="39"/>
      <c r="W59" s="69"/>
      <c r="X59" s="69"/>
      <c r="Y59" s="69"/>
      <c r="Z59" s="69"/>
      <c r="AA59" s="69"/>
      <c r="AB59" s="69"/>
      <c r="AC59" s="69"/>
      <c r="AD59" s="40"/>
      <c r="AE59" s="14"/>
      <c r="AH59" s="12"/>
      <c r="AI59" s="56"/>
      <c r="AJ59" s="57"/>
      <c r="AK59" s="57"/>
      <c r="AL59" s="57"/>
      <c r="AM59" s="58"/>
      <c r="AN59" s="59" t="str">
        <f>+AN54</f>
        <v>R8</v>
      </c>
      <c r="AO59" s="60"/>
      <c r="AP59" s="61"/>
      <c r="AQ59" s="41"/>
      <c r="AR59" s="41"/>
      <c r="AS59" s="42"/>
      <c r="AT59" s="59"/>
      <c r="AU59" s="60"/>
      <c r="AV59" s="61">
        <f>AP59*AT59</f>
        <v>0</v>
      </c>
      <c r="AW59" s="41"/>
      <c r="AX59" s="41"/>
      <c r="AY59" s="41"/>
      <c r="AZ59" s="42"/>
      <c r="BA59" s="61">
        <f>IF(AV59&gt;BT59,BT59,AV59)</f>
        <v>0</v>
      </c>
      <c r="BB59" s="41"/>
      <c r="BC59" s="41"/>
      <c r="BD59" s="41"/>
      <c r="BE59" s="42"/>
      <c r="BF59" s="61">
        <v>0</v>
      </c>
      <c r="BG59" s="41"/>
      <c r="BH59" s="41"/>
      <c r="BI59" s="41"/>
      <c r="BJ59" s="42"/>
      <c r="BK59" s="61">
        <f>IF(ROUNDDOWN(BA59*$BT$15,0)&lt;(BA59-BF59),ROUNDDOWN(BA59*$BT$15,0),BA59-BF59)</f>
        <v>0</v>
      </c>
      <c r="BL59" s="41"/>
      <c r="BM59" s="41"/>
      <c r="BN59" s="41"/>
      <c r="BO59" s="42"/>
      <c r="BS59" s="11" t="str">
        <f>CONCATENATE(AN59,"年度に返済予定の奨学金")</f>
        <v>R8年度に返済予定の奨学金</v>
      </c>
      <c r="BT59" s="27"/>
      <c r="BU59" s="1" t="s">
        <v>67</v>
      </c>
      <c r="BV59" s="11" t="s">
        <v>72</v>
      </c>
    </row>
    <row r="60" spans="2:74" ht="18" customHeight="1">
      <c r="B60" s="97"/>
      <c r="C60" s="98"/>
      <c r="D60" s="98"/>
      <c r="E60" s="98"/>
      <c r="F60" s="98"/>
      <c r="G60" s="98"/>
      <c r="H60" s="98"/>
      <c r="I60" s="99"/>
      <c r="J60" s="56"/>
      <c r="K60" s="57"/>
      <c r="L60" s="57"/>
      <c r="M60" s="57"/>
      <c r="N60" s="58"/>
      <c r="O60" s="14"/>
      <c r="P60" s="100"/>
      <c r="Q60" s="52"/>
      <c r="R60" s="52"/>
      <c r="S60" s="52"/>
      <c r="T60" s="52"/>
      <c r="U60" s="12"/>
      <c r="V60" s="14" t="s">
        <v>19</v>
      </c>
      <c r="W60" s="62"/>
      <c r="X60" s="62"/>
      <c r="Y60" s="62"/>
      <c r="Z60" s="62"/>
      <c r="AA60" s="62"/>
      <c r="AB60" s="62"/>
      <c r="AC60" s="1" t="s">
        <v>26</v>
      </c>
      <c r="AD60" s="12" t="s">
        <v>23</v>
      </c>
      <c r="AE60" s="63"/>
      <c r="AF60" s="64"/>
      <c r="AG60" s="64"/>
      <c r="AH60" s="65"/>
      <c r="AI60" s="14"/>
      <c r="AK60" s="16" t="s">
        <v>8</v>
      </c>
      <c r="AM60" s="12"/>
      <c r="AN60" s="66" t="str">
        <f>+AN55</f>
        <v>R9</v>
      </c>
      <c r="AO60" s="67"/>
      <c r="AP60" s="68"/>
      <c r="AQ60" s="45"/>
      <c r="AR60" s="45"/>
      <c r="AS60" s="46"/>
      <c r="AT60" s="66"/>
      <c r="AU60" s="67"/>
      <c r="AV60" s="68">
        <f>AP60*AT60</f>
        <v>0</v>
      </c>
      <c r="AW60" s="45"/>
      <c r="AX60" s="45"/>
      <c r="AY60" s="45"/>
      <c r="AZ60" s="46"/>
      <c r="BA60" s="68">
        <f>IF(AV60&gt;BT60,BT60,AV60)</f>
        <v>0</v>
      </c>
      <c r="BB60" s="45"/>
      <c r="BC60" s="45"/>
      <c r="BD60" s="45"/>
      <c r="BE60" s="46"/>
      <c r="BF60" s="68">
        <v>0</v>
      </c>
      <c r="BG60" s="45"/>
      <c r="BH60" s="45"/>
      <c r="BI60" s="45"/>
      <c r="BJ60" s="46"/>
      <c r="BK60" s="68">
        <f>IF(ROUNDDOWN(BA60*$BT$15,0)&lt;(BA60-BF60),ROUNDDOWN(BA60*$BT$15,0),BA60-BF60)</f>
        <v>0</v>
      </c>
      <c r="BL60" s="45"/>
      <c r="BM60" s="45"/>
      <c r="BN60" s="45"/>
      <c r="BO60" s="46"/>
      <c r="BS60" s="11" t="str">
        <f>CONCATENATE(AN60,"年度に返済予定の奨学金")</f>
        <v>R9年度に返済予定の奨学金</v>
      </c>
      <c r="BT60" s="27"/>
      <c r="BU60" s="1" t="s">
        <v>26</v>
      </c>
      <c r="BV60" s="11" t="s">
        <v>72</v>
      </c>
    </row>
    <row r="61" spans="2:74" ht="18" customHeight="1">
      <c r="B61" s="101" t="s">
        <v>19</v>
      </c>
      <c r="C61" s="103" t="s">
        <v>65</v>
      </c>
      <c r="D61" s="103"/>
      <c r="E61" s="103"/>
      <c r="F61" s="103"/>
      <c r="G61" s="103"/>
      <c r="H61" s="103"/>
      <c r="I61" s="105" t="s">
        <v>23</v>
      </c>
      <c r="J61" s="8" t="s">
        <v>19</v>
      </c>
      <c r="K61" s="69"/>
      <c r="L61" s="69"/>
      <c r="M61" s="11" t="s">
        <v>24</v>
      </c>
      <c r="N61" s="12"/>
      <c r="O61" s="14"/>
      <c r="P61" s="52"/>
      <c r="Q61" s="52"/>
      <c r="R61" s="52"/>
      <c r="S61" s="52"/>
      <c r="T61" s="52"/>
      <c r="U61" s="12"/>
      <c r="V61" s="14" t="s">
        <v>10</v>
      </c>
      <c r="W61" s="62"/>
      <c r="X61" s="62"/>
      <c r="Y61" s="62"/>
      <c r="Z61" s="62"/>
      <c r="AA61" s="62"/>
      <c r="AB61" s="70" t="s">
        <v>18</v>
      </c>
      <c r="AC61" s="70"/>
      <c r="AD61" s="12" t="s">
        <v>16</v>
      </c>
      <c r="AE61" s="14"/>
      <c r="AH61" s="15" t="s">
        <v>17</v>
      </c>
      <c r="AI61" s="51" t="s">
        <v>27</v>
      </c>
      <c r="AJ61" s="52"/>
      <c r="AM61" s="12"/>
      <c r="AN61" s="35" t="s">
        <v>45</v>
      </c>
      <c r="AO61" s="75"/>
      <c r="AP61" s="75"/>
      <c r="AQ61" s="75"/>
      <c r="AR61" s="75"/>
      <c r="AS61" s="75"/>
      <c r="AT61" s="75"/>
      <c r="AU61" s="36"/>
      <c r="AV61" s="107">
        <f>SUM(AV58:AZ60)</f>
        <v>0</v>
      </c>
      <c r="AW61" s="89"/>
      <c r="AX61" s="89"/>
      <c r="AY61" s="89"/>
      <c r="AZ61" s="90"/>
      <c r="BA61" s="107">
        <f>SUM(BA58:BE60)</f>
        <v>0</v>
      </c>
      <c r="BB61" s="89"/>
      <c r="BC61" s="89"/>
      <c r="BD61" s="89"/>
      <c r="BE61" s="90"/>
      <c r="BF61" s="107">
        <f>SUM(BF58:BJ60)</f>
        <v>0</v>
      </c>
      <c r="BG61" s="89"/>
      <c r="BH61" s="89"/>
      <c r="BI61" s="89"/>
      <c r="BJ61" s="90"/>
      <c r="BK61" s="107">
        <f>SUM(BK58:BO60)</f>
        <v>0</v>
      </c>
      <c r="BL61" s="89"/>
      <c r="BM61" s="89"/>
      <c r="BN61" s="89"/>
      <c r="BO61" s="90"/>
    </row>
    <row r="62" spans="2:74" ht="18" customHeight="1">
      <c r="B62" s="102"/>
      <c r="C62" s="104"/>
      <c r="D62" s="104"/>
      <c r="E62" s="104"/>
      <c r="F62" s="104"/>
      <c r="G62" s="104"/>
      <c r="H62" s="104"/>
      <c r="I62" s="106"/>
      <c r="J62" s="9"/>
      <c r="K62" s="10"/>
      <c r="L62" s="10"/>
      <c r="M62" s="10"/>
      <c r="N62" s="13"/>
      <c r="O62" s="9"/>
      <c r="P62" s="96"/>
      <c r="Q62" s="96"/>
      <c r="R62" s="96"/>
      <c r="S62" s="96"/>
      <c r="T62" s="96"/>
      <c r="U62" s="13"/>
      <c r="V62" s="9" t="s">
        <v>9</v>
      </c>
      <c r="W62" s="71"/>
      <c r="X62" s="71"/>
      <c r="Y62" s="71"/>
      <c r="Z62" s="5" t="s">
        <v>8</v>
      </c>
      <c r="AA62" s="71"/>
      <c r="AB62" s="71"/>
      <c r="AC62" s="71"/>
      <c r="AD62" s="13" t="s">
        <v>12</v>
      </c>
      <c r="AE62" s="9"/>
      <c r="AF62" s="10"/>
      <c r="AG62" s="10"/>
      <c r="AH62" s="13"/>
      <c r="AI62" s="72"/>
      <c r="AJ62" s="73"/>
      <c r="AK62" s="73"/>
      <c r="AL62" s="73"/>
      <c r="AM62" s="74"/>
      <c r="AN62" s="43"/>
      <c r="AO62" s="76"/>
      <c r="AP62" s="76"/>
      <c r="AQ62" s="76"/>
      <c r="AR62" s="76"/>
      <c r="AS62" s="76"/>
      <c r="AT62" s="76"/>
      <c r="AU62" s="44"/>
      <c r="AV62" s="108"/>
      <c r="AW62" s="91"/>
      <c r="AX62" s="91"/>
      <c r="AY62" s="91"/>
      <c r="AZ62" s="92"/>
      <c r="BA62" s="108"/>
      <c r="BB62" s="91"/>
      <c r="BC62" s="91"/>
      <c r="BD62" s="91"/>
      <c r="BE62" s="92"/>
      <c r="BF62" s="108"/>
      <c r="BG62" s="91"/>
      <c r="BH62" s="91"/>
      <c r="BI62" s="91"/>
      <c r="BJ62" s="92"/>
      <c r="BK62" s="108"/>
      <c r="BL62" s="91"/>
      <c r="BM62" s="91"/>
      <c r="BN62" s="91"/>
      <c r="BO62" s="92"/>
      <c r="BS62" s="11" t="s">
        <v>69</v>
      </c>
    </row>
    <row r="63" spans="2:74" ht="18" customHeight="1">
      <c r="B63" s="4"/>
      <c r="C63" s="6"/>
      <c r="D63" s="6"/>
      <c r="E63" s="6"/>
      <c r="F63" s="6"/>
      <c r="G63" s="6"/>
      <c r="H63" s="6"/>
      <c r="I63" s="7"/>
      <c r="J63" s="4"/>
      <c r="K63" s="6"/>
      <c r="L63" s="6"/>
      <c r="M63" s="6"/>
      <c r="N63" s="7"/>
      <c r="O63" s="35"/>
      <c r="P63" s="75"/>
      <c r="Q63" s="75"/>
      <c r="R63" s="75"/>
      <c r="S63" s="75"/>
      <c r="T63" s="75"/>
      <c r="U63" s="36"/>
      <c r="V63" s="77"/>
      <c r="W63" s="75"/>
      <c r="X63" s="75"/>
      <c r="Y63" s="75"/>
      <c r="Z63" s="75"/>
      <c r="AA63" s="75"/>
      <c r="AB63" s="75"/>
      <c r="AC63" s="75"/>
      <c r="AD63" s="36"/>
      <c r="AE63" s="4"/>
      <c r="AF63" s="6"/>
      <c r="AG63" s="6"/>
      <c r="AH63" s="7"/>
      <c r="AI63" s="51" t="s">
        <v>27</v>
      </c>
      <c r="AJ63" s="52"/>
      <c r="AK63" s="6"/>
      <c r="AL63" s="6"/>
      <c r="AM63" s="7"/>
      <c r="AN63" s="53" t="str">
        <f>+AN58</f>
        <v>R7</v>
      </c>
      <c r="AO63" s="54"/>
      <c r="AP63" s="55"/>
      <c r="AQ63" s="37"/>
      <c r="AR63" s="37"/>
      <c r="AS63" s="38"/>
      <c r="AT63" s="53"/>
      <c r="AU63" s="54"/>
      <c r="AV63" s="55">
        <f>AP63*AT63</f>
        <v>0</v>
      </c>
      <c r="AW63" s="37"/>
      <c r="AX63" s="37"/>
      <c r="AY63" s="37"/>
      <c r="AZ63" s="38"/>
      <c r="BA63" s="55">
        <f>IF(AV63&gt;BT63,BT63,AV63)</f>
        <v>0</v>
      </c>
      <c r="BB63" s="37"/>
      <c r="BC63" s="37"/>
      <c r="BD63" s="37"/>
      <c r="BE63" s="38"/>
      <c r="BF63" s="55">
        <v>0</v>
      </c>
      <c r="BG63" s="37"/>
      <c r="BH63" s="37"/>
      <c r="BI63" s="37"/>
      <c r="BJ63" s="38"/>
      <c r="BK63" s="55">
        <f>IF(ROUNDDOWN(BA63*$BT$15,0)&lt;(BA63-BF63),ROUNDDOWN(BA63*$BT$15,0),BA63-BF63)</f>
        <v>0</v>
      </c>
      <c r="BL63" s="37"/>
      <c r="BM63" s="37"/>
      <c r="BN63" s="37"/>
      <c r="BO63" s="38"/>
      <c r="BS63" s="11" t="str">
        <f>CONCATENATE(AN63,"年度に返済予定の奨学金")</f>
        <v>R7年度に返済予定の奨学金</v>
      </c>
      <c r="BT63" s="27"/>
      <c r="BU63" s="1" t="s">
        <v>26</v>
      </c>
      <c r="BV63" s="11" t="s">
        <v>72</v>
      </c>
    </row>
    <row r="64" spans="2:74" ht="18" customHeight="1">
      <c r="B64" s="97"/>
      <c r="C64" s="98"/>
      <c r="D64" s="98"/>
      <c r="E64" s="98"/>
      <c r="F64" s="98"/>
      <c r="G64" s="98"/>
      <c r="H64" s="98"/>
      <c r="I64" s="99"/>
      <c r="J64" s="51" t="s">
        <v>27</v>
      </c>
      <c r="K64" s="52"/>
      <c r="N64" s="12"/>
      <c r="O64" s="39"/>
      <c r="P64" s="69"/>
      <c r="Q64" s="69"/>
      <c r="R64" s="69"/>
      <c r="S64" s="69"/>
      <c r="T64" s="69"/>
      <c r="U64" s="40"/>
      <c r="V64" s="39"/>
      <c r="W64" s="69"/>
      <c r="X64" s="69"/>
      <c r="Y64" s="69"/>
      <c r="Z64" s="69"/>
      <c r="AA64" s="69"/>
      <c r="AB64" s="69"/>
      <c r="AC64" s="69"/>
      <c r="AD64" s="40"/>
      <c r="AE64" s="14"/>
      <c r="AH64" s="12"/>
      <c r="AI64" s="56"/>
      <c r="AJ64" s="57"/>
      <c r="AK64" s="57"/>
      <c r="AL64" s="57"/>
      <c r="AM64" s="58"/>
      <c r="AN64" s="59" t="str">
        <f>+AN59</f>
        <v>R8</v>
      </c>
      <c r="AO64" s="60"/>
      <c r="AP64" s="61"/>
      <c r="AQ64" s="41"/>
      <c r="AR64" s="41"/>
      <c r="AS64" s="42"/>
      <c r="AT64" s="59"/>
      <c r="AU64" s="60"/>
      <c r="AV64" s="61">
        <f>AP64*AT64</f>
        <v>0</v>
      </c>
      <c r="AW64" s="41"/>
      <c r="AX64" s="41"/>
      <c r="AY64" s="41"/>
      <c r="AZ64" s="42"/>
      <c r="BA64" s="61">
        <f>IF(AV64&gt;BT64,BT64,AV64)</f>
        <v>0</v>
      </c>
      <c r="BB64" s="41"/>
      <c r="BC64" s="41"/>
      <c r="BD64" s="41"/>
      <c r="BE64" s="42"/>
      <c r="BF64" s="61">
        <v>0</v>
      </c>
      <c r="BG64" s="41"/>
      <c r="BH64" s="41"/>
      <c r="BI64" s="41"/>
      <c r="BJ64" s="42"/>
      <c r="BK64" s="61">
        <f>IF(ROUNDDOWN(BA64*$BT$15,0)&lt;(BA64-BF64),ROUNDDOWN(BA64*$BT$15,0),BA64-BF64)</f>
        <v>0</v>
      </c>
      <c r="BL64" s="41"/>
      <c r="BM64" s="41"/>
      <c r="BN64" s="41"/>
      <c r="BO64" s="42"/>
      <c r="BS64" s="11" t="str">
        <f>CONCATENATE(AN64,"年度に返済予定の奨学金")</f>
        <v>R8年度に返済予定の奨学金</v>
      </c>
      <c r="BT64" s="27"/>
      <c r="BU64" s="1" t="s">
        <v>67</v>
      </c>
      <c r="BV64" s="11" t="s">
        <v>72</v>
      </c>
    </row>
    <row r="65" spans="2:74" ht="18" customHeight="1">
      <c r="B65" s="97"/>
      <c r="C65" s="98"/>
      <c r="D65" s="98"/>
      <c r="E65" s="98"/>
      <c r="F65" s="98"/>
      <c r="G65" s="98"/>
      <c r="H65" s="98"/>
      <c r="I65" s="99"/>
      <c r="J65" s="56"/>
      <c r="K65" s="57"/>
      <c r="L65" s="57"/>
      <c r="M65" s="57"/>
      <c r="N65" s="58"/>
      <c r="O65" s="14"/>
      <c r="P65" s="100"/>
      <c r="Q65" s="52"/>
      <c r="R65" s="52"/>
      <c r="S65" s="52"/>
      <c r="T65" s="52"/>
      <c r="U65" s="12"/>
      <c r="V65" s="14" t="s">
        <v>19</v>
      </c>
      <c r="W65" s="62"/>
      <c r="X65" s="62"/>
      <c r="Y65" s="62"/>
      <c r="Z65" s="62"/>
      <c r="AA65" s="62"/>
      <c r="AB65" s="62"/>
      <c r="AC65" s="1" t="s">
        <v>26</v>
      </c>
      <c r="AD65" s="12" t="s">
        <v>23</v>
      </c>
      <c r="AE65" s="63"/>
      <c r="AF65" s="64"/>
      <c r="AG65" s="64"/>
      <c r="AH65" s="65"/>
      <c r="AI65" s="14"/>
      <c r="AK65" s="16" t="s">
        <v>8</v>
      </c>
      <c r="AM65" s="12"/>
      <c r="AN65" s="66" t="str">
        <f>+AN60</f>
        <v>R9</v>
      </c>
      <c r="AO65" s="67"/>
      <c r="AP65" s="68"/>
      <c r="AQ65" s="45"/>
      <c r="AR65" s="45"/>
      <c r="AS65" s="46"/>
      <c r="AT65" s="66"/>
      <c r="AU65" s="67"/>
      <c r="AV65" s="68">
        <f>AP65*AT65</f>
        <v>0</v>
      </c>
      <c r="AW65" s="45"/>
      <c r="AX65" s="45"/>
      <c r="AY65" s="45"/>
      <c r="AZ65" s="46"/>
      <c r="BA65" s="68">
        <f>IF(AV65&gt;BT65,BT65,AV65)</f>
        <v>0</v>
      </c>
      <c r="BB65" s="45"/>
      <c r="BC65" s="45"/>
      <c r="BD65" s="45"/>
      <c r="BE65" s="46"/>
      <c r="BF65" s="68">
        <v>0</v>
      </c>
      <c r="BG65" s="45"/>
      <c r="BH65" s="45"/>
      <c r="BI65" s="45"/>
      <c r="BJ65" s="46"/>
      <c r="BK65" s="68">
        <f>IF(ROUNDDOWN(BA65*$BT$15,0)&lt;(BA65-BF65),ROUNDDOWN(BA65*$BT$15,0),BA65-BF65)</f>
        <v>0</v>
      </c>
      <c r="BL65" s="45"/>
      <c r="BM65" s="45"/>
      <c r="BN65" s="45"/>
      <c r="BO65" s="46"/>
      <c r="BS65" s="11" t="str">
        <f>CONCATENATE(AN65,"年度に返済予定の奨学金")</f>
        <v>R9年度に返済予定の奨学金</v>
      </c>
      <c r="BT65" s="27"/>
      <c r="BU65" s="1" t="s">
        <v>26</v>
      </c>
      <c r="BV65" s="11" t="s">
        <v>72</v>
      </c>
    </row>
    <row r="66" spans="2:74" ht="18" customHeight="1">
      <c r="B66" s="101" t="s">
        <v>19</v>
      </c>
      <c r="C66" s="103" t="s">
        <v>65</v>
      </c>
      <c r="D66" s="103"/>
      <c r="E66" s="103"/>
      <c r="F66" s="103"/>
      <c r="G66" s="103"/>
      <c r="H66" s="103"/>
      <c r="I66" s="105" t="s">
        <v>23</v>
      </c>
      <c r="J66" s="8" t="s">
        <v>19</v>
      </c>
      <c r="K66" s="69"/>
      <c r="L66" s="69"/>
      <c r="M66" s="11" t="s">
        <v>24</v>
      </c>
      <c r="N66" s="12"/>
      <c r="O66" s="14"/>
      <c r="P66" s="52"/>
      <c r="Q66" s="52"/>
      <c r="R66" s="52"/>
      <c r="S66" s="52"/>
      <c r="T66" s="52"/>
      <c r="U66" s="12"/>
      <c r="V66" s="14" t="s">
        <v>10</v>
      </c>
      <c r="W66" s="62"/>
      <c r="X66" s="62"/>
      <c r="Y66" s="62"/>
      <c r="Z66" s="62"/>
      <c r="AA66" s="62"/>
      <c r="AB66" s="70" t="s">
        <v>18</v>
      </c>
      <c r="AC66" s="70"/>
      <c r="AD66" s="12" t="s">
        <v>16</v>
      </c>
      <c r="AE66" s="14"/>
      <c r="AH66" s="15" t="s">
        <v>17</v>
      </c>
      <c r="AI66" s="51" t="s">
        <v>27</v>
      </c>
      <c r="AJ66" s="52"/>
      <c r="AM66" s="12"/>
      <c r="AN66" s="35" t="s">
        <v>45</v>
      </c>
      <c r="AO66" s="75"/>
      <c r="AP66" s="75"/>
      <c r="AQ66" s="75"/>
      <c r="AR66" s="75"/>
      <c r="AS66" s="75"/>
      <c r="AT66" s="75"/>
      <c r="AU66" s="36"/>
      <c r="AV66" s="107">
        <f>SUM(AV63:AZ65)</f>
        <v>0</v>
      </c>
      <c r="AW66" s="89"/>
      <c r="AX66" s="89"/>
      <c r="AY66" s="89"/>
      <c r="AZ66" s="90"/>
      <c r="BA66" s="107">
        <f>SUM(BA63:BE65)</f>
        <v>0</v>
      </c>
      <c r="BB66" s="89"/>
      <c r="BC66" s="89"/>
      <c r="BD66" s="89"/>
      <c r="BE66" s="90"/>
      <c r="BF66" s="107">
        <f>SUM(BF63:BJ65)</f>
        <v>0</v>
      </c>
      <c r="BG66" s="89"/>
      <c r="BH66" s="89"/>
      <c r="BI66" s="89"/>
      <c r="BJ66" s="90"/>
      <c r="BK66" s="107">
        <f>SUM(BK63:BO65)</f>
        <v>0</v>
      </c>
      <c r="BL66" s="89"/>
      <c r="BM66" s="89"/>
      <c r="BN66" s="89"/>
      <c r="BO66" s="90"/>
    </row>
    <row r="67" spans="2:74" ht="18" customHeight="1">
      <c r="B67" s="102"/>
      <c r="C67" s="104"/>
      <c r="D67" s="104"/>
      <c r="E67" s="104"/>
      <c r="F67" s="104"/>
      <c r="G67" s="104"/>
      <c r="H67" s="104"/>
      <c r="I67" s="106"/>
      <c r="J67" s="9"/>
      <c r="K67" s="10"/>
      <c r="L67" s="10"/>
      <c r="M67" s="10"/>
      <c r="N67" s="13"/>
      <c r="O67" s="9"/>
      <c r="P67" s="96"/>
      <c r="Q67" s="96"/>
      <c r="R67" s="96"/>
      <c r="S67" s="96"/>
      <c r="T67" s="96"/>
      <c r="U67" s="13"/>
      <c r="V67" s="9" t="s">
        <v>9</v>
      </c>
      <c r="W67" s="71"/>
      <c r="X67" s="71"/>
      <c r="Y67" s="71"/>
      <c r="Z67" s="5" t="s">
        <v>8</v>
      </c>
      <c r="AA67" s="71"/>
      <c r="AB67" s="71"/>
      <c r="AC67" s="71"/>
      <c r="AD67" s="13" t="s">
        <v>12</v>
      </c>
      <c r="AE67" s="9"/>
      <c r="AF67" s="10"/>
      <c r="AG67" s="10"/>
      <c r="AH67" s="13"/>
      <c r="AI67" s="72"/>
      <c r="AJ67" s="73"/>
      <c r="AK67" s="73"/>
      <c r="AL67" s="73"/>
      <c r="AM67" s="74"/>
      <c r="AN67" s="43"/>
      <c r="AO67" s="76"/>
      <c r="AP67" s="76"/>
      <c r="AQ67" s="76"/>
      <c r="AR67" s="76"/>
      <c r="AS67" s="76"/>
      <c r="AT67" s="76"/>
      <c r="AU67" s="44"/>
      <c r="AV67" s="108"/>
      <c r="AW67" s="91"/>
      <c r="AX67" s="91"/>
      <c r="AY67" s="91"/>
      <c r="AZ67" s="92"/>
      <c r="BA67" s="108"/>
      <c r="BB67" s="91"/>
      <c r="BC67" s="91"/>
      <c r="BD67" s="91"/>
      <c r="BE67" s="92"/>
      <c r="BF67" s="108"/>
      <c r="BG67" s="91"/>
      <c r="BH67" s="91"/>
      <c r="BI67" s="91"/>
      <c r="BJ67" s="92"/>
      <c r="BK67" s="108"/>
      <c r="BL67" s="91"/>
      <c r="BM67" s="91"/>
      <c r="BN67" s="91"/>
      <c r="BO67" s="92"/>
      <c r="BS67" s="11" t="s">
        <v>69</v>
      </c>
    </row>
    <row r="68" spans="2:74" ht="18" customHeight="1">
      <c r="B68" s="4"/>
      <c r="C68" s="6"/>
      <c r="D68" s="6"/>
      <c r="E68" s="6"/>
      <c r="F68" s="6"/>
      <c r="G68" s="6"/>
      <c r="H68" s="6"/>
      <c r="I68" s="7"/>
      <c r="J68" s="4"/>
      <c r="K68" s="6"/>
      <c r="L68" s="6"/>
      <c r="M68" s="6"/>
      <c r="N68" s="7"/>
      <c r="O68" s="35"/>
      <c r="P68" s="75"/>
      <c r="Q68" s="75"/>
      <c r="R68" s="75"/>
      <c r="S68" s="75"/>
      <c r="T68" s="75"/>
      <c r="U68" s="36"/>
      <c r="V68" s="77"/>
      <c r="W68" s="75"/>
      <c r="X68" s="75"/>
      <c r="Y68" s="75"/>
      <c r="Z68" s="75"/>
      <c r="AA68" s="75"/>
      <c r="AB68" s="75"/>
      <c r="AC68" s="75"/>
      <c r="AD68" s="36"/>
      <c r="AE68" s="4"/>
      <c r="AF68" s="6"/>
      <c r="AG68" s="6"/>
      <c r="AH68" s="7"/>
      <c r="AI68" s="51" t="s">
        <v>27</v>
      </c>
      <c r="AJ68" s="52"/>
      <c r="AK68" s="6"/>
      <c r="AL68" s="6"/>
      <c r="AM68" s="7"/>
      <c r="AN68" s="53" t="str">
        <f>+AN63</f>
        <v>R7</v>
      </c>
      <c r="AO68" s="54"/>
      <c r="AP68" s="55"/>
      <c r="AQ68" s="37"/>
      <c r="AR68" s="37"/>
      <c r="AS68" s="38"/>
      <c r="AT68" s="53"/>
      <c r="AU68" s="54"/>
      <c r="AV68" s="55">
        <f>AP68*AT68</f>
        <v>0</v>
      </c>
      <c r="AW68" s="37"/>
      <c r="AX68" s="37"/>
      <c r="AY68" s="37"/>
      <c r="AZ68" s="38"/>
      <c r="BA68" s="55">
        <f>IF(AV68&gt;BT68,BT68,AV68)</f>
        <v>0</v>
      </c>
      <c r="BB68" s="37"/>
      <c r="BC68" s="37"/>
      <c r="BD68" s="37"/>
      <c r="BE68" s="38"/>
      <c r="BF68" s="55">
        <v>0</v>
      </c>
      <c r="BG68" s="37"/>
      <c r="BH68" s="37"/>
      <c r="BI68" s="37"/>
      <c r="BJ68" s="38"/>
      <c r="BK68" s="55">
        <f>IF(ROUNDDOWN(BA68*$BT$15,0)&lt;(BA68-BF68),ROUNDDOWN(BA68*$BT$15,0),BA68-BF68)</f>
        <v>0</v>
      </c>
      <c r="BL68" s="37"/>
      <c r="BM68" s="37"/>
      <c r="BN68" s="37"/>
      <c r="BO68" s="38"/>
      <c r="BS68" s="11" t="str">
        <f>CONCATENATE(AN68,"年度に返済予定の奨学金")</f>
        <v>R7年度に返済予定の奨学金</v>
      </c>
      <c r="BT68" s="27"/>
      <c r="BU68" s="1" t="s">
        <v>26</v>
      </c>
      <c r="BV68" s="11" t="s">
        <v>72</v>
      </c>
    </row>
    <row r="69" spans="2:74" ht="18" customHeight="1">
      <c r="B69" s="97"/>
      <c r="C69" s="98"/>
      <c r="D69" s="98"/>
      <c r="E69" s="98"/>
      <c r="F69" s="98"/>
      <c r="G69" s="98"/>
      <c r="H69" s="98"/>
      <c r="I69" s="99"/>
      <c r="J69" s="51" t="s">
        <v>27</v>
      </c>
      <c r="K69" s="52"/>
      <c r="N69" s="12"/>
      <c r="O69" s="39"/>
      <c r="P69" s="69"/>
      <c r="Q69" s="69"/>
      <c r="R69" s="69"/>
      <c r="S69" s="69"/>
      <c r="T69" s="69"/>
      <c r="U69" s="40"/>
      <c r="V69" s="39"/>
      <c r="W69" s="69"/>
      <c r="X69" s="69"/>
      <c r="Y69" s="69"/>
      <c r="Z69" s="69"/>
      <c r="AA69" s="69"/>
      <c r="AB69" s="69"/>
      <c r="AC69" s="69"/>
      <c r="AD69" s="40"/>
      <c r="AE69" s="14"/>
      <c r="AH69" s="12"/>
      <c r="AI69" s="56"/>
      <c r="AJ69" s="57"/>
      <c r="AK69" s="57"/>
      <c r="AL69" s="57"/>
      <c r="AM69" s="58"/>
      <c r="AN69" s="59" t="str">
        <f>+AN64</f>
        <v>R8</v>
      </c>
      <c r="AO69" s="60"/>
      <c r="AP69" s="61"/>
      <c r="AQ69" s="41"/>
      <c r="AR69" s="41"/>
      <c r="AS69" s="42"/>
      <c r="AT69" s="59"/>
      <c r="AU69" s="60"/>
      <c r="AV69" s="61">
        <f>AP69*AT69</f>
        <v>0</v>
      </c>
      <c r="AW69" s="41"/>
      <c r="AX69" s="41"/>
      <c r="AY69" s="41"/>
      <c r="AZ69" s="42"/>
      <c r="BA69" s="61">
        <f>IF(AV69&gt;BT69,BT69,AV69)</f>
        <v>0</v>
      </c>
      <c r="BB69" s="41"/>
      <c r="BC69" s="41"/>
      <c r="BD69" s="41"/>
      <c r="BE69" s="42"/>
      <c r="BF69" s="61">
        <v>0</v>
      </c>
      <c r="BG69" s="41"/>
      <c r="BH69" s="41"/>
      <c r="BI69" s="41"/>
      <c r="BJ69" s="42"/>
      <c r="BK69" s="61">
        <f>IF(ROUNDDOWN(BA69*$BT$15,0)&lt;(BA69-BF69),ROUNDDOWN(BA69*$BT$15,0),BA69-BF69)</f>
        <v>0</v>
      </c>
      <c r="BL69" s="41"/>
      <c r="BM69" s="41"/>
      <c r="BN69" s="41"/>
      <c r="BO69" s="42"/>
      <c r="BS69" s="11" t="str">
        <f>CONCATENATE(AN69,"年度に返済予定の奨学金")</f>
        <v>R8年度に返済予定の奨学金</v>
      </c>
      <c r="BT69" s="27"/>
      <c r="BU69" s="1" t="s">
        <v>67</v>
      </c>
      <c r="BV69" s="11" t="s">
        <v>72</v>
      </c>
    </row>
    <row r="70" spans="2:74" ht="18" customHeight="1">
      <c r="B70" s="97"/>
      <c r="C70" s="98"/>
      <c r="D70" s="98"/>
      <c r="E70" s="98"/>
      <c r="F70" s="98"/>
      <c r="G70" s="98"/>
      <c r="H70" s="98"/>
      <c r="I70" s="99"/>
      <c r="J70" s="56"/>
      <c r="K70" s="57"/>
      <c r="L70" s="57"/>
      <c r="M70" s="57"/>
      <c r="N70" s="58"/>
      <c r="O70" s="14"/>
      <c r="P70" s="100"/>
      <c r="Q70" s="52"/>
      <c r="R70" s="52"/>
      <c r="S70" s="52"/>
      <c r="T70" s="52"/>
      <c r="U70" s="12"/>
      <c r="V70" s="14" t="s">
        <v>19</v>
      </c>
      <c r="W70" s="62"/>
      <c r="X70" s="62"/>
      <c r="Y70" s="62"/>
      <c r="Z70" s="62"/>
      <c r="AA70" s="62"/>
      <c r="AB70" s="62"/>
      <c r="AC70" s="1" t="s">
        <v>26</v>
      </c>
      <c r="AD70" s="12" t="s">
        <v>23</v>
      </c>
      <c r="AE70" s="63"/>
      <c r="AF70" s="64"/>
      <c r="AG70" s="64"/>
      <c r="AH70" s="65"/>
      <c r="AI70" s="14"/>
      <c r="AK70" s="16" t="s">
        <v>8</v>
      </c>
      <c r="AM70" s="12"/>
      <c r="AN70" s="66" t="str">
        <f>+AN65</f>
        <v>R9</v>
      </c>
      <c r="AO70" s="67"/>
      <c r="AP70" s="68"/>
      <c r="AQ70" s="45"/>
      <c r="AR70" s="45"/>
      <c r="AS70" s="46"/>
      <c r="AT70" s="66"/>
      <c r="AU70" s="67"/>
      <c r="AV70" s="68">
        <f>AP70*AT70</f>
        <v>0</v>
      </c>
      <c r="AW70" s="45"/>
      <c r="AX70" s="45"/>
      <c r="AY70" s="45"/>
      <c r="AZ70" s="46"/>
      <c r="BA70" s="68">
        <f>IF(AV70&gt;BT70,BT70,AV70)</f>
        <v>0</v>
      </c>
      <c r="BB70" s="45"/>
      <c r="BC70" s="45"/>
      <c r="BD70" s="45"/>
      <c r="BE70" s="46"/>
      <c r="BF70" s="68">
        <v>0</v>
      </c>
      <c r="BG70" s="45"/>
      <c r="BH70" s="45"/>
      <c r="BI70" s="45"/>
      <c r="BJ70" s="46"/>
      <c r="BK70" s="68">
        <f>IF(ROUNDDOWN(BA70*$BT$15,0)&lt;(BA70-BF70),ROUNDDOWN(BA70*$BT$15,0),BA70-BF70)</f>
        <v>0</v>
      </c>
      <c r="BL70" s="45"/>
      <c r="BM70" s="45"/>
      <c r="BN70" s="45"/>
      <c r="BO70" s="46"/>
      <c r="BS70" s="11" t="str">
        <f>CONCATENATE(AN70,"年度に返済予定の奨学金")</f>
        <v>R9年度に返済予定の奨学金</v>
      </c>
      <c r="BT70" s="27"/>
      <c r="BU70" s="1" t="s">
        <v>26</v>
      </c>
      <c r="BV70" s="11" t="s">
        <v>72</v>
      </c>
    </row>
    <row r="71" spans="2:74" ht="18" customHeight="1">
      <c r="B71" s="101" t="s">
        <v>19</v>
      </c>
      <c r="C71" s="103" t="s">
        <v>65</v>
      </c>
      <c r="D71" s="103"/>
      <c r="E71" s="103"/>
      <c r="F71" s="103"/>
      <c r="G71" s="103"/>
      <c r="H71" s="103"/>
      <c r="I71" s="105" t="s">
        <v>23</v>
      </c>
      <c r="J71" s="8" t="s">
        <v>19</v>
      </c>
      <c r="K71" s="69"/>
      <c r="L71" s="69"/>
      <c r="M71" s="11" t="s">
        <v>24</v>
      </c>
      <c r="N71" s="12"/>
      <c r="O71" s="14"/>
      <c r="P71" s="52"/>
      <c r="Q71" s="52"/>
      <c r="R71" s="52"/>
      <c r="S71" s="52"/>
      <c r="T71" s="52"/>
      <c r="U71" s="12"/>
      <c r="V71" s="14" t="s">
        <v>10</v>
      </c>
      <c r="W71" s="62"/>
      <c r="X71" s="62"/>
      <c r="Y71" s="62"/>
      <c r="Z71" s="62"/>
      <c r="AA71" s="62"/>
      <c r="AB71" s="70" t="s">
        <v>18</v>
      </c>
      <c r="AC71" s="70"/>
      <c r="AD71" s="12" t="s">
        <v>16</v>
      </c>
      <c r="AE71" s="14"/>
      <c r="AH71" s="15" t="s">
        <v>17</v>
      </c>
      <c r="AI71" s="51" t="s">
        <v>27</v>
      </c>
      <c r="AJ71" s="52"/>
      <c r="AM71" s="12"/>
      <c r="AN71" s="35" t="s">
        <v>45</v>
      </c>
      <c r="AO71" s="75"/>
      <c r="AP71" s="75"/>
      <c r="AQ71" s="75"/>
      <c r="AR71" s="75"/>
      <c r="AS71" s="75"/>
      <c r="AT71" s="75"/>
      <c r="AU71" s="36"/>
      <c r="AV71" s="107">
        <f>SUM(AV68:AZ70)</f>
        <v>0</v>
      </c>
      <c r="AW71" s="89"/>
      <c r="AX71" s="89"/>
      <c r="AY71" s="89"/>
      <c r="AZ71" s="90"/>
      <c r="BA71" s="107">
        <f>SUM(BA68:BE70)</f>
        <v>0</v>
      </c>
      <c r="BB71" s="89"/>
      <c r="BC71" s="89"/>
      <c r="BD71" s="89"/>
      <c r="BE71" s="90"/>
      <c r="BF71" s="107">
        <f>SUM(BF68:BJ70)</f>
        <v>0</v>
      </c>
      <c r="BG71" s="89"/>
      <c r="BH71" s="89"/>
      <c r="BI71" s="89"/>
      <c r="BJ71" s="90"/>
      <c r="BK71" s="107">
        <f>SUM(BK68:BO70)</f>
        <v>0</v>
      </c>
      <c r="BL71" s="89"/>
      <c r="BM71" s="89"/>
      <c r="BN71" s="89"/>
      <c r="BO71" s="90"/>
    </row>
    <row r="72" spans="2:74" ht="18" customHeight="1">
      <c r="B72" s="102"/>
      <c r="C72" s="104"/>
      <c r="D72" s="104"/>
      <c r="E72" s="104"/>
      <c r="F72" s="104"/>
      <c r="G72" s="104"/>
      <c r="H72" s="104"/>
      <c r="I72" s="106"/>
      <c r="J72" s="9"/>
      <c r="K72" s="10"/>
      <c r="L72" s="10"/>
      <c r="M72" s="10"/>
      <c r="N72" s="13"/>
      <c r="O72" s="9"/>
      <c r="P72" s="96"/>
      <c r="Q72" s="96"/>
      <c r="R72" s="96"/>
      <c r="S72" s="96"/>
      <c r="T72" s="96"/>
      <c r="U72" s="13"/>
      <c r="V72" s="9" t="s">
        <v>9</v>
      </c>
      <c r="W72" s="71"/>
      <c r="X72" s="71"/>
      <c r="Y72" s="71"/>
      <c r="Z72" s="5" t="s">
        <v>8</v>
      </c>
      <c r="AA72" s="71"/>
      <c r="AB72" s="71"/>
      <c r="AC72" s="71"/>
      <c r="AD72" s="13" t="s">
        <v>12</v>
      </c>
      <c r="AE72" s="9"/>
      <c r="AF72" s="10"/>
      <c r="AG72" s="10"/>
      <c r="AH72" s="13"/>
      <c r="AI72" s="72"/>
      <c r="AJ72" s="73"/>
      <c r="AK72" s="73"/>
      <c r="AL72" s="73"/>
      <c r="AM72" s="74"/>
      <c r="AN72" s="43"/>
      <c r="AO72" s="76"/>
      <c r="AP72" s="76"/>
      <c r="AQ72" s="76"/>
      <c r="AR72" s="76"/>
      <c r="AS72" s="76"/>
      <c r="AT72" s="76"/>
      <c r="AU72" s="44"/>
      <c r="AV72" s="108"/>
      <c r="AW72" s="91"/>
      <c r="AX72" s="91"/>
      <c r="AY72" s="91"/>
      <c r="AZ72" s="92"/>
      <c r="BA72" s="108"/>
      <c r="BB72" s="91"/>
      <c r="BC72" s="91"/>
      <c r="BD72" s="91"/>
      <c r="BE72" s="92"/>
      <c r="BF72" s="108"/>
      <c r="BG72" s="91"/>
      <c r="BH72" s="91"/>
      <c r="BI72" s="91"/>
      <c r="BJ72" s="92"/>
      <c r="BK72" s="108"/>
      <c r="BL72" s="91"/>
      <c r="BM72" s="91"/>
      <c r="BN72" s="91"/>
      <c r="BO72" s="92"/>
      <c r="BS72" s="11" t="s">
        <v>69</v>
      </c>
    </row>
    <row r="73" spans="2:74" ht="18" customHeight="1">
      <c r="B73" s="4"/>
      <c r="C73" s="6"/>
      <c r="D73" s="6"/>
      <c r="E73" s="6"/>
      <c r="F73" s="6"/>
      <c r="G73" s="6"/>
      <c r="H73" s="6"/>
      <c r="I73" s="7"/>
      <c r="J73" s="4"/>
      <c r="K73" s="6"/>
      <c r="L73" s="6"/>
      <c r="M73" s="6"/>
      <c r="N73" s="7"/>
      <c r="O73" s="35"/>
      <c r="P73" s="75"/>
      <c r="Q73" s="75"/>
      <c r="R73" s="75"/>
      <c r="S73" s="75"/>
      <c r="T73" s="75"/>
      <c r="U73" s="36"/>
      <c r="V73" s="77"/>
      <c r="W73" s="75"/>
      <c r="X73" s="75"/>
      <c r="Y73" s="75"/>
      <c r="Z73" s="75"/>
      <c r="AA73" s="75"/>
      <c r="AB73" s="75"/>
      <c r="AC73" s="75"/>
      <c r="AD73" s="36"/>
      <c r="AE73" s="4"/>
      <c r="AF73" s="6"/>
      <c r="AG73" s="6"/>
      <c r="AH73" s="7"/>
      <c r="AI73" s="51" t="s">
        <v>27</v>
      </c>
      <c r="AJ73" s="52"/>
      <c r="AK73" s="6"/>
      <c r="AL73" s="6"/>
      <c r="AM73" s="7"/>
      <c r="AN73" s="53" t="str">
        <f>+AN68</f>
        <v>R7</v>
      </c>
      <c r="AO73" s="54"/>
      <c r="AP73" s="55"/>
      <c r="AQ73" s="37"/>
      <c r="AR73" s="37"/>
      <c r="AS73" s="38"/>
      <c r="AT73" s="53"/>
      <c r="AU73" s="54"/>
      <c r="AV73" s="55">
        <f>AP73*AT73</f>
        <v>0</v>
      </c>
      <c r="AW73" s="37"/>
      <c r="AX73" s="37"/>
      <c r="AY73" s="37"/>
      <c r="AZ73" s="38"/>
      <c r="BA73" s="55">
        <f>IF(AV73&gt;BT73,BT73,AV73)</f>
        <v>0</v>
      </c>
      <c r="BB73" s="37"/>
      <c r="BC73" s="37"/>
      <c r="BD73" s="37"/>
      <c r="BE73" s="38"/>
      <c r="BF73" s="55">
        <v>0</v>
      </c>
      <c r="BG73" s="37"/>
      <c r="BH73" s="37"/>
      <c r="BI73" s="37"/>
      <c r="BJ73" s="38"/>
      <c r="BK73" s="55">
        <f>IF(ROUNDDOWN(BA73*$BT$15,0)&lt;(BA73-BF73),ROUNDDOWN(BA73*$BT$15,0),BA73-BF73)</f>
        <v>0</v>
      </c>
      <c r="BL73" s="37"/>
      <c r="BM73" s="37"/>
      <c r="BN73" s="37"/>
      <c r="BO73" s="38"/>
      <c r="BS73" s="11" t="str">
        <f>CONCATENATE(AN73,"年度に返済予定の奨学金")</f>
        <v>R7年度に返済予定の奨学金</v>
      </c>
      <c r="BT73" s="27"/>
      <c r="BU73" s="1" t="s">
        <v>26</v>
      </c>
      <c r="BV73" s="11" t="s">
        <v>72</v>
      </c>
    </row>
    <row r="74" spans="2:74" ht="18" customHeight="1">
      <c r="B74" s="97"/>
      <c r="C74" s="98"/>
      <c r="D74" s="98"/>
      <c r="E74" s="98"/>
      <c r="F74" s="98"/>
      <c r="G74" s="98"/>
      <c r="H74" s="98"/>
      <c r="I74" s="99"/>
      <c r="J74" s="51" t="s">
        <v>27</v>
      </c>
      <c r="K74" s="52"/>
      <c r="N74" s="12"/>
      <c r="O74" s="39"/>
      <c r="P74" s="69"/>
      <c r="Q74" s="69"/>
      <c r="R74" s="69"/>
      <c r="S74" s="69"/>
      <c r="T74" s="69"/>
      <c r="U74" s="40"/>
      <c r="V74" s="39"/>
      <c r="W74" s="69"/>
      <c r="X74" s="69"/>
      <c r="Y74" s="69"/>
      <c r="Z74" s="69"/>
      <c r="AA74" s="69"/>
      <c r="AB74" s="69"/>
      <c r="AC74" s="69"/>
      <c r="AD74" s="40"/>
      <c r="AE74" s="14"/>
      <c r="AH74" s="12"/>
      <c r="AI74" s="56"/>
      <c r="AJ74" s="57"/>
      <c r="AK74" s="57"/>
      <c r="AL74" s="57"/>
      <c r="AM74" s="58"/>
      <c r="AN74" s="59" t="str">
        <f>+AN69</f>
        <v>R8</v>
      </c>
      <c r="AO74" s="60"/>
      <c r="AP74" s="61"/>
      <c r="AQ74" s="41"/>
      <c r="AR74" s="41"/>
      <c r="AS74" s="42"/>
      <c r="AT74" s="59"/>
      <c r="AU74" s="60"/>
      <c r="AV74" s="61">
        <f>AP74*AT74</f>
        <v>0</v>
      </c>
      <c r="AW74" s="41"/>
      <c r="AX74" s="41"/>
      <c r="AY74" s="41"/>
      <c r="AZ74" s="42"/>
      <c r="BA74" s="61">
        <f>IF(AV74&gt;BT74,BT74,AV74)</f>
        <v>0</v>
      </c>
      <c r="BB74" s="41"/>
      <c r="BC74" s="41"/>
      <c r="BD74" s="41"/>
      <c r="BE74" s="42"/>
      <c r="BF74" s="61">
        <v>0</v>
      </c>
      <c r="BG74" s="41"/>
      <c r="BH74" s="41"/>
      <c r="BI74" s="41"/>
      <c r="BJ74" s="42"/>
      <c r="BK74" s="61">
        <f>IF(ROUNDDOWN(BA74*$BT$15,0)&lt;(BA74-BF74),ROUNDDOWN(BA74*$BT$15,0),BA74-BF74)</f>
        <v>0</v>
      </c>
      <c r="BL74" s="41"/>
      <c r="BM74" s="41"/>
      <c r="BN74" s="41"/>
      <c r="BO74" s="42"/>
      <c r="BS74" s="11" t="str">
        <f>CONCATENATE(AN74,"年度に返済予定の奨学金")</f>
        <v>R8年度に返済予定の奨学金</v>
      </c>
      <c r="BT74" s="27"/>
      <c r="BU74" s="1" t="s">
        <v>67</v>
      </c>
      <c r="BV74" s="11" t="s">
        <v>72</v>
      </c>
    </row>
    <row r="75" spans="2:74" ht="18" customHeight="1">
      <c r="B75" s="97"/>
      <c r="C75" s="98"/>
      <c r="D75" s="98"/>
      <c r="E75" s="98"/>
      <c r="F75" s="98"/>
      <c r="G75" s="98"/>
      <c r="H75" s="98"/>
      <c r="I75" s="99"/>
      <c r="J75" s="56"/>
      <c r="K75" s="57"/>
      <c r="L75" s="57"/>
      <c r="M75" s="57"/>
      <c r="N75" s="58"/>
      <c r="O75" s="14"/>
      <c r="P75" s="100"/>
      <c r="Q75" s="52"/>
      <c r="R75" s="52"/>
      <c r="S75" s="52"/>
      <c r="T75" s="52"/>
      <c r="U75" s="12"/>
      <c r="V75" s="14" t="s">
        <v>19</v>
      </c>
      <c r="W75" s="62"/>
      <c r="X75" s="62"/>
      <c r="Y75" s="62"/>
      <c r="Z75" s="62"/>
      <c r="AA75" s="62"/>
      <c r="AB75" s="62"/>
      <c r="AC75" s="1" t="s">
        <v>26</v>
      </c>
      <c r="AD75" s="12" t="s">
        <v>23</v>
      </c>
      <c r="AE75" s="63"/>
      <c r="AF75" s="64"/>
      <c r="AG75" s="64"/>
      <c r="AH75" s="65"/>
      <c r="AI75" s="14"/>
      <c r="AK75" s="16" t="s">
        <v>8</v>
      </c>
      <c r="AM75" s="12"/>
      <c r="AN75" s="66" t="str">
        <f>+AN70</f>
        <v>R9</v>
      </c>
      <c r="AO75" s="67"/>
      <c r="AP75" s="68"/>
      <c r="AQ75" s="45"/>
      <c r="AR75" s="45"/>
      <c r="AS75" s="46"/>
      <c r="AT75" s="66"/>
      <c r="AU75" s="67"/>
      <c r="AV75" s="68">
        <f>AP75*AT75</f>
        <v>0</v>
      </c>
      <c r="AW75" s="45"/>
      <c r="AX75" s="45"/>
      <c r="AY75" s="45"/>
      <c r="AZ75" s="46"/>
      <c r="BA75" s="68">
        <f>IF(AV75&gt;BT75,BT75,AV75)</f>
        <v>0</v>
      </c>
      <c r="BB75" s="45"/>
      <c r="BC75" s="45"/>
      <c r="BD75" s="45"/>
      <c r="BE75" s="46"/>
      <c r="BF75" s="68">
        <v>0</v>
      </c>
      <c r="BG75" s="45"/>
      <c r="BH75" s="45"/>
      <c r="BI75" s="45"/>
      <c r="BJ75" s="46"/>
      <c r="BK75" s="68">
        <f>IF(ROUNDDOWN(BA75*$BT$15,0)&lt;(BA75-BF75),ROUNDDOWN(BA75*$BT$15,0),BA75-BF75)</f>
        <v>0</v>
      </c>
      <c r="BL75" s="45"/>
      <c r="BM75" s="45"/>
      <c r="BN75" s="45"/>
      <c r="BO75" s="46"/>
      <c r="BS75" s="11" t="str">
        <f>CONCATENATE(AN75,"年度に返済予定の奨学金")</f>
        <v>R9年度に返済予定の奨学金</v>
      </c>
      <c r="BT75" s="27"/>
      <c r="BU75" s="1" t="s">
        <v>26</v>
      </c>
      <c r="BV75" s="11" t="s">
        <v>72</v>
      </c>
    </row>
    <row r="76" spans="2:74" ht="18" customHeight="1">
      <c r="B76" s="101" t="s">
        <v>19</v>
      </c>
      <c r="C76" s="103" t="s">
        <v>65</v>
      </c>
      <c r="D76" s="103"/>
      <c r="E76" s="103"/>
      <c r="F76" s="103"/>
      <c r="G76" s="103"/>
      <c r="H76" s="103"/>
      <c r="I76" s="105" t="s">
        <v>23</v>
      </c>
      <c r="J76" s="8" t="s">
        <v>19</v>
      </c>
      <c r="K76" s="69"/>
      <c r="L76" s="69"/>
      <c r="M76" s="11" t="s">
        <v>24</v>
      </c>
      <c r="N76" s="12"/>
      <c r="O76" s="14"/>
      <c r="P76" s="52"/>
      <c r="Q76" s="52"/>
      <c r="R76" s="52"/>
      <c r="S76" s="52"/>
      <c r="T76" s="52"/>
      <c r="U76" s="12"/>
      <c r="V76" s="14" t="s">
        <v>10</v>
      </c>
      <c r="W76" s="62"/>
      <c r="X76" s="62"/>
      <c r="Y76" s="62"/>
      <c r="Z76" s="62"/>
      <c r="AA76" s="62"/>
      <c r="AB76" s="70" t="s">
        <v>18</v>
      </c>
      <c r="AC76" s="70"/>
      <c r="AD76" s="12" t="s">
        <v>16</v>
      </c>
      <c r="AE76" s="14"/>
      <c r="AH76" s="15" t="s">
        <v>17</v>
      </c>
      <c r="AI76" s="51" t="s">
        <v>27</v>
      </c>
      <c r="AJ76" s="52"/>
      <c r="AM76" s="12"/>
      <c r="AN76" s="35" t="s">
        <v>45</v>
      </c>
      <c r="AO76" s="75"/>
      <c r="AP76" s="75"/>
      <c r="AQ76" s="75"/>
      <c r="AR76" s="75"/>
      <c r="AS76" s="75"/>
      <c r="AT76" s="75"/>
      <c r="AU76" s="36"/>
      <c r="AV76" s="107">
        <f>SUM(AV73:AZ75)</f>
        <v>0</v>
      </c>
      <c r="AW76" s="89"/>
      <c r="AX76" s="89"/>
      <c r="AY76" s="89"/>
      <c r="AZ76" s="90"/>
      <c r="BA76" s="107">
        <f>SUM(BA73:BE75)</f>
        <v>0</v>
      </c>
      <c r="BB76" s="89"/>
      <c r="BC76" s="89"/>
      <c r="BD76" s="89"/>
      <c r="BE76" s="90"/>
      <c r="BF76" s="107">
        <f>SUM(BF73:BJ75)</f>
        <v>0</v>
      </c>
      <c r="BG76" s="89"/>
      <c r="BH76" s="89"/>
      <c r="BI76" s="89"/>
      <c r="BJ76" s="90"/>
      <c r="BK76" s="107">
        <f>SUM(BK73:BO75)</f>
        <v>0</v>
      </c>
      <c r="BL76" s="89"/>
      <c r="BM76" s="89"/>
      <c r="BN76" s="89"/>
      <c r="BO76" s="90"/>
    </row>
    <row r="77" spans="2:74" ht="18" customHeight="1">
      <c r="B77" s="102"/>
      <c r="C77" s="104"/>
      <c r="D77" s="104"/>
      <c r="E77" s="104"/>
      <c r="F77" s="104"/>
      <c r="G77" s="104"/>
      <c r="H77" s="104"/>
      <c r="I77" s="106"/>
      <c r="J77" s="9"/>
      <c r="K77" s="10"/>
      <c r="L77" s="10"/>
      <c r="M77" s="10"/>
      <c r="N77" s="13"/>
      <c r="O77" s="9"/>
      <c r="P77" s="96"/>
      <c r="Q77" s="96"/>
      <c r="R77" s="96"/>
      <c r="S77" s="96"/>
      <c r="T77" s="96"/>
      <c r="U77" s="13"/>
      <c r="V77" s="9" t="s">
        <v>9</v>
      </c>
      <c r="W77" s="71"/>
      <c r="X77" s="71"/>
      <c r="Y77" s="71"/>
      <c r="Z77" s="5" t="s">
        <v>8</v>
      </c>
      <c r="AA77" s="71"/>
      <c r="AB77" s="71"/>
      <c r="AC77" s="71"/>
      <c r="AD77" s="13" t="s">
        <v>12</v>
      </c>
      <c r="AE77" s="9"/>
      <c r="AF77" s="10"/>
      <c r="AG77" s="10"/>
      <c r="AH77" s="13"/>
      <c r="AI77" s="72"/>
      <c r="AJ77" s="73"/>
      <c r="AK77" s="73"/>
      <c r="AL77" s="73"/>
      <c r="AM77" s="74"/>
      <c r="AN77" s="43"/>
      <c r="AO77" s="76"/>
      <c r="AP77" s="76"/>
      <c r="AQ77" s="76"/>
      <c r="AR77" s="76"/>
      <c r="AS77" s="76"/>
      <c r="AT77" s="76"/>
      <c r="AU77" s="44"/>
      <c r="AV77" s="108"/>
      <c r="AW77" s="91"/>
      <c r="AX77" s="91"/>
      <c r="AY77" s="91"/>
      <c r="AZ77" s="92"/>
      <c r="BA77" s="108"/>
      <c r="BB77" s="91"/>
      <c r="BC77" s="91"/>
      <c r="BD77" s="91"/>
      <c r="BE77" s="92"/>
      <c r="BF77" s="108"/>
      <c r="BG77" s="91"/>
      <c r="BH77" s="91"/>
      <c r="BI77" s="91"/>
      <c r="BJ77" s="92"/>
      <c r="BK77" s="108"/>
      <c r="BL77" s="91"/>
      <c r="BM77" s="91"/>
      <c r="BN77" s="91"/>
      <c r="BO77" s="92"/>
      <c r="BS77" s="11" t="s">
        <v>69</v>
      </c>
    </row>
    <row r="78" spans="2:74" ht="18" customHeight="1">
      <c r="B78" s="4"/>
      <c r="C78" s="6"/>
      <c r="D78" s="6"/>
      <c r="E78" s="6"/>
      <c r="F78" s="6"/>
      <c r="G78" s="6"/>
      <c r="H78" s="6"/>
      <c r="I78" s="7"/>
      <c r="J78" s="4"/>
      <c r="K78" s="6"/>
      <c r="L78" s="6"/>
      <c r="M78" s="6"/>
      <c r="N78" s="7"/>
      <c r="O78" s="35"/>
      <c r="P78" s="75"/>
      <c r="Q78" s="75"/>
      <c r="R78" s="75"/>
      <c r="S78" s="75"/>
      <c r="T78" s="75"/>
      <c r="U78" s="36"/>
      <c r="V78" s="77"/>
      <c r="W78" s="75"/>
      <c r="X78" s="75"/>
      <c r="Y78" s="75"/>
      <c r="Z78" s="75"/>
      <c r="AA78" s="75"/>
      <c r="AB78" s="75"/>
      <c r="AC78" s="75"/>
      <c r="AD78" s="36"/>
      <c r="AE78" s="4"/>
      <c r="AF78" s="6"/>
      <c r="AG78" s="6"/>
      <c r="AH78" s="7"/>
      <c r="AI78" s="51" t="s">
        <v>27</v>
      </c>
      <c r="AJ78" s="52"/>
      <c r="AK78" s="6"/>
      <c r="AL78" s="6"/>
      <c r="AM78" s="7"/>
      <c r="AN78" s="53" t="str">
        <f>+AN73</f>
        <v>R7</v>
      </c>
      <c r="AO78" s="54"/>
      <c r="AP78" s="55"/>
      <c r="AQ78" s="37"/>
      <c r="AR78" s="37"/>
      <c r="AS78" s="38"/>
      <c r="AT78" s="53"/>
      <c r="AU78" s="54"/>
      <c r="AV78" s="55">
        <f>AP78*AT78</f>
        <v>0</v>
      </c>
      <c r="AW78" s="37"/>
      <c r="AX78" s="37"/>
      <c r="AY78" s="37"/>
      <c r="AZ78" s="38"/>
      <c r="BA78" s="55">
        <f>IF(AV78&gt;BT78,BT78,AV78)</f>
        <v>0</v>
      </c>
      <c r="BB78" s="37"/>
      <c r="BC78" s="37"/>
      <c r="BD78" s="37"/>
      <c r="BE78" s="38"/>
      <c r="BF78" s="55">
        <v>0</v>
      </c>
      <c r="BG78" s="37"/>
      <c r="BH78" s="37"/>
      <c r="BI78" s="37"/>
      <c r="BJ78" s="38"/>
      <c r="BK78" s="55">
        <f>IF(ROUNDDOWN(BA78*$BT$15,0)&lt;(BA78-BF78),ROUNDDOWN(BA78*$BT$15,0),BA78-BF78)</f>
        <v>0</v>
      </c>
      <c r="BL78" s="37"/>
      <c r="BM78" s="37"/>
      <c r="BN78" s="37"/>
      <c r="BO78" s="38"/>
      <c r="BS78" s="11" t="str">
        <f>CONCATENATE(AN78,"年度に返済予定の奨学金")</f>
        <v>R7年度に返済予定の奨学金</v>
      </c>
      <c r="BT78" s="27"/>
      <c r="BU78" s="1" t="s">
        <v>26</v>
      </c>
      <c r="BV78" s="11" t="s">
        <v>72</v>
      </c>
    </row>
    <row r="79" spans="2:74" ht="18" customHeight="1">
      <c r="B79" s="97"/>
      <c r="C79" s="98"/>
      <c r="D79" s="98"/>
      <c r="E79" s="98"/>
      <c r="F79" s="98"/>
      <c r="G79" s="98"/>
      <c r="H79" s="98"/>
      <c r="I79" s="99"/>
      <c r="J79" s="51" t="s">
        <v>27</v>
      </c>
      <c r="K79" s="52"/>
      <c r="N79" s="12"/>
      <c r="O79" s="39"/>
      <c r="P79" s="69"/>
      <c r="Q79" s="69"/>
      <c r="R79" s="69"/>
      <c r="S79" s="69"/>
      <c r="T79" s="69"/>
      <c r="U79" s="40"/>
      <c r="V79" s="39"/>
      <c r="W79" s="69"/>
      <c r="X79" s="69"/>
      <c r="Y79" s="69"/>
      <c r="Z79" s="69"/>
      <c r="AA79" s="69"/>
      <c r="AB79" s="69"/>
      <c r="AC79" s="69"/>
      <c r="AD79" s="40"/>
      <c r="AE79" s="14"/>
      <c r="AH79" s="12"/>
      <c r="AI79" s="56"/>
      <c r="AJ79" s="57"/>
      <c r="AK79" s="57"/>
      <c r="AL79" s="57"/>
      <c r="AM79" s="58"/>
      <c r="AN79" s="59" t="str">
        <f>+AN74</f>
        <v>R8</v>
      </c>
      <c r="AO79" s="60"/>
      <c r="AP79" s="61"/>
      <c r="AQ79" s="41"/>
      <c r="AR79" s="41"/>
      <c r="AS79" s="42"/>
      <c r="AT79" s="59"/>
      <c r="AU79" s="60"/>
      <c r="AV79" s="61">
        <f>AP79*AT79</f>
        <v>0</v>
      </c>
      <c r="AW79" s="41"/>
      <c r="AX79" s="41"/>
      <c r="AY79" s="41"/>
      <c r="AZ79" s="42"/>
      <c r="BA79" s="61">
        <f>IF(AV79&gt;BT79,BT79,AV79)</f>
        <v>0</v>
      </c>
      <c r="BB79" s="41"/>
      <c r="BC79" s="41"/>
      <c r="BD79" s="41"/>
      <c r="BE79" s="42"/>
      <c r="BF79" s="61">
        <v>0</v>
      </c>
      <c r="BG79" s="41"/>
      <c r="BH79" s="41"/>
      <c r="BI79" s="41"/>
      <c r="BJ79" s="42"/>
      <c r="BK79" s="61">
        <f>IF(ROUNDDOWN(BA79*$BT$15,0)&lt;(BA79-BF79),ROUNDDOWN(BA79*$BT$15,0),BA79-BF79)</f>
        <v>0</v>
      </c>
      <c r="BL79" s="41"/>
      <c r="BM79" s="41"/>
      <c r="BN79" s="41"/>
      <c r="BO79" s="42"/>
      <c r="BS79" s="11" t="str">
        <f>CONCATENATE(AN79,"年度に返済予定の奨学金")</f>
        <v>R8年度に返済予定の奨学金</v>
      </c>
      <c r="BT79" s="27"/>
      <c r="BU79" s="1" t="s">
        <v>67</v>
      </c>
      <c r="BV79" s="11" t="s">
        <v>72</v>
      </c>
    </row>
    <row r="80" spans="2:74" ht="18" customHeight="1">
      <c r="B80" s="97"/>
      <c r="C80" s="98"/>
      <c r="D80" s="98"/>
      <c r="E80" s="98"/>
      <c r="F80" s="98"/>
      <c r="G80" s="98"/>
      <c r="H80" s="98"/>
      <c r="I80" s="99"/>
      <c r="J80" s="56"/>
      <c r="K80" s="57"/>
      <c r="L80" s="57"/>
      <c r="M80" s="57"/>
      <c r="N80" s="58"/>
      <c r="O80" s="14"/>
      <c r="P80" s="100"/>
      <c r="Q80" s="52"/>
      <c r="R80" s="52"/>
      <c r="S80" s="52"/>
      <c r="T80" s="52"/>
      <c r="U80" s="12"/>
      <c r="V80" s="14" t="s">
        <v>19</v>
      </c>
      <c r="W80" s="62"/>
      <c r="X80" s="62"/>
      <c r="Y80" s="62"/>
      <c r="Z80" s="62"/>
      <c r="AA80" s="62"/>
      <c r="AB80" s="62"/>
      <c r="AC80" s="1" t="s">
        <v>26</v>
      </c>
      <c r="AD80" s="12" t="s">
        <v>23</v>
      </c>
      <c r="AE80" s="63"/>
      <c r="AF80" s="64"/>
      <c r="AG80" s="64"/>
      <c r="AH80" s="65"/>
      <c r="AI80" s="14"/>
      <c r="AK80" s="16" t="s">
        <v>8</v>
      </c>
      <c r="AM80" s="12"/>
      <c r="AN80" s="66" t="str">
        <f>+AN75</f>
        <v>R9</v>
      </c>
      <c r="AO80" s="67"/>
      <c r="AP80" s="68"/>
      <c r="AQ80" s="45"/>
      <c r="AR80" s="45"/>
      <c r="AS80" s="46"/>
      <c r="AT80" s="66"/>
      <c r="AU80" s="67"/>
      <c r="AV80" s="68">
        <f>AP80*AT80</f>
        <v>0</v>
      </c>
      <c r="AW80" s="45"/>
      <c r="AX80" s="45"/>
      <c r="AY80" s="45"/>
      <c r="AZ80" s="46"/>
      <c r="BA80" s="68">
        <f>IF(AV80&gt;BT80,BT80,AV80)</f>
        <v>0</v>
      </c>
      <c r="BB80" s="45"/>
      <c r="BC80" s="45"/>
      <c r="BD80" s="45"/>
      <c r="BE80" s="46"/>
      <c r="BF80" s="68">
        <v>0</v>
      </c>
      <c r="BG80" s="45"/>
      <c r="BH80" s="45"/>
      <c r="BI80" s="45"/>
      <c r="BJ80" s="46"/>
      <c r="BK80" s="68">
        <f>IF(ROUNDDOWN(BA80*$BT$15,0)&lt;(BA80-BF80),ROUNDDOWN(BA80*$BT$15,0),BA80-BF80)</f>
        <v>0</v>
      </c>
      <c r="BL80" s="45"/>
      <c r="BM80" s="45"/>
      <c r="BN80" s="45"/>
      <c r="BO80" s="46"/>
      <c r="BS80" s="11" t="str">
        <f>CONCATENATE(AN80,"年度に返済予定の奨学金")</f>
        <v>R9年度に返済予定の奨学金</v>
      </c>
      <c r="BT80" s="27"/>
      <c r="BU80" s="1" t="s">
        <v>26</v>
      </c>
      <c r="BV80" s="11" t="s">
        <v>72</v>
      </c>
    </row>
    <row r="81" spans="2:74" ht="18" customHeight="1">
      <c r="B81" s="101" t="s">
        <v>19</v>
      </c>
      <c r="C81" s="103" t="s">
        <v>65</v>
      </c>
      <c r="D81" s="103"/>
      <c r="E81" s="103"/>
      <c r="F81" s="103"/>
      <c r="G81" s="103"/>
      <c r="H81" s="103"/>
      <c r="I81" s="105" t="s">
        <v>23</v>
      </c>
      <c r="J81" s="8" t="s">
        <v>19</v>
      </c>
      <c r="K81" s="69"/>
      <c r="L81" s="69"/>
      <c r="M81" s="11" t="s">
        <v>24</v>
      </c>
      <c r="N81" s="12"/>
      <c r="O81" s="14"/>
      <c r="P81" s="52"/>
      <c r="Q81" s="52"/>
      <c r="R81" s="52"/>
      <c r="S81" s="52"/>
      <c r="T81" s="52"/>
      <c r="U81" s="12"/>
      <c r="V81" s="14" t="s">
        <v>10</v>
      </c>
      <c r="W81" s="62"/>
      <c r="X81" s="62"/>
      <c r="Y81" s="62"/>
      <c r="Z81" s="62"/>
      <c r="AA81" s="62"/>
      <c r="AB81" s="70" t="s">
        <v>18</v>
      </c>
      <c r="AC81" s="70"/>
      <c r="AD81" s="12" t="s">
        <v>16</v>
      </c>
      <c r="AE81" s="14"/>
      <c r="AH81" s="15" t="s">
        <v>17</v>
      </c>
      <c r="AI81" s="51" t="s">
        <v>27</v>
      </c>
      <c r="AJ81" s="52"/>
      <c r="AM81" s="12"/>
      <c r="AN81" s="35" t="s">
        <v>45</v>
      </c>
      <c r="AO81" s="75"/>
      <c r="AP81" s="75"/>
      <c r="AQ81" s="75"/>
      <c r="AR81" s="75"/>
      <c r="AS81" s="75"/>
      <c r="AT81" s="75"/>
      <c r="AU81" s="36"/>
      <c r="AV81" s="107">
        <f>SUM(AV78:AZ80)</f>
        <v>0</v>
      </c>
      <c r="AW81" s="89"/>
      <c r="AX81" s="89"/>
      <c r="AY81" s="89"/>
      <c r="AZ81" s="90"/>
      <c r="BA81" s="107">
        <f>SUM(BA78:BE80)</f>
        <v>0</v>
      </c>
      <c r="BB81" s="89"/>
      <c r="BC81" s="89"/>
      <c r="BD81" s="89"/>
      <c r="BE81" s="90"/>
      <c r="BF81" s="107">
        <f>SUM(BF78:BJ80)</f>
        <v>0</v>
      </c>
      <c r="BG81" s="89"/>
      <c r="BH81" s="89"/>
      <c r="BI81" s="89"/>
      <c r="BJ81" s="90"/>
      <c r="BK81" s="107">
        <f>SUM(BK78:BO80)</f>
        <v>0</v>
      </c>
      <c r="BL81" s="89"/>
      <c r="BM81" s="89"/>
      <c r="BN81" s="89"/>
      <c r="BO81" s="90"/>
    </row>
    <row r="82" spans="2:74" ht="18" customHeight="1">
      <c r="B82" s="102"/>
      <c r="C82" s="104"/>
      <c r="D82" s="104"/>
      <c r="E82" s="104"/>
      <c r="F82" s="104"/>
      <c r="G82" s="104"/>
      <c r="H82" s="104"/>
      <c r="I82" s="106"/>
      <c r="J82" s="9"/>
      <c r="K82" s="10"/>
      <c r="L82" s="10"/>
      <c r="M82" s="10"/>
      <c r="N82" s="13"/>
      <c r="O82" s="9"/>
      <c r="P82" s="96"/>
      <c r="Q82" s="96"/>
      <c r="R82" s="96"/>
      <c r="S82" s="96"/>
      <c r="T82" s="96"/>
      <c r="U82" s="13"/>
      <c r="V82" s="9" t="s">
        <v>9</v>
      </c>
      <c r="W82" s="71"/>
      <c r="X82" s="71"/>
      <c r="Y82" s="71"/>
      <c r="Z82" s="5" t="s">
        <v>8</v>
      </c>
      <c r="AA82" s="71"/>
      <c r="AB82" s="71"/>
      <c r="AC82" s="71"/>
      <c r="AD82" s="13" t="s">
        <v>12</v>
      </c>
      <c r="AE82" s="9"/>
      <c r="AF82" s="10"/>
      <c r="AG82" s="10"/>
      <c r="AH82" s="13"/>
      <c r="AI82" s="72"/>
      <c r="AJ82" s="73"/>
      <c r="AK82" s="73"/>
      <c r="AL82" s="73"/>
      <c r="AM82" s="74"/>
      <c r="AN82" s="43"/>
      <c r="AO82" s="76"/>
      <c r="AP82" s="76"/>
      <c r="AQ82" s="76"/>
      <c r="AR82" s="76"/>
      <c r="AS82" s="76"/>
      <c r="AT82" s="76"/>
      <c r="AU82" s="44"/>
      <c r="AV82" s="108"/>
      <c r="AW82" s="91"/>
      <c r="AX82" s="91"/>
      <c r="AY82" s="91"/>
      <c r="AZ82" s="92"/>
      <c r="BA82" s="108"/>
      <c r="BB82" s="91"/>
      <c r="BC82" s="91"/>
      <c r="BD82" s="91"/>
      <c r="BE82" s="92"/>
      <c r="BF82" s="108"/>
      <c r="BG82" s="91"/>
      <c r="BH82" s="91"/>
      <c r="BI82" s="91"/>
      <c r="BJ82" s="92"/>
      <c r="BK82" s="108"/>
      <c r="BL82" s="91"/>
      <c r="BM82" s="91"/>
      <c r="BN82" s="91"/>
      <c r="BO82" s="92"/>
      <c r="BS82" s="11" t="s">
        <v>69</v>
      </c>
    </row>
    <row r="83" spans="2:74" ht="18" customHeight="1">
      <c r="B83" s="4"/>
      <c r="C83" s="6"/>
      <c r="D83" s="6"/>
      <c r="E83" s="6"/>
      <c r="F83" s="6"/>
      <c r="G83" s="6"/>
      <c r="H83" s="6"/>
      <c r="I83" s="7"/>
      <c r="J83" s="4"/>
      <c r="K83" s="6"/>
      <c r="L83" s="6"/>
      <c r="M83" s="6"/>
      <c r="N83" s="7"/>
      <c r="O83" s="35"/>
      <c r="P83" s="75"/>
      <c r="Q83" s="75"/>
      <c r="R83" s="75"/>
      <c r="S83" s="75"/>
      <c r="T83" s="75"/>
      <c r="U83" s="36"/>
      <c r="V83" s="77"/>
      <c r="W83" s="75"/>
      <c r="X83" s="75"/>
      <c r="Y83" s="75"/>
      <c r="Z83" s="75"/>
      <c r="AA83" s="75"/>
      <c r="AB83" s="75"/>
      <c r="AC83" s="75"/>
      <c r="AD83" s="36"/>
      <c r="AE83" s="4"/>
      <c r="AF83" s="6"/>
      <c r="AG83" s="6"/>
      <c r="AH83" s="7"/>
      <c r="AI83" s="51" t="s">
        <v>27</v>
      </c>
      <c r="AJ83" s="52"/>
      <c r="AK83" s="6"/>
      <c r="AL83" s="6"/>
      <c r="AM83" s="7"/>
      <c r="AN83" s="53" t="str">
        <f>+AN78</f>
        <v>R7</v>
      </c>
      <c r="AO83" s="54"/>
      <c r="AP83" s="55"/>
      <c r="AQ83" s="37"/>
      <c r="AR83" s="37"/>
      <c r="AS83" s="38"/>
      <c r="AT83" s="53"/>
      <c r="AU83" s="54"/>
      <c r="AV83" s="55">
        <f>AP83*AT83</f>
        <v>0</v>
      </c>
      <c r="AW83" s="37"/>
      <c r="AX83" s="37"/>
      <c r="AY83" s="37"/>
      <c r="AZ83" s="38"/>
      <c r="BA83" s="55">
        <f>IF(AV83&gt;BT83,BT83,AV83)</f>
        <v>0</v>
      </c>
      <c r="BB83" s="37"/>
      <c r="BC83" s="37"/>
      <c r="BD83" s="37"/>
      <c r="BE83" s="38"/>
      <c r="BF83" s="55">
        <v>0</v>
      </c>
      <c r="BG83" s="37"/>
      <c r="BH83" s="37"/>
      <c r="BI83" s="37"/>
      <c r="BJ83" s="38"/>
      <c r="BK83" s="55">
        <f>IF(ROUNDDOWN(BA83*$BT$15,0)&lt;(BA83-BF83),ROUNDDOWN(BA83*$BT$15,0),BA83-BF83)</f>
        <v>0</v>
      </c>
      <c r="BL83" s="37"/>
      <c r="BM83" s="37"/>
      <c r="BN83" s="37"/>
      <c r="BO83" s="38"/>
      <c r="BS83" s="11" t="str">
        <f>CONCATENATE(AN83,"年度に返済予定の奨学金")</f>
        <v>R7年度に返済予定の奨学金</v>
      </c>
      <c r="BT83" s="27"/>
      <c r="BU83" s="1" t="s">
        <v>26</v>
      </c>
      <c r="BV83" s="11" t="s">
        <v>72</v>
      </c>
    </row>
    <row r="84" spans="2:74" ht="18" customHeight="1">
      <c r="B84" s="97"/>
      <c r="C84" s="98"/>
      <c r="D84" s="98"/>
      <c r="E84" s="98"/>
      <c r="F84" s="98"/>
      <c r="G84" s="98"/>
      <c r="H84" s="98"/>
      <c r="I84" s="99"/>
      <c r="J84" s="51" t="s">
        <v>27</v>
      </c>
      <c r="K84" s="52"/>
      <c r="N84" s="12"/>
      <c r="O84" s="39"/>
      <c r="P84" s="69"/>
      <c r="Q84" s="69"/>
      <c r="R84" s="69"/>
      <c r="S84" s="69"/>
      <c r="T84" s="69"/>
      <c r="U84" s="40"/>
      <c r="V84" s="39"/>
      <c r="W84" s="69"/>
      <c r="X84" s="69"/>
      <c r="Y84" s="69"/>
      <c r="Z84" s="69"/>
      <c r="AA84" s="69"/>
      <c r="AB84" s="69"/>
      <c r="AC84" s="69"/>
      <c r="AD84" s="40"/>
      <c r="AE84" s="14"/>
      <c r="AH84" s="12"/>
      <c r="AI84" s="56"/>
      <c r="AJ84" s="57"/>
      <c r="AK84" s="57"/>
      <c r="AL84" s="57"/>
      <c r="AM84" s="58"/>
      <c r="AN84" s="59" t="str">
        <f>+AN79</f>
        <v>R8</v>
      </c>
      <c r="AO84" s="60"/>
      <c r="AP84" s="61"/>
      <c r="AQ84" s="41"/>
      <c r="AR84" s="41"/>
      <c r="AS84" s="42"/>
      <c r="AT84" s="59"/>
      <c r="AU84" s="60"/>
      <c r="AV84" s="61">
        <f>AP84*AT84</f>
        <v>0</v>
      </c>
      <c r="AW84" s="41"/>
      <c r="AX84" s="41"/>
      <c r="AY84" s="41"/>
      <c r="AZ84" s="42"/>
      <c r="BA84" s="61">
        <f>IF(AV84&gt;BT84,BT84,AV84)</f>
        <v>0</v>
      </c>
      <c r="BB84" s="41"/>
      <c r="BC84" s="41"/>
      <c r="BD84" s="41"/>
      <c r="BE84" s="42"/>
      <c r="BF84" s="61">
        <v>0</v>
      </c>
      <c r="BG84" s="41"/>
      <c r="BH84" s="41"/>
      <c r="BI84" s="41"/>
      <c r="BJ84" s="42"/>
      <c r="BK84" s="61">
        <f>IF(ROUNDDOWN(BA84*$BT$15,0)&lt;(BA84-BF84),ROUNDDOWN(BA84*$BT$15,0),BA84-BF84)</f>
        <v>0</v>
      </c>
      <c r="BL84" s="41"/>
      <c r="BM84" s="41"/>
      <c r="BN84" s="41"/>
      <c r="BO84" s="42"/>
      <c r="BS84" s="11" t="str">
        <f>CONCATENATE(AN84,"年度に返済予定の奨学金")</f>
        <v>R8年度に返済予定の奨学金</v>
      </c>
      <c r="BT84" s="27"/>
      <c r="BU84" s="1" t="s">
        <v>67</v>
      </c>
      <c r="BV84" s="11" t="s">
        <v>72</v>
      </c>
    </row>
    <row r="85" spans="2:74" ht="18" customHeight="1">
      <c r="B85" s="97"/>
      <c r="C85" s="98"/>
      <c r="D85" s="98"/>
      <c r="E85" s="98"/>
      <c r="F85" s="98"/>
      <c r="G85" s="98"/>
      <c r="H85" s="98"/>
      <c r="I85" s="99"/>
      <c r="J85" s="56"/>
      <c r="K85" s="57"/>
      <c r="L85" s="57"/>
      <c r="M85" s="57"/>
      <c r="N85" s="58"/>
      <c r="O85" s="14"/>
      <c r="P85" s="100"/>
      <c r="Q85" s="52"/>
      <c r="R85" s="52"/>
      <c r="S85" s="52"/>
      <c r="T85" s="52"/>
      <c r="U85" s="12"/>
      <c r="V85" s="14" t="s">
        <v>19</v>
      </c>
      <c r="W85" s="62"/>
      <c r="X85" s="62"/>
      <c r="Y85" s="62"/>
      <c r="Z85" s="62"/>
      <c r="AA85" s="62"/>
      <c r="AB85" s="62"/>
      <c r="AC85" s="1" t="s">
        <v>26</v>
      </c>
      <c r="AD85" s="12" t="s">
        <v>23</v>
      </c>
      <c r="AE85" s="63"/>
      <c r="AF85" s="64"/>
      <c r="AG85" s="64"/>
      <c r="AH85" s="65"/>
      <c r="AI85" s="14"/>
      <c r="AK85" s="16" t="s">
        <v>8</v>
      </c>
      <c r="AM85" s="12"/>
      <c r="AN85" s="66" t="str">
        <f>+AN80</f>
        <v>R9</v>
      </c>
      <c r="AO85" s="67"/>
      <c r="AP85" s="68"/>
      <c r="AQ85" s="45"/>
      <c r="AR85" s="45"/>
      <c r="AS85" s="46"/>
      <c r="AT85" s="66"/>
      <c r="AU85" s="67"/>
      <c r="AV85" s="68">
        <f>AP85*AT85</f>
        <v>0</v>
      </c>
      <c r="AW85" s="45"/>
      <c r="AX85" s="45"/>
      <c r="AY85" s="45"/>
      <c r="AZ85" s="46"/>
      <c r="BA85" s="68">
        <f>IF(AV85&gt;BT85,BT85,AV85)</f>
        <v>0</v>
      </c>
      <c r="BB85" s="45"/>
      <c r="BC85" s="45"/>
      <c r="BD85" s="45"/>
      <c r="BE85" s="46"/>
      <c r="BF85" s="68">
        <v>0</v>
      </c>
      <c r="BG85" s="45"/>
      <c r="BH85" s="45"/>
      <c r="BI85" s="45"/>
      <c r="BJ85" s="46"/>
      <c r="BK85" s="68">
        <f>IF(ROUNDDOWN(BA85*$BT$15,0)&lt;(BA85-BF85),ROUNDDOWN(BA85*$BT$15,0),BA85-BF85)</f>
        <v>0</v>
      </c>
      <c r="BL85" s="45"/>
      <c r="BM85" s="45"/>
      <c r="BN85" s="45"/>
      <c r="BO85" s="46"/>
      <c r="BS85" s="11" t="str">
        <f>CONCATENATE(AN85,"年度に返済予定の奨学金")</f>
        <v>R9年度に返済予定の奨学金</v>
      </c>
      <c r="BT85" s="27"/>
      <c r="BU85" s="1" t="s">
        <v>26</v>
      </c>
      <c r="BV85" s="11" t="s">
        <v>72</v>
      </c>
    </row>
    <row r="86" spans="2:74" ht="18" customHeight="1">
      <c r="B86" s="101" t="s">
        <v>19</v>
      </c>
      <c r="C86" s="103" t="s">
        <v>65</v>
      </c>
      <c r="D86" s="103"/>
      <c r="E86" s="103"/>
      <c r="F86" s="103"/>
      <c r="G86" s="103"/>
      <c r="H86" s="103"/>
      <c r="I86" s="105" t="s">
        <v>23</v>
      </c>
      <c r="J86" s="8" t="s">
        <v>19</v>
      </c>
      <c r="K86" s="69"/>
      <c r="L86" s="69"/>
      <c r="M86" s="11" t="s">
        <v>24</v>
      </c>
      <c r="N86" s="12"/>
      <c r="O86" s="14"/>
      <c r="P86" s="52"/>
      <c r="Q86" s="52"/>
      <c r="R86" s="52"/>
      <c r="S86" s="52"/>
      <c r="T86" s="52"/>
      <c r="U86" s="12"/>
      <c r="V86" s="14" t="s">
        <v>10</v>
      </c>
      <c r="W86" s="62"/>
      <c r="X86" s="62"/>
      <c r="Y86" s="62"/>
      <c r="Z86" s="62"/>
      <c r="AA86" s="62"/>
      <c r="AB86" s="70" t="s">
        <v>18</v>
      </c>
      <c r="AC86" s="70"/>
      <c r="AD86" s="12" t="s">
        <v>16</v>
      </c>
      <c r="AE86" s="14"/>
      <c r="AH86" s="15" t="s">
        <v>17</v>
      </c>
      <c r="AI86" s="51" t="s">
        <v>27</v>
      </c>
      <c r="AJ86" s="52"/>
      <c r="AM86" s="12"/>
      <c r="AN86" s="35" t="s">
        <v>45</v>
      </c>
      <c r="AO86" s="75"/>
      <c r="AP86" s="75"/>
      <c r="AQ86" s="75"/>
      <c r="AR86" s="75"/>
      <c r="AS86" s="75"/>
      <c r="AT86" s="75"/>
      <c r="AU86" s="36"/>
      <c r="AV86" s="107">
        <f>SUM(AV83:AZ85)</f>
        <v>0</v>
      </c>
      <c r="AW86" s="89"/>
      <c r="AX86" s="89"/>
      <c r="AY86" s="89"/>
      <c r="AZ86" s="90"/>
      <c r="BA86" s="107">
        <f>SUM(BA83:BE85)</f>
        <v>0</v>
      </c>
      <c r="BB86" s="89"/>
      <c r="BC86" s="89"/>
      <c r="BD86" s="89"/>
      <c r="BE86" s="90"/>
      <c r="BF86" s="107">
        <f>SUM(BF83:BJ85)</f>
        <v>0</v>
      </c>
      <c r="BG86" s="89"/>
      <c r="BH86" s="89"/>
      <c r="BI86" s="89"/>
      <c r="BJ86" s="90"/>
      <c r="BK86" s="107">
        <f>SUM(BK83:BO85)</f>
        <v>0</v>
      </c>
      <c r="BL86" s="89"/>
      <c r="BM86" s="89"/>
      <c r="BN86" s="89"/>
      <c r="BO86" s="90"/>
    </row>
    <row r="87" spans="2:74" ht="18" customHeight="1">
      <c r="B87" s="102"/>
      <c r="C87" s="104"/>
      <c r="D87" s="104"/>
      <c r="E87" s="104"/>
      <c r="F87" s="104"/>
      <c r="G87" s="104"/>
      <c r="H87" s="104"/>
      <c r="I87" s="106"/>
      <c r="J87" s="9"/>
      <c r="K87" s="10"/>
      <c r="L87" s="10"/>
      <c r="M87" s="10"/>
      <c r="N87" s="13"/>
      <c r="O87" s="9"/>
      <c r="P87" s="96"/>
      <c r="Q87" s="96"/>
      <c r="R87" s="96"/>
      <c r="S87" s="96"/>
      <c r="T87" s="96"/>
      <c r="U87" s="13"/>
      <c r="V87" s="9" t="s">
        <v>9</v>
      </c>
      <c r="W87" s="71"/>
      <c r="X87" s="71"/>
      <c r="Y87" s="71"/>
      <c r="Z87" s="5" t="s">
        <v>8</v>
      </c>
      <c r="AA87" s="71"/>
      <c r="AB87" s="71"/>
      <c r="AC87" s="71"/>
      <c r="AD87" s="13" t="s">
        <v>12</v>
      </c>
      <c r="AE87" s="9"/>
      <c r="AF87" s="10"/>
      <c r="AG87" s="10"/>
      <c r="AH87" s="13"/>
      <c r="AI87" s="72"/>
      <c r="AJ87" s="73"/>
      <c r="AK87" s="73"/>
      <c r="AL87" s="73"/>
      <c r="AM87" s="74"/>
      <c r="AN87" s="43"/>
      <c r="AO87" s="76"/>
      <c r="AP87" s="76"/>
      <c r="AQ87" s="76"/>
      <c r="AR87" s="76"/>
      <c r="AS87" s="76"/>
      <c r="AT87" s="76"/>
      <c r="AU87" s="44"/>
      <c r="AV87" s="108"/>
      <c r="AW87" s="91"/>
      <c r="AX87" s="91"/>
      <c r="AY87" s="91"/>
      <c r="AZ87" s="92"/>
      <c r="BA87" s="108"/>
      <c r="BB87" s="91"/>
      <c r="BC87" s="91"/>
      <c r="BD87" s="91"/>
      <c r="BE87" s="92"/>
      <c r="BF87" s="108"/>
      <c r="BG87" s="91"/>
      <c r="BH87" s="91"/>
      <c r="BI87" s="91"/>
      <c r="BJ87" s="92"/>
      <c r="BK87" s="108"/>
      <c r="BL87" s="91"/>
      <c r="BM87" s="91"/>
      <c r="BN87" s="91"/>
      <c r="BO87" s="92"/>
      <c r="BS87" s="11" t="s">
        <v>69</v>
      </c>
    </row>
    <row r="88" spans="2:74" ht="18" customHeight="1">
      <c r="B88" s="4"/>
      <c r="C88" s="6"/>
      <c r="D88" s="6"/>
      <c r="E88" s="6"/>
      <c r="F88" s="6"/>
      <c r="G88" s="6"/>
      <c r="H88" s="6"/>
      <c r="I88" s="7"/>
      <c r="J88" s="4"/>
      <c r="K88" s="6"/>
      <c r="L88" s="6"/>
      <c r="M88" s="6"/>
      <c r="N88" s="7"/>
      <c r="O88" s="35"/>
      <c r="P88" s="75"/>
      <c r="Q88" s="75"/>
      <c r="R88" s="75"/>
      <c r="S88" s="75"/>
      <c r="T88" s="75"/>
      <c r="U88" s="36"/>
      <c r="V88" s="77"/>
      <c r="W88" s="75"/>
      <c r="X88" s="75"/>
      <c r="Y88" s="75"/>
      <c r="Z88" s="75"/>
      <c r="AA88" s="75"/>
      <c r="AB88" s="75"/>
      <c r="AC88" s="75"/>
      <c r="AD88" s="36"/>
      <c r="AE88" s="4"/>
      <c r="AF88" s="6"/>
      <c r="AG88" s="6"/>
      <c r="AH88" s="7"/>
      <c r="AI88" s="51" t="s">
        <v>27</v>
      </c>
      <c r="AJ88" s="52"/>
      <c r="AK88" s="6"/>
      <c r="AL88" s="6"/>
      <c r="AM88" s="7"/>
      <c r="AN88" s="53" t="str">
        <f>+AN83</f>
        <v>R7</v>
      </c>
      <c r="AO88" s="54"/>
      <c r="AP88" s="55"/>
      <c r="AQ88" s="37"/>
      <c r="AR88" s="37"/>
      <c r="AS88" s="38"/>
      <c r="AT88" s="53"/>
      <c r="AU88" s="54"/>
      <c r="AV88" s="55">
        <f>AP88*AT88</f>
        <v>0</v>
      </c>
      <c r="AW88" s="37"/>
      <c r="AX88" s="37"/>
      <c r="AY88" s="37"/>
      <c r="AZ88" s="38"/>
      <c r="BA88" s="55">
        <f>IF(AV88&gt;BT88,BT88,AV88)</f>
        <v>0</v>
      </c>
      <c r="BB88" s="37"/>
      <c r="BC88" s="37"/>
      <c r="BD88" s="37"/>
      <c r="BE88" s="38"/>
      <c r="BF88" s="55">
        <v>0</v>
      </c>
      <c r="BG88" s="37"/>
      <c r="BH88" s="37"/>
      <c r="BI88" s="37"/>
      <c r="BJ88" s="38"/>
      <c r="BK88" s="55">
        <f>IF(ROUNDDOWN(BA88*$BT$15,0)&lt;(BA88-BF88),ROUNDDOWN(BA88*$BT$15,0),BA88-BF88)</f>
        <v>0</v>
      </c>
      <c r="BL88" s="37"/>
      <c r="BM88" s="37"/>
      <c r="BN88" s="37"/>
      <c r="BO88" s="38"/>
      <c r="BS88" s="11" t="str">
        <f>CONCATENATE(AN88,"年度に返済予定の奨学金")</f>
        <v>R7年度に返済予定の奨学金</v>
      </c>
      <c r="BT88" s="27"/>
      <c r="BU88" s="1" t="s">
        <v>26</v>
      </c>
      <c r="BV88" s="11" t="s">
        <v>72</v>
      </c>
    </row>
    <row r="89" spans="2:74" ht="18" customHeight="1">
      <c r="B89" s="97"/>
      <c r="C89" s="98"/>
      <c r="D89" s="98"/>
      <c r="E89" s="98"/>
      <c r="F89" s="98"/>
      <c r="G89" s="98"/>
      <c r="H89" s="98"/>
      <c r="I89" s="99"/>
      <c r="J89" s="51" t="s">
        <v>27</v>
      </c>
      <c r="K89" s="52"/>
      <c r="N89" s="12"/>
      <c r="O89" s="39"/>
      <c r="P89" s="69"/>
      <c r="Q89" s="69"/>
      <c r="R89" s="69"/>
      <c r="S89" s="69"/>
      <c r="T89" s="69"/>
      <c r="U89" s="40"/>
      <c r="V89" s="39"/>
      <c r="W89" s="69"/>
      <c r="X89" s="69"/>
      <c r="Y89" s="69"/>
      <c r="Z89" s="69"/>
      <c r="AA89" s="69"/>
      <c r="AB89" s="69"/>
      <c r="AC89" s="69"/>
      <c r="AD89" s="40"/>
      <c r="AE89" s="14"/>
      <c r="AH89" s="12"/>
      <c r="AI89" s="56"/>
      <c r="AJ89" s="57"/>
      <c r="AK89" s="57"/>
      <c r="AL89" s="57"/>
      <c r="AM89" s="58"/>
      <c r="AN89" s="59" t="str">
        <f>+AN84</f>
        <v>R8</v>
      </c>
      <c r="AO89" s="60"/>
      <c r="AP89" s="61"/>
      <c r="AQ89" s="41"/>
      <c r="AR89" s="41"/>
      <c r="AS89" s="42"/>
      <c r="AT89" s="59"/>
      <c r="AU89" s="60"/>
      <c r="AV89" s="61">
        <f>AP89*AT89</f>
        <v>0</v>
      </c>
      <c r="AW89" s="41"/>
      <c r="AX89" s="41"/>
      <c r="AY89" s="41"/>
      <c r="AZ89" s="42"/>
      <c r="BA89" s="61">
        <f>IF(AV89&gt;BT89,BT89,AV89)</f>
        <v>0</v>
      </c>
      <c r="BB89" s="41"/>
      <c r="BC89" s="41"/>
      <c r="BD89" s="41"/>
      <c r="BE89" s="42"/>
      <c r="BF89" s="61">
        <v>0</v>
      </c>
      <c r="BG89" s="41"/>
      <c r="BH89" s="41"/>
      <c r="BI89" s="41"/>
      <c r="BJ89" s="42"/>
      <c r="BK89" s="61">
        <f>IF(ROUNDDOWN(BA89*$BT$15,0)&lt;(BA89-BF89),ROUNDDOWN(BA89*$BT$15,0),BA89-BF89)</f>
        <v>0</v>
      </c>
      <c r="BL89" s="41"/>
      <c r="BM89" s="41"/>
      <c r="BN89" s="41"/>
      <c r="BO89" s="42"/>
      <c r="BS89" s="11" t="str">
        <f>CONCATENATE(AN89,"年度に返済予定の奨学金")</f>
        <v>R8年度に返済予定の奨学金</v>
      </c>
      <c r="BT89" s="27"/>
      <c r="BU89" s="1" t="s">
        <v>67</v>
      </c>
      <c r="BV89" s="11" t="s">
        <v>72</v>
      </c>
    </row>
    <row r="90" spans="2:74" ht="18" customHeight="1">
      <c r="B90" s="97"/>
      <c r="C90" s="98"/>
      <c r="D90" s="98"/>
      <c r="E90" s="98"/>
      <c r="F90" s="98"/>
      <c r="G90" s="98"/>
      <c r="H90" s="98"/>
      <c r="I90" s="99"/>
      <c r="J90" s="56"/>
      <c r="K90" s="57"/>
      <c r="L90" s="57"/>
      <c r="M90" s="57"/>
      <c r="N90" s="58"/>
      <c r="O90" s="14"/>
      <c r="P90" s="100"/>
      <c r="Q90" s="52"/>
      <c r="R90" s="52"/>
      <c r="S90" s="52"/>
      <c r="T90" s="52"/>
      <c r="U90" s="12"/>
      <c r="V90" s="14" t="s">
        <v>19</v>
      </c>
      <c r="W90" s="62"/>
      <c r="X90" s="62"/>
      <c r="Y90" s="62"/>
      <c r="Z90" s="62"/>
      <c r="AA90" s="62"/>
      <c r="AB90" s="62"/>
      <c r="AC90" s="1" t="s">
        <v>26</v>
      </c>
      <c r="AD90" s="12" t="s">
        <v>23</v>
      </c>
      <c r="AE90" s="63"/>
      <c r="AF90" s="64"/>
      <c r="AG90" s="64"/>
      <c r="AH90" s="65"/>
      <c r="AI90" s="14"/>
      <c r="AK90" s="16" t="s">
        <v>8</v>
      </c>
      <c r="AM90" s="12"/>
      <c r="AN90" s="66" t="str">
        <f>+AN85</f>
        <v>R9</v>
      </c>
      <c r="AO90" s="67"/>
      <c r="AP90" s="68"/>
      <c r="AQ90" s="45"/>
      <c r="AR90" s="45"/>
      <c r="AS90" s="46"/>
      <c r="AT90" s="66"/>
      <c r="AU90" s="67"/>
      <c r="AV90" s="68">
        <f>AP90*AT90</f>
        <v>0</v>
      </c>
      <c r="AW90" s="45"/>
      <c r="AX90" s="45"/>
      <c r="AY90" s="45"/>
      <c r="AZ90" s="46"/>
      <c r="BA90" s="68">
        <f>IF(AV90&gt;BT90,BT90,AV90)</f>
        <v>0</v>
      </c>
      <c r="BB90" s="45"/>
      <c r="BC90" s="45"/>
      <c r="BD90" s="45"/>
      <c r="BE90" s="46"/>
      <c r="BF90" s="68">
        <v>0</v>
      </c>
      <c r="BG90" s="45"/>
      <c r="BH90" s="45"/>
      <c r="BI90" s="45"/>
      <c r="BJ90" s="46"/>
      <c r="BK90" s="68">
        <f>IF(ROUNDDOWN(BA90*$BT$15,0)&lt;(BA90-BF90),ROUNDDOWN(BA90*$BT$15,0),BA90-BF90)</f>
        <v>0</v>
      </c>
      <c r="BL90" s="45"/>
      <c r="BM90" s="45"/>
      <c r="BN90" s="45"/>
      <c r="BO90" s="46"/>
      <c r="BS90" s="11" t="str">
        <f>CONCATENATE(AN90,"年度に返済予定の奨学金")</f>
        <v>R9年度に返済予定の奨学金</v>
      </c>
      <c r="BT90" s="27"/>
      <c r="BU90" s="1" t="s">
        <v>26</v>
      </c>
      <c r="BV90" s="11" t="s">
        <v>72</v>
      </c>
    </row>
    <row r="91" spans="2:74" ht="18" customHeight="1">
      <c r="B91" s="101" t="s">
        <v>19</v>
      </c>
      <c r="C91" s="103" t="s">
        <v>65</v>
      </c>
      <c r="D91" s="103"/>
      <c r="E91" s="103"/>
      <c r="F91" s="103"/>
      <c r="G91" s="103"/>
      <c r="H91" s="103"/>
      <c r="I91" s="105" t="s">
        <v>23</v>
      </c>
      <c r="J91" s="8" t="s">
        <v>19</v>
      </c>
      <c r="K91" s="69"/>
      <c r="L91" s="69"/>
      <c r="M91" s="11" t="s">
        <v>24</v>
      </c>
      <c r="N91" s="12"/>
      <c r="O91" s="14"/>
      <c r="P91" s="52"/>
      <c r="Q91" s="52"/>
      <c r="R91" s="52"/>
      <c r="S91" s="52"/>
      <c r="T91" s="52"/>
      <c r="U91" s="12"/>
      <c r="V91" s="14" t="s">
        <v>10</v>
      </c>
      <c r="W91" s="62"/>
      <c r="X91" s="62"/>
      <c r="Y91" s="62"/>
      <c r="Z91" s="62"/>
      <c r="AA91" s="62"/>
      <c r="AB91" s="70" t="s">
        <v>18</v>
      </c>
      <c r="AC91" s="70"/>
      <c r="AD91" s="12" t="s">
        <v>16</v>
      </c>
      <c r="AE91" s="14"/>
      <c r="AH91" s="15" t="s">
        <v>17</v>
      </c>
      <c r="AI91" s="51" t="s">
        <v>27</v>
      </c>
      <c r="AJ91" s="52"/>
      <c r="AM91" s="12"/>
      <c r="AN91" s="35" t="s">
        <v>45</v>
      </c>
      <c r="AO91" s="75"/>
      <c r="AP91" s="75"/>
      <c r="AQ91" s="75"/>
      <c r="AR91" s="75"/>
      <c r="AS91" s="75"/>
      <c r="AT91" s="75"/>
      <c r="AU91" s="36"/>
      <c r="AV91" s="107">
        <f>SUM(AV88:AZ90)</f>
        <v>0</v>
      </c>
      <c r="AW91" s="89"/>
      <c r="AX91" s="89"/>
      <c r="AY91" s="89"/>
      <c r="AZ91" s="90"/>
      <c r="BA91" s="107">
        <f>SUM(BA88:BE90)</f>
        <v>0</v>
      </c>
      <c r="BB91" s="89"/>
      <c r="BC91" s="89"/>
      <c r="BD91" s="89"/>
      <c r="BE91" s="90"/>
      <c r="BF91" s="107">
        <f>SUM(BF88:BJ90)</f>
        <v>0</v>
      </c>
      <c r="BG91" s="89"/>
      <c r="BH91" s="89"/>
      <c r="BI91" s="89"/>
      <c r="BJ91" s="90"/>
      <c r="BK91" s="107">
        <f>SUM(BK88:BO90)</f>
        <v>0</v>
      </c>
      <c r="BL91" s="89"/>
      <c r="BM91" s="89"/>
      <c r="BN91" s="89"/>
      <c r="BO91" s="90"/>
    </row>
    <row r="92" spans="2:74" ht="18" customHeight="1">
      <c r="B92" s="102"/>
      <c r="C92" s="104"/>
      <c r="D92" s="104"/>
      <c r="E92" s="104"/>
      <c r="F92" s="104"/>
      <c r="G92" s="104"/>
      <c r="H92" s="104"/>
      <c r="I92" s="106"/>
      <c r="J92" s="9"/>
      <c r="K92" s="10"/>
      <c r="L92" s="10"/>
      <c r="M92" s="10"/>
      <c r="N92" s="13"/>
      <c r="O92" s="9"/>
      <c r="P92" s="96"/>
      <c r="Q92" s="96"/>
      <c r="R92" s="96"/>
      <c r="S92" s="96"/>
      <c r="T92" s="96"/>
      <c r="U92" s="13"/>
      <c r="V92" s="9" t="s">
        <v>9</v>
      </c>
      <c r="W92" s="71"/>
      <c r="X92" s="71"/>
      <c r="Y92" s="71"/>
      <c r="Z92" s="5" t="s">
        <v>8</v>
      </c>
      <c r="AA92" s="71"/>
      <c r="AB92" s="71"/>
      <c r="AC92" s="71"/>
      <c r="AD92" s="13" t="s">
        <v>12</v>
      </c>
      <c r="AE92" s="9"/>
      <c r="AF92" s="10"/>
      <c r="AG92" s="10"/>
      <c r="AH92" s="13"/>
      <c r="AI92" s="72"/>
      <c r="AJ92" s="73"/>
      <c r="AK92" s="73"/>
      <c r="AL92" s="73"/>
      <c r="AM92" s="74"/>
      <c r="AN92" s="43"/>
      <c r="AO92" s="76"/>
      <c r="AP92" s="76"/>
      <c r="AQ92" s="76"/>
      <c r="AR92" s="76"/>
      <c r="AS92" s="76"/>
      <c r="AT92" s="76"/>
      <c r="AU92" s="44"/>
      <c r="AV92" s="108"/>
      <c r="AW92" s="91"/>
      <c r="AX92" s="91"/>
      <c r="AY92" s="91"/>
      <c r="AZ92" s="92"/>
      <c r="BA92" s="108"/>
      <c r="BB92" s="91"/>
      <c r="BC92" s="91"/>
      <c r="BD92" s="91"/>
      <c r="BE92" s="92"/>
      <c r="BF92" s="108"/>
      <c r="BG92" s="91"/>
      <c r="BH92" s="91"/>
      <c r="BI92" s="91"/>
      <c r="BJ92" s="92"/>
      <c r="BK92" s="108"/>
      <c r="BL92" s="91"/>
      <c r="BM92" s="91"/>
      <c r="BN92" s="91"/>
      <c r="BO92" s="92"/>
      <c r="BS92" s="11"/>
    </row>
  </sheetData>
  <mergeCells count="731">
    <mergeCell ref="BK91:BO92"/>
    <mergeCell ref="B89:I90"/>
    <mergeCell ref="P90:T92"/>
    <mergeCell ref="B91:B92"/>
    <mergeCell ref="C91:H92"/>
    <mergeCell ref="I91:I92"/>
    <mergeCell ref="AN91:AU92"/>
    <mergeCell ref="AV91:AZ92"/>
    <mergeCell ref="BA91:BE92"/>
    <mergeCell ref="BF91:BJ92"/>
    <mergeCell ref="B84:I85"/>
    <mergeCell ref="P85:T87"/>
    <mergeCell ref="B86:B87"/>
    <mergeCell ref="C86:H87"/>
    <mergeCell ref="I86:I87"/>
    <mergeCell ref="AN86:AU87"/>
    <mergeCell ref="AV86:AZ87"/>
    <mergeCell ref="BA86:BE87"/>
    <mergeCell ref="BF86:BJ87"/>
    <mergeCell ref="B79:I80"/>
    <mergeCell ref="P80:T82"/>
    <mergeCell ref="B81:B82"/>
    <mergeCell ref="C81:H82"/>
    <mergeCell ref="I81:I82"/>
    <mergeCell ref="AN81:AU82"/>
    <mergeCell ref="AV81:AZ82"/>
    <mergeCell ref="BA81:BE82"/>
    <mergeCell ref="BF81:BJ82"/>
    <mergeCell ref="B74:I75"/>
    <mergeCell ref="P75:T77"/>
    <mergeCell ref="B76:B77"/>
    <mergeCell ref="C76:H77"/>
    <mergeCell ref="I76:I77"/>
    <mergeCell ref="AN76:AU77"/>
    <mergeCell ref="AV76:AZ77"/>
    <mergeCell ref="BA76:BE77"/>
    <mergeCell ref="BF76:BJ77"/>
    <mergeCell ref="B69:I70"/>
    <mergeCell ref="P70:T72"/>
    <mergeCell ref="B71:B72"/>
    <mergeCell ref="C71:H72"/>
    <mergeCell ref="I71:I72"/>
    <mergeCell ref="AN71:AU72"/>
    <mergeCell ref="AV71:AZ72"/>
    <mergeCell ref="BA71:BE72"/>
    <mergeCell ref="BF71:BJ72"/>
    <mergeCell ref="B64:I65"/>
    <mergeCell ref="P65:T67"/>
    <mergeCell ref="B66:B67"/>
    <mergeCell ref="C66:H67"/>
    <mergeCell ref="I66:I67"/>
    <mergeCell ref="AN66:AU67"/>
    <mergeCell ref="AV66:AZ67"/>
    <mergeCell ref="BA66:BE67"/>
    <mergeCell ref="BF66:BJ67"/>
    <mergeCell ref="B59:I60"/>
    <mergeCell ref="P60:T62"/>
    <mergeCell ref="B61:B62"/>
    <mergeCell ref="C61:H62"/>
    <mergeCell ref="I61:I62"/>
    <mergeCell ref="AN61:AU62"/>
    <mergeCell ref="AV61:AZ62"/>
    <mergeCell ref="BA61:BE62"/>
    <mergeCell ref="BF61:BJ62"/>
    <mergeCell ref="B54:I55"/>
    <mergeCell ref="P55:T57"/>
    <mergeCell ref="B56:B57"/>
    <mergeCell ref="C56:H57"/>
    <mergeCell ref="I56:I57"/>
    <mergeCell ref="AN56:AU57"/>
    <mergeCell ref="AV56:AZ57"/>
    <mergeCell ref="BA56:BE57"/>
    <mergeCell ref="BF56:BJ57"/>
    <mergeCell ref="B49:I50"/>
    <mergeCell ref="P50:T52"/>
    <mergeCell ref="B51:B52"/>
    <mergeCell ref="C51:H52"/>
    <mergeCell ref="I51:I52"/>
    <mergeCell ref="AN51:AU52"/>
    <mergeCell ref="AV51:AZ52"/>
    <mergeCell ref="BA51:BE52"/>
    <mergeCell ref="BF51:BJ52"/>
    <mergeCell ref="B44:I45"/>
    <mergeCell ref="P45:T47"/>
    <mergeCell ref="B46:B47"/>
    <mergeCell ref="C46:H47"/>
    <mergeCell ref="I46:I47"/>
    <mergeCell ref="AN46:AU47"/>
    <mergeCell ref="AV46:AZ47"/>
    <mergeCell ref="BA46:BE47"/>
    <mergeCell ref="BF46:BJ47"/>
    <mergeCell ref="B39:I40"/>
    <mergeCell ref="P40:T42"/>
    <mergeCell ref="B41:B42"/>
    <mergeCell ref="C41:H42"/>
    <mergeCell ref="I41:I42"/>
    <mergeCell ref="AN41:AU42"/>
    <mergeCell ref="AV41:AZ42"/>
    <mergeCell ref="BA41:BE42"/>
    <mergeCell ref="BF41:BJ42"/>
    <mergeCell ref="B34:I35"/>
    <mergeCell ref="P35:T37"/>
    <mergeCell ref="B36:B37"/>
    <mergeCell ref="C36:H37"/>
    <mergeCell ref="I36:I37"/>
    <mergeCell ref="AN36:AU37"/>
    <mergeCell ref="AV36:AZ37"/>
    <mergeCell ref="BA36:BE37"/>
    <mergeCell ref="BF36:BJ37"/>
    <mergeCell ref="B29:I30"/>
    <mergeCell ref="P30:T32"/>
    <mergeCell ref="B31:B32"/>
    <mergeCell ref="C31:H32"/>
    <mergeCell ref="I31:I32"/>
    <mergeCell ref="AN31:AU32"/>
    <mergeCell ref="AV31:AZ32"/>
    <mergeCell ref="BA31:BE32"/>
    <mergeCell ref="BF31:BJ32"/>
    <mergeCell ref="B24:I25"/>
    <mergeCell ref="P25:T27"/>
    <mergeCell ref="B26:B27"/>
    <mergeCell ref="C26:H27"/>
    <mergeCell ref="I26:I27"/>
    <mergeCell ref="AN26:AU27"/>
    <mergeCell ref="AV26:AZ27"/>
    <mergeCell ref="BA26:BE27"/>
    <mergeCell ref="BF26:BJ27"/>
    <mergeCell ref="B19:I22"/>
    <mergeCell ref="J19:N22"/>
    <mergeCell ref="O19:U22"/>
    <mergeCell ref="V19:AD22"/>
    <mergeCell ref="AE19:AH22"/>
    <mergeCell ref="AI19:AM22"/>
    <mergeCell ref="AN19:AZ20"/>
    <mergeCell ref="BA19:BE22"/>
    <mergeCell ref="BF19:BJ22"/>
    <mergeCell ref="AP21:AS22"/>
    <mergeCell ref="AV21:AZ22"/>
    <mergeCell ref="B14:AM18"/>
    <mergeCell ref="AN14:AS18"/>
    <mergeCell ref="AT17:AU18"/>
    <mergeCell ref="AV17:AV18"/>
    <mergeCell ref="AW17:AZ18"/>
    <mergeCell ref="BA17:BA18"/>
    <mergeCell ref="BB17:BE18"/>
    <mergeCell ref="BF17:BF18"/>
    <mergeCell ref="BG17:BJ18"/>
    <mergeCell ref="AJ10:AP11"/>
    <mergeCell ref="AR10:AR11"/>
    <mergeCell ref="AS10:AW11"/>
    <mergeCell ref="AX10:AX11"/>
    <mergeCell ref="AY10:BC11"/>
    <mergeCell ref="BD10:BD11"/>
    <mergeCell ref="BE10:BI11"/>
    <mergeCell ref="BJ10:BJ11"/>
    <mergeCell ref="BK10:BO11"/>
    <mergeCell ref="AJ8:AP9"/>
    <mergeCell ref="AR8:AR9"/>
    <mergeCell ref="AS8:AW9"/>
    <mergeCell ref="AX8:AX9"/>
    <mergeCell ref="AY8:BC9"/>
    <mergeCell ref="BD8:BD9"/>
    <mergeCell ref="BE8:BI9"/>
    <mergeCell ref="BJ8:BJ9"/>
    <mergeCell ref="BK8:BO9"/>
    <mergeCell ref="BK90:BO90"/>
    <mergeCell ref="K91:L91"/>
    <mergeCell ref="W91:AA91"/>
    <mergeCell ref="AB91:AC91"/>
    <mergeCell ref="AI91:AJ91"/>
    <mergeCell ref="W92:Y92"/>
    <mergeCell ref="AA92:AC92"/>
    <mergeCell ref="AI92:AM92"/>
    <mergeCell ref="B4:K5"/>
    <mergeCell ref="L4:U5"/>
    <mergeCell ref="V4:AE5"/>
    <mergeCell ref="AI4:AQ5"/>
    <mergeCell ref="AR4:AW5"/>
    <mergeCell ref="B6:K9"/>
    <mergeCell ref="L6:U9"/>
    <mergeCell ref="V6:AE9"/>
    <mergeCell ref="AJ6:AP7"/>
    <mergeCell ref="AR6:AR7"/>
    <mergeCell ref="AS6:AW7"/>
    <mergeCell ref="AX6:AX7"/>
    <mergeCell ref="AY6:BC7"/>
    <mergeCell ref="BD6:BD7"/>
    <mergeCell ref="BE6:BI7"/>
    <mergeCell ref="BJ6:BJ7"/>
    <mergeCell ref="J90:N90"/>
    <mergeCell ref="W90:AB90"/>
    <mergeCell ref="AE90:AH90"/>
    <mergeCell ref="AN90:AO90"/>
    <mergeCell ref="AP90:AS90"/>
    <mergeCell ref="AT90:AU90"/>
    <mergeCell ref="AV90:AZ90"/>
    <mergeCell ref="BA90:BE90"/>
    <mergeCell ref="BF90:BJ90"/>
    <mergeCell ref="J89:K89"/>
    <mergeCell ref="AI89:AM89"/>
    <mergeCell ref="AN89:AO89"/>
    <mergeCell ref="AP89:AS89"/>
    <mergeCell ref="AT89:AU89"/>
    <mergeCell ref="AV89:AZ89"/>
    <mergeCell ref="BA89:BE89"/>
    <mergeCell ref="BF89:BJ89"/>
    <mergeCell ref="BK89:BO89"/>
    <mergeCell ref="O88:U89"/>
    <mergeCell ref="V88:AD89"/>
    <mergeCell ref="BK85:BO85"/>
    <mergeCell ref="K86:L86"/>
    <mergeCell ref="W86:AA86"/>
    <mergeCell ref="AB86:AC86"/>
    <mergeCell ref="AI86:AJ86"/>
    <mergeCell ref="W87:Y87"/>
    <mergeCell ref="AA87:AC87"/>
    <mergeCell ref="AI87:AM87"/>
    <mergeCell ref="AI88:AJ88"/>
    <mergeCell ref="AN88:AO88"/>
    <mergeCell ref="AP88:AS88"/>
    <mergeCell ref="AT88:AU88"/>
    <mergeCell ref="AV88:AZ88"/>
    <mergeCell ref="BA88:BE88"/>
    <mergeCell ref="BF88:BJ88"/>
    <mergeCell ref="BK88:BO88"/>
    <mergeCell ref="BK86:BO87"/>
    <mergeCell ref="J85:N85"/>
    <mergeCell ref="W85:AB85"/>
    <mergeCell ref="AE85:AH85"/>
    <mergeCell ref="AN85:AO85"/>
    <mergeCell ref="AP85:AS85"/>
    <mergeCell ref="AT85:AU85"/>
    <mergeCell ref="AV85:AZ85"/>
    <mergeCell ref="BA85:BE85"/>
    <mergeCell ref="BF85:BJ85"/>
    <mergeCell ref="J84:K84"/>
    <mergeCell ref="AI84:AM84"/>
    <mergeCell ref="AN84:AO84"/>
    <mergeCell ref="AP84:AS84"/>
    <mergeCell ref="AT84:AU84"/>
    <mergeCell ref="AV84:AZ84"/>
    <mergeCell ref="BA84:BE84"/>
    <mergeCell ref="BF84:BJ84"/>
    <mergeCell ref="BK84:BO84"/>
    <mergeCell ref="O83:U84"/>
    <mergeCell ref="V83:AD84"/>
    <mergeCell ref="BK80:BO80"/>
    <mergeCell ref="K81:L81"/>
    <mergeCell ref="W81:AA81"/>
    <mergeCell ref="AB81:AC81"/>
    <mergeCell ref="AI81:AJ81"/>
    <mergeCell ref="W82:Y82"/>
    <mergeCell ref="AA82:AC82"/>
    <mergeCell ref="AI82:AM82"/>
    <mergeCell ref="AI83:AJ83"/>
    <mergeCell ref="AN83:AO83"/>
    <mergeCell ref="AP83:AS83"/>
    <mergeCell ref="AT83:AU83"/>
    <mergeCell ref="AV83:AZ83"/>
    <mergeCell ref="BA83:BE83"/>
    <mergeCell ref="BF83:BJ83"/>
    <mergeCell ref="BK83:BO83"/>
    <mergeCell ref="BK81:BO82"/>
    <mergeCell ref="J80:N80"/>
    <mergeCell ref="W80:AB80"/>
    <mergeCell ref="AE80:AH80"/>
    <mergeCell ref="AN80:AO80"/>
    <mergeCell ref="AP80:AS80"/>
    <mergeCell ref="AT80:AU80"/>
    <mergeCell ref="AV80:AZ80"/>
    <mergeCell ref="BA80:BE80"/>
    <mergeCell ref="BF80:BJ80"/>
    <mergeCell ref="J79:K79"/>
    <mergeCell ref="AI79:AM79"/>
    <mergeCell ref="AN79:AO79"/>
    <mergeCell ref="AP79:AS79"/>
    <mergeCell ref="AT79:AU79"/>
    <mergeCell ref="AV79:AZ79"/>
    <mergeCell ref="BA79:BE79"/>
    <mergeCell ref="BF79:BJ79"/>
    <mergeCell ref="BK79:BO79"/>
    <mergeCell ref="O78:U79"/>
    <mergeCell ref="V78:AD79"/>
    <mergeCell ref="BK75:BO75"/>
    <mergeCell ref="K76:L76"/>
    <mergeCell ref="W76:AA76"/>
    <mergeCell ref="AB76:AC76"/>
    <mergeCell ref="AI76:AJ76"/>
    <mergeCell ref="W77:Y77"/>
    <mergeCell ref="AA77:AC77"/>
    <mergeCell ref="AI77:AM77"/>
    <mergeCell ref="AI78:AJ78"/>
    <mergeCell ref="AN78:AO78"/>
    <mergeCell ref="AP78:AS78"/>
    <mergeCell ref="AT78:AU78"/>
    <mergeCell ref="AV78:AZ78"/>
    <mergeCell ref="BA78:BE78"/>
    <mergeCell ref="BF78:BJ78"/>
    <mergeCell ref="BK78:BO78"/>
    <mergeCell ref="BK76:BO77"/>
    <mergeCell ref="J75:N75"/>
    <mergeCell ref="W75:AB75"/>
    <mergeCell ref="AE75:AH75"/>
    <mergeCell ref="AN75:AO75"/>
    <mergeCell ref="AP75:AS75"/>
    <mergeCell ref="AT75:AU75"/>
    <mergeCell ref="AV75:AZ75"/>
    <mergeCell ref="BA75:BE75"/>
    <mergeCell ref="BF75:BJ75"/>
    <mergeCell ref="J74:K74"/>
    <mergeCell ref="AI74:AM74"/>
    <mergeCell ref="AN74:AO74"/>
    <mergeCell ref="AP74:AS74"/>
    <mergeCell ref="AT74:AU74"/>
    <mergeCell ref="AV74:AZ74"/>
    <mergeCell ref="BA74:BE74"/>
    <mergeCell ref="BF74:BJ74"/>
    <mergeCell ref="BK74:BO74"/>
    <mergeCell ref="O73:U74"/>
    <mergeCell ref="V73:AD74"/>
    <mergeCell ref="BK70:BO70"/>
    <mergeCell ref="K71:L71"/>
    <mergeCell ref="W71:AA71"/>
    <mergeCell ref="AB71:AC71"/>
    <mergeCell ref="AI71:AJ71"/>
    <mergeCell ref="W72:Y72"/>
    <mergeCell ref="AA72:AC72"/>
    <mergeCell ref="AI72:AM72"/>
    <mergeCell ref="AI73:AJ73"/>
    <mergeCell ref="AN73:AO73"/>
    <mergeCell ref="AP73:AS73"/>
    <mergeCell ref="AT73:AU73"/>
    <mergeCell ref="AV73:AZ73"/>
    <mergeCell ref="BA73:BE73"/>
    <mergeCell ref="BF73:BJ73"/>
    <mergeCell ref="BK73:BO73"/>
    <mergeCell ref="BK71:BO72"/>
    <mergeCell ref="J70:N70"/>
    <mergeCell ref="W70:AB70"/>
    <mergeCell ref="AE70:AH70"/>
    <mergeCell ref="AN70:AO70"/>
    <mergeCell ref="AP70:AS70"/>
    <mergeCell ref="AT70:AU70"/>
    <mergeCell ref="AV70:AZ70"/>
    <mergeCell ref="BA70:BE70"/>
    <mergeCell ref="BF70:BJ70"/>
    <mergeCell ref="J69:K69"/>
    <mergeCell ref="AI69:AM69"/>
    <mergeCell ref="AN69:AO69"/>
    <mergeCell ref="AP69:AS69"/>
    <mergeCell ref="AT69:AU69"/>
    <mergeCell ref="AV69:AZ69"/>
    <mergeCell ref="BA69:BE69"/>
    <mergeCell ref="BF69:BJ69"/>
    <mergeCell ref="BK69:BO69"/>
    <mergeCell ref="O68:U69"/>
    <mergeCell ref="V68:AD69"/>
    <mergeCell ref="BK65:BO65"/>
    <mergeCell ref="K66:L66"/>
    <mergeCell ref="W66:AA66"/>
    <mergeCell ref="AB66:AC66"/>
    <mergeCell ref="AI66:AJ66"/>
    <mergeCell ref="W67:Y67"/>
    <mergeCell ref="AA67:AC67"/>
    <mergeCell ref="AI67:AM67"/>
    <mergeCell ref="AI68:AJ68"/>
    <mergeCell ref="AN68:AO68"/>
    <mergeCell ref="AP68:AS68"/>
    <mergeCell ref="AT68:AU68"/>
    <mergeCell ref="AV68:AZ68"/>
    <mergeCell ref="BA68:BE68"/>
    <mergeCell ref="BF68:BJ68"/>
    <mergeCell ref="BK68:BO68"/>
    <mergeCell ref="BK66:BO67"/>
    <mergeCell ref="J65:N65"/>
    <mergeCell ref="W65:AB65"/>
    <mergeCell ref="AE65:AH65"/>
    <mergeCell ref="AN65:AO65"/>
    <mergeCell ref="AP65:AS65"/>
    <mergeCell ref="AT65:AU65"/>
    <mergeCell ref="AV65:AZ65"/>
    <mergeCell ref="BA65:BE65"/>
    <mergeCell ref="BF65:BJ65"/>
    <mergeCell ref="J64:K64"/>
    <mergeCell ref="AI64:AM64"/>
    <mergeCell ref="AN64:AO64"/>
    <mergeCell ref="AP64:AS64"/>
    <mergeCell ref="AT64:AU64"/>
    <mergeCell ref="AV64:AZ64"/>
    <mergeCell ref="BA64:BE64"/>
    <mergeCell ref="BF64:BJ64"/>
    <mergeCell ref="BK64:BO64"/>
    <mergeCell ref="O63:U64"/>
    <mergeCell ref="V63:AD64"/>
    <mergeCell ref="BK60:BO60"/>
    <mergeCell ref="K61:L61"/>
    <mergeCell ref="W61:AA61"/>
    <mergeCell ref="AB61:AC61"/>
    <mergeCell ref="AI61:AJ61"/>
    <mergeCell ref="W62:Y62"/>
    <mergeCell ref="AA62:AC62"/>
    <mergeCell ref="AI62:AM62"/>
    <mergeCell ref="AI63:AJ63"/>
    <mergeCell ref="AN63:AO63"/>
    <mergeCell ref="AP63:AS63"/>
    <mergeCell ref="AT63:AU63"/>
    <mergeCell ref="AV63:AZ63"/>
    <mergeCell ref="BA63:BE63"/>
    <mergeCell ref="BF63:BJ63"/>
    <mergeCell ref="BK63:BO63"/>
    <mergeCell ref="BK61:BO62"/>
    <mergeCell ref="J60:N60"/>
    <mergeCell ref="W60:AB60"/>
    <mergeCell ref="AE60:AH60"/>
    <mergeCell ref="AN60:AO60"/>
    <mergeCell ref="AP60:AS60"/>
    <mergeCell ref="AT60:AU60"/>
    <mergeCell ref="AV60:AZ60"/>
    <mergeCell ref="BA60:BE60"/>
    <mergeCell ref="BF60:BJ60"/>
    <mergeCell ref="J59:K59"/>
    <mergeCell ref="AI59:AM59"/>
    <mergeCell ref="AN59:AO59"/>
    <mergeCell ref="AP59:AS59"/>
    <mergeCell ref="AT59:AU59"/>
    <mergeCell ref="AV59:AZ59"/>
    <mergeCell ref="BA59:BE59"/>
    <mergeCell ref="BF59:BJ59"/>
    <mergeCell ref="BK59:BO59"/>
    <mergeCell ref="O58:U59"/>
    <mergeCell ref="V58:AD59"/>
    <mergeCell ref="BK55:BO55"/>
    <mergeCell ref="K56:L56"/>
    <mergeCell ref="W56:AA56"/>
    <mergeCell ref="AB56:AC56"/>
    <mergeCell ref="AI56:AJ56"/>
    <mergeCell ref="W57:Y57"/>
    <mergeCell ref="AA57:AC57"/>
    <mergeCell ref="AI57:AM57"/>
    <mergeCell ref="AI58:AJ58"/>
    <mergeCell ref="AN58:AO58"/>
    <mergeCell ref="AP58:AS58"/>
    <mergeCell ref="AT58:AU58"/>
    <mergeCell ref="AV58:AZ58"/>
    <mergeCell ref="BA58:BE58"/>
    <mergeCell ref="BF58:BJ58"/>
    <mergeCell ref="BK58:BO58"/>
    <mergeCell ref="BK56:BO57"/>
    <mergeCell ref="J55:N55"/>
    <mergeCell ref="W55:AB55"/>
    <mergeCell ref="AE55:AH55"/>
    <mergeCell ref="AN55:AO55"/>
    <mergeCell ref="AP55:AS55"/>
    <mergeCell ref="AT55:AU55"/>
    <mergeCell ref="AV55:AZ55"/>
    <mergeCell ref="BA55:BE55"/>
    <mergeCell ref="BF55:BJ55"/>
    <mergeCell ref="J54:K54"/>
    <mergeCell ref="AI54:AM54"/>
    <mergeCell ref="AN54:AO54"/>
    <mergeCell ref="AP54:AS54"/>
    <mergeCell ref="AT54:AU54"/>
    <mergeCell ref="AV54:AZ54"/>
    <mergeCell ref="BA54:BE54"/>
    <mergeCell ref="BF54:BJ54"/>
    <mergeCell ref="BK54:BO54"/>
    <mergeCell ref="O53:U54"/>
    <mergeCell ref="V53:AD54"/>
    <mergeCell ref="BK50:BO50"/>
    <mergeCell ref="K51:L51"/>
    <mergeCell ref="W51:AA51"/>
    <mergeCell ref="AB51:AC51"/>
    <mergeCell ref="AI51:AJ51"/>
    <mergeCell ref="W52:Y52"/>
    <mergeCell ref="AA52:AC52"/>
    <mergeCell ref="AI52:AM52"/>
    <mergeCell ref="AI53:AJ53"/>
    <mergeCell ref="AN53:AO53"/>
    <mergeCell ref="AP53:AS53"/>
    <mergeCell ref="AT53:AU53"/>
    <mergeCell ref="AV53:AZ53"/>
    <mergeCell ref="BA53:BE53"/>
    <mergeCell ref="BF53:BJ53"/>
    <mergeCell ref="BK53:BO53"/>
    <mergeCell ref="BK51:BO52"/>
    <mergeCell ref="J50:N50"/>
    <mergeCell ref="W50:AB50"/>
    <mergeCell ref="AE50:AH50"/>
    <mergeCell ref="AN50:AO50"/>
    <mergeCell ref="AP50:AS50"/>
    <mergeCell ref="AT50:AU50"/>
    <mergeCell ref="AV50:AZ50"/>
    <mergeCell ref="BA50:BE50"/>
    <mergeCell ref="BF50:BJ50"/>
    <mergeCell ref="J49:K49"/>
    <mergeCell ref="AI49:AM49"/>
    <mergeCell ref="AN49:AO49"/>
    <mergeCell ref="AP49:AS49"/>
    <mergeCell ref="AT49:AU49"/>
    <mergeCell ref="AV49:AZ49"/>
    <mergeCell ref="BA49:BE49"/>
    <mergeCell ref="BF49:BJ49"/>
    <mergeCell ref="BK49:BO49"/>
    <mergeCell ref="O48:U49"/>
    <mergeCell ref="V48:AD49"/>
    <mergeCell ref="BK45:BO45"/>
    <mergeCell ref="K46:L46"/>
    <mergeCell ref="W46:AA46"/>
    <mergeCell ref="AB46:AC46"/>
    <mergeCell ref="AI46:AJ46"/>
    <mergeCell ref="W47:Y47"/>
    <mergeCell ref="AA47:AC47"/>
    <mergeCell ref="AI47:AM47"/>
    <mergeCell ref="AI48:AJ48"/>
    <mergeCell ref="AN48:AO48"/>
    <mergeCell ref="AP48:AS48"/>
    <mergeCell ref="AT48:AU48"/>
    <mergeCell ref="AV48:AZ48"/>
    <mergeCell ref="BA48:BE48"/>
    <mergeCell ref="BF48:BJ48"/>
    <mergeCell ref="BK48:BO48"/>
    <mergeCell ref="BK46:BO47"/>
    <mergeCell ref="J45:N45"/>
    <mergeCell ref="W45:AB45"/>
    <mergeCell ref="AE45:AH45"/>
    <mergeCell ref="AN45:AO45"/>
    <mergeCell ref="AP45:AS45"/>
    <mergeCell ref="AT45:AU45"/>
    <mergeCell ref="AV45:AZ45"/>
    <mergeCell ref="BA45:BE45"/>
    <mergeCell ref="BF45:BJ45"/>
    <mergeCell ref="J44:K44"/>
    <mergeCell ref="AI44:AM44"/>
    <mergeCell ref="AN44:AO44"/>
    <mergeCell ref="AP44:AS44"/>
    <mergeCell ref="AT44:AU44"/>
    <mergeCell ref="AV44:AZ44"/>
    <mergeCell ref="BA44:BE44"/>
    <mergeCell ref="BF44:BJ44"/>
    <mergeCell ref="BK44:BO44"/>
    <mergeCell ref="O43:U44"/>
    <mergeCell ref="V43:AD44"/>
    <mergeCell ref="BK40:BO40"/>
    <mergeCell ref="K41:L41"/>
    <mergeCell ref="W41:AA41"/>
    <mergeCell ref="AB41:AC41"/>
    <mergeCell ref="AI41:AJ41"/>
    <mergeCell ref="W42:Y42"/>
    <mergeCell ref="AA42:AC42"/>
    <mergeCell ref="AI42:AM42"/>
    <mergeCell ref="AI43:AJ43"/>
    <mergeCell ref="AN43:AO43"/>
    <mergeCell ref="AP43:AS43"/>
    <mergeCell ref="AT43:AU43"/>
    <mergeCell ref="AV43:AZ43"/>
    <mergeCell ref="BA43:BE43"/>
    <mergeCell ref="BF43:BJ43"/>
    <mergeCell ref="BK43:BO43"/>
    <mergeCell ref="BK41:BO42"/>
    <mergeCell ref="J40:N40"/>
    <mergeCell ref="W40:AB40"/>
    <mergeCell ref="AE40:AH40"/>
    <mergeCell ref="AN40:AO40"/>
    <mergeCell ref="AP40:AS40"/>
    <mergeCell ref="AT40:AU40"/>
    <mergeCell ref="AV40:AZ40"/>
    <mergeCell ref="BA40:BE40"/>
    <mergeCell ref="BF40:BJ40"/>
    <mergeCell ref="J39:K39"/>
    <mergeCell ref="AI39:AM39"/>
    <mergeCell ref="AN39:AO39"/>
    <mergeCell ref="AP39:AS39"/>
    <mergeCell ref="AT39:AU39"/>
    <mergeCell ref="AV39:AZ39"/>
    <mergeCell ref="BA39:BE39"/>
    <mergeCell ref="BF39:BJ39"/>
    <mergeCell ref="BK39:BO39"/>
    <mergeCell ref="O38:U39"/>
    <mergeCell ref="V38:AD39"/>
    <mergeCell ref="BK35:BO35"/>
    <mergeCell ref="K36:L36"/>
    <mergeCell ref="W36:AA36"/>
    <mergeCell ref="AB36:AC36"/>
    <mergeCell ref="AI36:AJ36"/>
    <mergeCell ref="W37:Y37"/>
    <mergeCell ref="AA37:AC37"/>
    <mergeCell ref="AI37:AM37"/>
    <mergeCell ref="AI38:AJ38"/>
    <mergeCell ref="AN38:AO38"/>
    <mergeCell ref="AP38:AS38"/>
    <mergeCell ref="AT38:AU38"/>
    <mergeCell ref="AV38:AZ38"/>
    <mergeCell ref="BA38:BE38"/>
    <mergeCell ref="BF38:BJ38"/>
    <mergeCell ref="BK38:BO38"/>
    <mergeCell ref="BK36:BO37"/>
    <mergeCell ref="J35:N35"/>
    <mergeCell ref="W35:AB35"/>
    <mergeCell ref="AE35:AH35"/>
    <mergeCell ref="AN35:AO35"/>
    <mergeCell ref="AP35:AS35"/>
    <mergeCell ref="AT35:AU35"/>
    <mergeCell ref="AV35:AZ35"/>
    <mergeCell ref="BA35:BE35"/>
    <mergeCell ref="BF35:BJ35"/>
    <mergeCell ref="J34:K34"/>
    <mergeCell ref="AI34:AM34"/>
    <mergeCell ref="AN34:AO34"/>
    <mergeCell ref="AP34:AS34"/>
    <mergeCell ref="AT34:AU34"/>
    <mergeCell ref="AV34:AZ34"/>
    <mergeCell ref="BA34:BE34"/>
    <mergeCell ref="BF34:BJ34"/>
    <mergeCell ref="BK34:BO34"/>
    <mergeCell ref="O33:U34"/>
    <mergeCell ref="V33:AD34"/>
    <mergeCell ref="BK30:BO30"/>
    <mergeCell ref="K31:L31"/>
    <mergeCell ref="W31:AA31"/>
    <mergeCell ref="AB31:AC31"/>
    <mergeCell ref="AI31:AJ31"/>
    <mergeCell ref="W32:Y32"/>
    <mergeCell ref="AA32:AC32"/>
    <mergeCell ref="AI32:AM32"/>
    <mergeCell ref="AI33:AJ33"/>
    <mergeCell ref="AN33:AO33"/>
    <mergeCell ref="AP33:AS33"/>
    <mergeCell ref="AT33:AU33"/>
    <mergeCell ref="AV33:AZ33"/>
    <mergeCell ref="BA33:BE33"/>
    <mergeCell ref="BF33:BJ33"/>
    <mergeCell ref="BK33:BO33"/>
    <mergeCell ref="BK31:BO32"/>
    <mergeCell ref="J30:N30"/>
    <mergeCell ref="W30:AB30"/>
    <mergeCell ref="AE30:AH30"/>
    <mergeCell ref="AN30:AO30"/>
    <mergeCell ref="AP30:AS30"/>
    <mergeCell ref="AT30:AU30"/>
    <mergeCell ref="AV30:AZ30"/>
    <mergeCell ref="BA30:BE30"/>
    <mergeCell ref="BF30:BJ30"/>
    <mergeCell ref="J29:K29"/>
    <mergeCell ref="AI29:AM29"/>
    <mergeCell ref="AN29:AO29"/>
    <mergeCell ref="AP29:AS29"/>
    <mergeCell ref="AT29:AU29"/>
    <mergeCell ref="AV29:AZ29"/>
    <mergeCell ref="BA29:BE29"/>
    <mergeCell ref="BF29:BJ29"/>
    <mergeCell ref="BK29:BO29"/>
    <mergeCell ref="O28:U29"/>
    <mergeCell ref="V28:AD29"/>
    <mergeCell ref="BK25:BO25"/>
    <mergeCell ref="K26:L26"/>
    <mergeCell ref="W26:AA26"/>
    <mergeCell ref="AB26:AC26"/>
    <mergeCell ref="AI26:AJ26"/>
    <mergeCell ref="W27:Y27"/>
    <mergeCell ref="AA27:AC27"/>
    <mergeCell ref="AI27:AM27"/>
    <mergeCell ref="AI28:AJ28"/>
    <mergeCell ref="AN28:AO28"/>
    <mergeCell ref="AP28:AS28"/>
    <mergeCell ref="AT28:AU28"/>
    <mergeCell ref="AV28:AZ28"/>
    <mergeCell ref="BA28:BE28"/>
    <mergeCell ref="BF28:BJ28"/>
    <mergeCell ref="BK28:BO28"/>
    <mergeCell ref="BK26:BO27"/>
    <mergeCell ref="J25:N25"/>
    <mergeCell ref="W25:AB25"/>
    <mergeCell ref="AE25:AH25"/>
    <mergeCell ref="AN25:AO25"/>
    <mergeCell ref="AP25:AS25"/>
    <mergeCell ref="AT25:AU25"/>
    <mergeCell ref="AV25:AZ25"/>
    <mergeCell ref="BA25:BE25"/>
    <mergeCell ref="BF25:BJ25"/>
    <mergeCell ref="AI23:AJ23"/>
    <mergeCell ref="AN23:AO23"/>
    <mergeCell ref="AP23:AS23"/>
    <mergeCell ref="AT23:AU23"/>
    <mergeCell ref="AV23:AZ23"/>
    <mergeCell ref="BA23:BE23"/>
    <mergeCell ref="BF23:BJ23"/>
    <mergeCell ref="BK23:BO23"/>
    <mergeCell ref="J24:K24"/>
    <mergeCell ref="AI24:AM24"/>
    <mergeCell ref="AN24:AO24"/>
    <mergeCell ref="AP24:AS24"/>
    <mergeCell ref="AT24:AU24"/>
    <mergeCell ref="AV24:AZ24"/>
    <mergeCell ref="BA24:BE24"/>
    <mergeCell ref="BF24:BJ24"/>
    <mergeCell ref="BK24:BO24"/>
    <mergeCell ref="O23:U24"/>
    <mergeCell ref="V23:AD24"/>
    <mergeCell ref="AT16:AU16"/>
    <mergeCell ref="AW16:AZ16"/>
    <mergeCell ref="BB16:BE16"/>
    <mergeCell ref="BG16:BJ16"/>
    <mergeCell ref="BL16:BO16"/>
    <mergeCell ref="AN21:AO21"/>
    <mergeCell ref="AT21:AU21"/>
    <mergeCell ref="AN22:AO22"/>
    <mergeCell ref="AT22:AU22"/>
    <mergeCell ref="BK17:BK18"/>
    <mergeCell ref="BL17:BO18"/>
    <mergeCell ref="BK19:BO22"/>
    <mergeCell ref="BN5:BO5"/>
    <mergeCell ref="AT14:AU14"/>
    <mergeCell ref="AW14:AZ14"/>
    <mergeCell ref="BB14:BE14"/>
    <mergeCell ref="BG14:BJ14"/>
    <mergeCell ref="BL14:BO14"/>
    <mergeCell ref="AT15:AU15"/>
    <mergeCell ref="AW15:AZ15"/>
    <mergeCell ref="BB15:BE15"/>
    <mergeCell ref="BG15:BJ15"/>
    <mergeCell ref="BL15:BO15"/>
    <mergeCell ref="BK6:BO7"/>
    <mergeCell ref="F1:BJ1"/>
    <mergeCell ref="AX5:AY5"/>
    <mergeCell ref="AZ5:BA5"/>
    <mergeCell ref="BB5:BC5"/>
    <mergeCell ref="BD5:BE5"/>
    <mergeCell ref="BF5:BG5"/>
    <mergeCell ref="BH5:BI5"/>
    <mergeCell ref="BJ5:BK5"/>
    <mergeCell ref="BL5:BM5"/>
  </mergeCells>
  <phoneticPr fontId="1" type="Hiragana"/>
  <dataValidations count="1">
    <dataValidation showInputMessage="1" showErrorMessage="1" sqref="B91 I91 B86 I86 B81 I81 B76 I76 B71 I71 B66 I66 B61 I61 B56 I56 B51 I51 B46 I46 B41 I41 B36 I36 B31 I31 I26 B26" xr:uid="{00000000-0002-0000-0000-000000000000}"/>
  </dataValidations>
  <printOptions horizontalCentered="1"/>
  <pageMargins left="0.19685039370078738" right="0.19685039370078738" top="0.59055118110236215" bottom="0.39370078740157477" header="0.3" footer="0.3"/>
  <pageSetup paperSize="9" scale="59" fitToHeight="0" orientation="landscape" r:id="rId1"/>
  <rowBreaks count="1" manualBreakCount="1">
    <brk id="47" max="6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1000000}">
          <x14:formula1>
            <xm:f>参照テーブル!$A$1:$A$4</xm:f>
          </x14:formula1>
          <xm:sqref>C91:H92 C86:H87 C81:H82 C76:H77 C71:H72 C66:H67 C61:H62 C56:H57 C51:H52 C46:H47 C41:H42 C36:H37 C31:H32 C26:H27</xm:sqref>
        </x14:dataValidation>
        <x14:dataValidation type="list" allowBlank="1" showInputMessage="1" showErrorMessage="1" xr:uid="{00000000-0002-0000-0000-000002000000}">
          <x14:formula1>
            <xm:f>参照テーブル!$C$2:$C$3</xm:f>
          </x14:formula1>
          <xm:sqref>BS15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C2" sqref="C2:C3"/>
    </sheetView>
  </sheetViews>
  <sheetFormatPr defaultRowHeight="18.75"/>
  <cols>
    <col min="1" max="1" width="24.375" bestFit="1" customWidth="1"/>
    <col min="3" max="3" width="18.375" bestFit="1" customWidth="1"/>
    <col min="4" max="4" width="8.625" style="28" customWidth="1"/>
  </cols>
  <sheetData>
    <row r="1" spans="1:4">
      <c r="A1" t="s">
        <v>65</v>
      </c>
    </row>
    <row r="2" spans="1:4">
      <c r="A2" t="s">
        <v>0</v>
      </c>
      <c r="C2" t="s">
        <v>66</v>
      </c>
      <c r="D2" s="28">
        <f>2/3</f>
        <v>0.66666666666666663</v>
      </c>
    </row>
    <row r="3" spans="1:4">
      <c r="A3" t="s">
        <v>64</v>
      </c>
      <c r="C3" t="s">
        <v>68</v>
      </c>
      <c r="D3" s="28">
        <f>3/4</f>
        <v>0.75</v>
      </c>
    </row>
    <row r="4" spans="1:4">
      <c r="A4" t="s">
        <v>14</v>
      </c>
    </row>
  </sheetData>
  <phoneticPr fontId="1" type="Hiragana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</vt:lpstr>
      <vt:lpstr>参照テーブル</vt:lpstr>
      <vt:lpstr>事業計画書!Print_Area</vt:lpstr>
      <vt:lpstr>事業計画書!Print_Titles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浩司</dc:creator>
  <cp:lastModifiedBy>岡本 直子</cp:lastModifiedBy>
  <cp:lastPrinted>2025-06-10T01:20:07Z</cp:lastPrinted>
  <dcterms:created xsi:type="dcterms:W3CDTF">2025-03-28T02:06:11Z</dcterms:created>
  <dcterms:modified xsi:type="dcterms:W3CDTF">2025-06-10T01:25:45Z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2025-03-28T06:56:12Z</vt:filetime>
  </property>
</Properties>
</file>