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T:\080農林水産局\080林業課\04 利用促進G\☆県産材製品開発支援事業\R7　県産材製品開発支援事業\【HP掲載用】公募要領ほか\追加募集一件\"/>
    </mc:Choice>
  </mc:AlternateContent>
  <xr:revisionPtr revIDLastSave="0" documentId="13_ncr:1_{737B6C60-5E7D-48BC-8ECF-94CDD8AD568F}" xr6:coauthVersionLast="47" xr6:coauthVersionMax="47" xr10:uidLastSave="{00000000-0000-0000-0000-000000000000}"/>
  <bookViews>
    <workbookView xWindow="32297" yWindow="677" windowWidth="29006" windowHeight="15686" tabRatio="950" activeTab="1" xr2:uid="{00000000-000D-0000-FFFF-FFFF00000000}"/>
  </bookViews>
  <sheets>
    <sheet name="記載例" sheetId="13" r:id="rId1"/>
    <sheet name="R8年1月" sheetId="35" r:id="rId2"/>
    <sheet name="2月" sheetId="36" r:id="rId3"/>
    <sheet name="３月 " sheetId="37" r:id="rId4"/>
    <sheet name="祝日" sheetId="28" state="hidden" r:id="rId5"/>
  </sheets>
  <definedNames>
    <definedName name="_xlnm.Print_Area" localSheetId="2">'2月'!$A$1:$K$45</definedName>
    <definedName name="_xlnm.Print_Area" localSheetId="3">'３月 '!$A$1:$K$45</definedName>
    <definedName name="_xlnm.Print_Area" localSheetId="1">'R8年1月'!$A$1:$K$45</definedName>
    <definedName name="_xlnm.Print_Area" localSheetId="0">記載例!$A$1:$K$45</definedName>
    <definedName name="祝日" localSheetId="2">テーブル1[]</definedName>
    <definedName name="祝日" localSheetId="3">テーブル1[]</definedName>
    <definedName name="祝日" localSheetId="1">テーブル1[]</definedName>
    <definedName name="祝日">テーブル1[]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" i="37" l="1"/>
  <c r="H44" i="37"/>
  <c r="L43" i="37"/>
  <c r="H43" i="37"/>
  <c r="L42" i="37"/>
  <c r="H42" i="37"/>
  <c r="H41" i="37"/>
  <c r="H40" i="37"/>
  <c r="H39" i="37"/>
  <c r="H38" i="37"/>
  <c r="H37" i="37"/>
  <c r="H36" i="37"/>
  <c r="H35" i="37"/>
  <c r="H34" i="37"/>
  <c r="H33" i="37"/>
  <c r="H32" i="37"/>
  <c r="H31" i="37"/>
  <c r="H30" i="37"/>
  <c r="H29" i="37"/>
  <c r="H28" i="37"/>
  <c r="H27" i="37"/>
  <c r="H26" i="37"/>
  <c r="H25" i="37"/>
  <c r="H24" i="37"/>
  <c r="H23" i="37"/>
  <c r="H22" i="37"/>
  <c r="H21" i="37"/>
  <c r="H20" i="37"/>
  <c r="H19" i="37"/>
  <c r="H18" i="37"/>
  <c r="H17" i="37"/>
  <c r="H16" i="37"/>
  <c r="H15" i="37"/>
  <c r="A15" i="37"/>
  <c r="L15" i="37" s="1"/>
  <c r="L14" i="37"/>
  <c r="H14" i="37"/>
  <c r="H45" i="37" s="1"/>
  <c r="K45" i="37" s="1"/>
  <c r="B14" i="37"/>
  <c r="A16" i="37" l="1"/>
  <c r="L16" i="37" s="1"/>
  <c r="A17" i="37"/>
  <c r="B15" i="37"/>
  <c r="B16" i="37"/>
  <c r="H44" i="36"/>
  <c r="H43" i="36"/>
  <c r="H42" i="36"/>
  <c r="H41" i="36"/>
  <c r="H40" i="36"/>
  <c r="H39" i="36"/>
  <c r="H38" i="36"/>
  <c r="H37" i="36"/>
  <c r="H36" i="36"/>
  <c r="H35" i="36"/>
  <c r="H34" i="36"/>
  <c r="H33" i="36"/>
  <c r="H32" i="36"/>
  <c r="H31" i="36"/>
  <c r="H30" i="36"/>
  <c r="H29" i="36"/>
  <c r="H28" i="36"/>
  <c r="H27" i="36"/>
  <c r="H26" i="36"/>
  <c r="H25" i="36"/>
  <c r="H24" i="36"/>
  <c r="H23" i="36"/>
  <c r="H22" i="36"/>
  <c r="H21" i="36"/>
  <c r="H20" i="36"/>
  <c r="H19" i="36"/>
  <c r="H18" i="36"/>
  <c r="H17" i="36"/>
  <c r="H16" i="36"/>
  <c r="H15" i="36"/>
  <c r="A15" i="36"/>
  <c r="A16" i="36" s="1"/>
  <c r="L14" i="36"/>
  <c r="H14" i="36"/>
  <c r="B14" i="36"/>
  <c r="H44" i="35"/>
  <c r="H43" i="35"/>
  <c r="H42" i="35"/>
  <c r="H41" i="35"/>
  <c r="H40" i="35"/>
  <c r="H39" i="35"/>
  <c r="H38" i="35"/>
  <c r="H37" i="35"/>
  <c r="H36" i="35"/>
  <c r="H35" i="35"/>
  <c r="H34" i="35"/>
  <c r="H33" i="35"/>
  <c r="H32" i="35"/>
  <c r="H31" i="35"/>
  <c r="H30" i="35"/>
  <c r="H29" i="35"/>
  <c r="H28" i="35"/>
  <c r="H27" i="35"/>
  <c r="H26" i="35"/>
  <c r="H25" i="35"/>
  <c r="H24" i="35"/>
  <c r="H23" i="35"/>
  <c r="H22" i="35"/>
  <c r="H21" i="35"/>
  <c r="H20" i="35"/>
  <c r="H19" i="35"/>
  <c r="H18" i="35"/>
  <c r="H17" i="35"/>
  <c r="H16" i="35"/>
  <c r="A16" i="35"/>
  <c r="A17" i="35" s="1"/>
  <c r="L15" i="35"/>
  <c r="H15" i="35"/>
  <c r="A15" i="35"/>
  <c r="B15" i="35" s="1"/>
  <c r="L14" i="35"/>
  <c r="H14" i="35"/>
  <c r="B14" i="35"/>
  <c r="B16" i="35" l="1"/>
  <c r="H45" i="35"/>
  <c r="K45" i="35" s="1"/>
  <c r="H45" i="36"/>
  <c r="K45" i="36" s="1"/>
  <c r="A18" i="37"/>
  <c r="L17" i="37"/>
  <c r="B17" i="37"/>
  <c r="B15" i="36"/>
  <c r="L15" i="36"/>
  <c r="A17" i="36"/>
  <c r="L16" i="36"/>
  <c r="B16" i="36"/>
  <c r="A18" i="35"/>
  <c r="L17" i="35"/>
  <c r="B17" i="35"/>
  <c r="L16" i="35"/>
  <c r="L18" i="37" l="1"/>
  <c r="B18" i="37"/>
  <c r="A19" i="37"/>
  <c r="A18" i="36"/>
  <c r="B17" i="36"/>
  <c r="L17" i="36"/>
  <c r="A19" i="35"/>
  <c r="L18" i="35"/>
  <c r="B18" i="35"/>
  <c r="H14" i="13"/>
  <c r="A15" i="13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19" i="13"/>
  <c r="H18" i="13"/>
  <c r="H15" i="13"/>
  <c r="H45" i="13" l="1"/>
  <c r="K45" i="13" s="1"/>
  <c r="L19" i="37"/>
  <c r="B19" i="37"/>
  <c r="A20" i="37"/>
  <c r="A19" i="36"/>
  <c r="L18" i="36"/>
  <c r="B18" i="36"/>
  <c r="A20" i="35"/>
  <c r="B19" i="35"/>
  <c r="L19" i="35"/>
  <c r="L20" i="37" l="1"/>
  <c r="B20" i="37"/>
  <c r="A21" i="37"/>
  <c r="A20" i="36"/>
  <c r="L19" i="36"/>
  <c r="B19" i="36"/>
  <c r="A21" i="35"/>
  <c r="L20" i="35"/>
  <c r="B20" i="35"/>
  <c r="A22" i="37" l="1"/>
  <c r="L21" i="37"/>
  <c r="B21" i="37"/>
  <c r="A21" i="36"/>
  <c r="L20" i="36"/>
  <c r="B20" i="36"/>
  <c r="A22" i="35"/>
  <c r="L21" i="35"/>
  <c r="B21" i="35"/>
  <c r="A23" i="37" l="1"/>
  <c r="B22" i="37"/>
  <c r="A22" i="36"/>
  <c r="L21" i="36"/>
  <c r="B21" i="36"/>
  <c r="A23" i="35"/>
  <c r="B22" i="35"/>
  <c r="A24" i="37" l="1"/>
  <c r="L23" i="37"/>
  <c r="B23" i="37"/>
  <c r="A23" i="36"/>
  <c r="B22" i="36"/>
  <c r="B23" i="35"/>
  <c r="A24" i="35"/>
  <c r="L23" i="35"/>
  <c r="A25" i="37" l="1"/>
  <c r="L24" i="37"/>
  <c r="B24" i="37"/>
  <c r="B23" i="36"/>
  <c r="A24" i="36"/>
  <c r="L23" i="36"/>
  <c r="A25" i="35"/>
  <c r="L24" i="35"/>
  <c r="B24" i="35"/>
  <c r="A26" i="37" l="1"/>
  <c r="L25" i="37"/>
  <c r="B25" i="37"/>
  <c r="A25" i="36"/>
  <c r="L24" i="36"/>
  <c r="B24" i="36"/>
  <c r="B25" i="35"/>
  <c r="A26" i="35"/>
  <c r="L25" i="35"/>
  <c r="L26" i="37" l="1"/>
  <c r="A27" i="37"/>
  <c r="B26" i="37"/>
  <c r="B25" i="36"/>
  <c r="A26" i="36"/>
  <c r="L25" i="36"/>
  <c r="A27" i="35"/>
  <c r="L26" i="35"/>
  <c r="B26" i="35"/>
  <c r="A28" i="37" l="1"/>
  <c r="L27" i="37"/>
  <c r="B27" i="37"/>
  <c r="A27" i="36"/>
  <c r="L26" i="36"/>
  <c r="B26" i="36"/>
  <c r="B27" i="35"/>
  <c r="A28" i="35"/>
  <c r="L27" i="35"/>
  <c r="B28" i="37" l="1"/>
  <c r="A29" i="37"/>
  <c r="L28" i="37"/>
  <c r="B27" i="36"/>
  <c r="A28" i="36"/>
  <c r="L27" i="36"/>
  <c r="A29" i="35"/>
  <c r="L28" i="35"/>
  <c r="B28" i="35"/>
  <c r="A30" i="37" l="1"/>
  <c r="L29" i="37"/>
  <c r="B29" i="37"/>
  <c r="A29" i="36"/>
  <c r="L28" i="36"/>
  <c r="B28" i="36"/>
  <c r="B29" i="35"/>
  <c r="A30" i="35"/>
  <c r="L29" i="35"/>
  <c r="L30" i="37" l="1"/>
  <c r="A31" i="37"/>
  <c r="B30" i="37"/>
  <c r="B29" i="36"/>
  <c r="A30" i="36"/>
  <c r="L29" i="36"/>
  <c r="A31" i="35"/>
  <c r="L30" i="35"/>
  <c r="B30" i="35"/>
  <c r="A32" i="37" l="1"/>
  <c r="L31" i="37"/>
  <c r="B31" i="37"/>
  <c r="A31" i="36"/>
  <c r="L30" i="36"/>
  <c r="B30" i="36"/>
  <c r="B31" i="35"/>
  <c r="A32" i="35"/>
  <c r="L31" i="35"/>
  <c r="B32" i="37" l="1"/>
  <c r="A33" i="37"/>
  <c r="L32" i="37"/>
  <c r="B31" i="36"/>
  <c r="A32" i="36"/>
  <c r="L31" i="36"/>
  <c r="A33" i="35"/>
  <c r="L32" i="35"/>
  <c r="B32" i="35"/>
  <c r="A34" i="37" l="1"/>
  <c r="L33" i="37"/>
  <c r="B33" i="37"/>
  <c r="A33" i="36"/>
  <c r="L32" i="36"/>
  <c r="B32" i="36"/>
  <c r="B33" i="35"/>
  <c r="A34" i="35"/>
  <c r="L33" i="35"/>
  <c r="L34" i="37" l="1"/>
  <c r="A35" i="37"/>
  <c r="B34" i="37"/>
  <c r="B33" i="36"/>
  <c r="A34" i="36"/>
  <c r="L33" i="36"/>
  <c r="A35" i="35"/>
  <c r="L34" i="35"/>
  <c r="B34" i="35"/>
  <c r="B35" i="37" l="1"/>
  <c r="A36" i="37"/>
  <c r="L35" i="37"/>
  <c r="A35" i="36"/>
  <c r="L34" i="36"/>
  <c r="B34" i="36"/>
  <c r="B35" i="35"/>
  <c r="A36" i="35"/>
  <c r="L35" i="35"/>
  <c r="A37" i="37" l="1"/>
  <c r="L36" i="37"/>
  <c r="B36" i="37"/>
  <c r="B35" i="36"/>
  <c r="A36" i="36"/>
  <c r="L35" i="36"/>
  <c r="A37" i="35"/>
  <c r="L36" i="35"/>
  <c r="B36" i="35"/>
  <c r="A38" i="37" l="1"/>
  <c r="L37" i="37"/>
  <c r="B37" i="37"/>
  <c r="A37" i="36"/>
  <c r="L36" i="36"/>
  <c r="B36" i="36"/>
  <c r="B37" i="35"/>
  <c r="A38" i="35"/>
  <c r="L37" i="35"/>
  <c r="L38" i="37" l="1"/>
  <c r="B38" i="37"/>
  <c r="A39" i="37"/>
  <c r="B37" i="36"/>
  <c r="A38" i="36"/>
  <c r="L37" i="36"/>
  <c r="A39" i="35"/>
  <c r="L38" i="35"/>
  <c r="B38" i="35"/>
  <c r="A40" i="37" l="1"/>
  <c r="L39" i="37"/>
  <c r="B39" i="37"/>
  <c r="A39" i="36"/>
  <c r="L38" i="36"/>
  <c r="B38" i="36"/>
  <c r="B39" i="35"/>
  <c r="A40" i="35"/>
  <c r="L39" i="35"/>
  <c r="A41" i="37" l="1"/>
  <c r="L40" i="37"/>
  <c r="B40" i="37"/>
  <c r="B39" i="36"/>
  <c r="A40" i="36"/>
  <c r="L39" i="36"/>
  <c r="A41" i="35"/>
  <c r="L40" i="35"/>
  <c r="B40" i="35"/>
  <c r="L41" i="37" l="1"/>
  <c r="B41" i="37"/>
  <c r="A41" i="36"/>
  <c r="L40" i="36"/>
  <c r="B40" i="36"/>
  <c r="B41" i="35"/>
  <c r="A42" i="35"/>
  <c r="L41" i="35"/>
  <c r="B41" i="36" l="1"/>
  <c r="L41" i="36"/>
  <c r="A43" i="35"/>
  <c r="L42" i="35"/>
  <c r="B42" i="35"/>
  <c r="L42" i="36" l="1"/>
  <c r="B43" i="35"/>
  <c r="A44" i="35"/>
  <c r="L43" i="35"/>
  <c r="L43" i="36" l="1"/>
  <c r="L44" i="35"/>
  <c r="B44" i="35"/>
  <c r="L44" i="36" l="1"/>
</calcChain>
</file>

<file path=xl/sharedStrings.xml><?xml version="1.0" encoding="utf-8"?>
<sst xmlns="http://schemas.openxmlformats.org/spreadsheetml/2006/main" count="165" uniqueCount="65">
  <si>
    <t>日</t>
    <rPh sb="0" eb="1">
      <t>ニチ</t>
    </rPh>
    <phoneticPr fontId="1"/>
  </si>
  <si>
    <t>曜日</t>
    <rPh sb="0" eb="2">
      <t>ヨウビ</t>
    </rPh>
    <phoneticPr fontId="1"/>
  </si>
  <si>
    <t>合計</t>
    <rPh sb="0" eb="2">
      <t>ゴウケイ</t>
    </rPh>
    <phoneticPr fontId="1"/>
  </si>
  <si>
    <t>従事者　所属：</t>
    <rPh sb="0" eb="3">
      <t>ジュウジシャ</t>
    </rPh>
    <rPh sb="4" eb="6">
      <t>ショゾク</t>
    </rPh>
    <phoneticPr fontId="1"/>
  </si>
  <si>
    <t>氏名：</t>
    <rPh sb="0" eb="2">
      <t>シメイ</t>
    </rPh>
    <phoneticPr fontId="1"/>
  </si>
  <si>
    <t>開始時刻</t>
    <rPh sb="0" eb="2">
      <t>カイシ</t>
    </rPh>
    <rPh sb="2" eb="4">
      <t>ジコク</t>
    </rPh>
    <phoneticPr fontId="1"/>
  </si>
  <si>
    <t>終了時刻</t>
    <rPh sb="0" eb="2">
      <t>シュウリョウ</t>
    </rPh>
    <rPh sb="2" eb="4">
      <t>ジコク</t>
    </rPh>
    <phoneticPr fontId="1"/>
  </si>
  <si>
    <t>氏名：</t>
  </si>
  <si>
    <t>除外する時間数</t>
    <rPh sb="0" eb="2">
      <t>ジョガイ</t>
    </rPh>
    <rPh sb="4" eb="7">
      <t>ジカンスウ</t>
    </rPh>
    <phoneticPr fontId="1"/>
  </si>
  <si>
    <t>数値表示に変換した右の時間数を労務費積算書に記入</t>
    <rPh sb="0" eb="2">
      <t>スウチ</t>
    </rPh>
    <rPh sb="2" eb="4">
      <t>ヒョウジ</t>
    </rPh>
    <rPh sb="5" eb="7">
      <t>ヘンカン</t>
    </rPh>
    <rPh sb="9" eb="10">
      <t>ミギ</t>
    </rPh>
    <rPh sb="11" eb="14">
      <t>ジカンスウ</t>
    </rPh>
    <rPh sb="15" eb="18">
      <t>ロウムヒ</t>
    </rPh>
    <rPh sb="18" eb="21">
      <t>セキサンショ</t>
    </rPh>
    <rPh sb="22" eb="24">
      <t>キニュウ</t>
    </rPh>
    <phoneticPr fontId="1"/>
  </si>
  <si>
    <t>補助事業者名称：</t>
    <rPh sb="0" eb="2">
      <t>ホジョ</t>
    </rPh>
    <rPh sb="2" eb="5">
      <t>ジギョウシャ</t>
    </rPh>
    <rPh sb="5" eb="7">
      <t>メイショウ</t>
    </rPh>
    <phoneticPr fontId="1"/>
  </si>
  <si>
    <t>補助事業の名称：</t>
    <rPh sb="0" eb="2">
      <t>ホジョ</t>
    </rPh>
    <rPh sb="2" eb="4">
      <t>ジギョウ</t>
    </rPh>
    <rPh sb="5" eb="7">
      <t>メイショウ</t>
    </rPh>
    <phoneticPr fontId="1"/>
  </si>
  <si>
    <t>研究開発テーマ：</t>
    <rPh sb="0" eb="2">
      <t>ケンキュウ</t>
    </rPh>
    <rPh sb="2" eb="4">
      <t>カイハツ</t>
    </rPh>
    <phoneticPr fontId="1"/>
  </si>
  <si>
    <t>火</t>
  </si>
  <si>
    <t>水</t>
  </si>
  <si>
    <t>木</t>
  </si>
  <si>
    <t>金</t>
  </si>
  <si>
    <t>土</t>
  </si>
  <si>
    <t>日</t>
  </si>
  <si>
    <t>月</t>
  </si>
  <si>
    <t>㊞</t>
    <phoneticPr fontId="1"/>
  </si>
  <si>
    <t>株式会社○○○○</t>
    <rPh sb="0" eb="2">
      <t>カブシキ</t>
    </rPh>
    <rPh sb="2" eb="4">
      <t>ガイシャ</t>
    </rPh>
    <phoneticPr fontId="1"/>
  </si>
  <si>
    <t>研　究　（　作　業　）　日　誌</t>
    <rPh sb="0" eb="1">
      <t>ケン</t>
    </rPh>
    <rPh sb="2" eb="3">
      <t>キワム</t>
    </rPh>
    <rPh sb="6" eb="7">
      <t>サク</t>
    </rPh>
    <rPh sb="8" eb="9">
      <t>ギョウ</t>
    </rPh>
    <rPh sb="12" eb="13">
      <t>ヒ</t>
    </rPh>
    <rPh sb="14" eb="15">
      <t>シ</t>
    </rPh>
    <phoneticPr fontId="1"/>
  </si>
  <si>
    <t>責任者　所属：</t>
    <rPh sb="0" eb="3">
      <t>セキニンシャ</t>
    </rPh>
    <rPh sb="4" eb="6">
      <t>ショゾク</t>
    </rPh>
    <phoneticPr fontId="1"/>
  </si>
  <si>
    <t>（例）：○○○○を○○する○○○○の開発</t>
    <rPh sb="1" eb="2">
      <t>レイ</t>
    </rPh>
    <rPh sb="18" eb="20">
      <t>カイハツ</t>
    </rPh>
    <phoneticPr fontId="1"/>
  </si>
  <si>
    <t>図面記録等</t>
    <rPh sb="0" eb="2">
      <t>ズメン</t>
    </rPh>
    <rPh sb="2" eb="5">
      <t>キロクトウ</t>
    </rPh>
    <phoneticPr fontId="1"/>
  </si>
  <si>
    <t>研究　　　（作業）時間数</t>
    <rPh sb="0" eb="2">
      <t>ケンキュウ</t>
    </rPh>
    <rPh sb="6" eb="8">
      <t>サギョウ</t>
    </rPh>
    <rPh sb="9" eb="12">
      <t>ジカンスウ</t>
    </rPh>
    <phoneticPr fontId="1"/>
  </si>
  <si>
    <t>株式会社○○○○　開発事業部</t>
    <rPh sb="0" eb="2">
      <t>カブシキ</t>
    </rPh>
    <rPh sb="2" eb="4">
      <t>ガイシャ</t>
    </rPh>
    <rPh sb="9" eb="11">
      <t>カイハツ</t>
    </rPh>
    <rPh sb="11" eb="13">
      <t>ジギョウ</t>
    </rPh>
    <rPh sb="13" eb="14">
      <t>ブ</t>
    </rPh>
    <phoneticPr fontId="1"/>
  </si>
  <si>
    <t>○○　○○</t>
    <phoneticPr fontId="1"/>
  </si>
  <si>
    <t>株式会社○○○○　○○○部長</t>
    <rPh sb="0" eb="2">
      <t>カブシキ</t>
    </rPh>
    <rPh sb="2" eb="4">
      <t>ガイシャ</t>
    </rPh>
    <rPh sb="12" eb="13">
      <t>ブ</t>
    </rPh>
    <rPh sb="13" eb="14">
      <t>チョウ</t>
    </rPh>
    <phoneticPr fontId="1"/>
  </si>
  <si>
    <t>金</t>
    <rPh sb="0" eb="1">
      <t>キン</t>
    </rPh>
    <phoneticPr fontId="1"/>
  </si>
  <si>
    <t>休日</t>
    <rPh sb="0" eb="2">
      <t>キュウジツ</t>
    </rPh>
    <phoneticPr fontId="1"/>
  </si>
  <si>
    <t>↑入力不可</t>
    <rPh sb="1" eb="3">
      <t>ニュウリョク</t>
    </rPh>
    <rPh sb="3" eb="5">
      <t>フカ</t>
    </rPh>
    <phoneticPr fontId="1"/>
  </si>
  <si>
    <t>←入力不可</t>
    <rPh sb="1" eb="3">
      <t>ニュウリョク</t>
    </rPh>
    <rPh sb="3" eb="5">
      <t>フカ</t>
    </rPh>
    <phoneticPr fontId="1"/>
  </si>
  <si>
    <t>○年10月分</t>
    <rPh sb="1" eb="2">
      <t>ネン</t>
    </rPh>
    <rPh sb="4" eb="5">
      <t>ガツ</t>
    </rPh>
    <rPh sb="5" eb="6">
      <t>ブン</t>
    </rPh>
    <phoneticPr fontId="1"/>
  </si>
  <si>
    <r>
      <t xml:space="preserve">数値表示に変換した右の時間数を労務費積算書に記入
</t>
    </r>
    <r>
      <rPr>
        <sz val="8"/>
        <color rgb="FFFF0000"/>
        <rFont val="ＭＳ 明朝"/>
        <family val="1"/>
        <charset val="128"/>
      </rPr>
      <t>※所定時間外の研究開発活動は補助対象となりません</t>
    </r>
    <rPh sb="0" eb="2">
      <t>スウチ</t>
    </rPh>
    <rPh sb="2" eb="4">
      <t>ヒョウジ</t>
    </rPh>
    <rPh sb="5" eb="7">
      <t>ヘンカン</t>
    </rPh>
    <rPh sb="9" eb="10">
      <t>ミギ</t>
    </rPh>
    <rPh sb="11" eb="14">
      <t>ジカンスウ</t>
    </rPh>
    <rPh sb="15" eb="18">
      <t>ロウムヒ</t>
    </rPh>
    <rPh sb="18" eb="21">
      <t>セキサンショ</t>
    </rPh>
    <rPh sb="22" eb="24">
      <t>キニュウ</t>
    </rPh>
    <rPh sb="26" eb="28">
      <t>ショテイ</t>
    </rPh>
    <rPh sb="28" eb="30">
      <t>ジカン</t>
    </rPh>
    <rPh sb="30" eb="31">
      <t>ガイ</t>
    </rPh>
    <rPh sb="32" eb="34">
      <t>ケンキュウ</t>
    </rPh>
    <rPh sb="34" eb="36">
      <t>カイハツ</t>
    </rPh>
    <rPh sb="36" eb="38">
      <t>カツドウ</t>
    </rPh>
    <rPh sb="39" eb="41">
      <t>ホジョ</t>
    </rPh>
    <rPh sb="41" eb="43">
      <t>タイショウ</t>
    </rPh>
    <phoneticPr fontId="1"/>
  </si>
  <si>
    <t>土</t>
    <rPh sb="0" eb="1">
      <t>ド</t>
    </rPh>
    <phoneticPr fontId="1"/>
  </si>
  <si>
    <t>様式３</t>
    <rPh sb="0" eb="2">
      <t>ヨウシキ</t>
    </rPh>
    <phoneticPr fontId="1"/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</si>
  <si>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</si>
  <si>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</si>
  <si>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</si>
  <si>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</si>
  <si>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</si>
  <si>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</si>
  <si>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</si>
  <si>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元日</t>
  </si>
  <si>
    <t>成人の日</t>
  </si>
  <si>
    <t>建国記念の日</t>
  </si>
  <si>
    <t>天皇誕生日</t>
  </si>
  <si>
    <t>春分の日</t>
  </si>
  <si>
    <t>日付</t>
    <rPh sb="0" eb="2">
      <t>ヒヅケ</t>
    </rPh>
    <phoneticPr fontId="1"/>
  </si>
  <si>
    <t>名称</t>
    <rPh sb="0" eb="2">
      <t>メイショウ</t>
    </rPh>
    <phoneticPr fontId="1"/>
  </si>
  <si>
    <t>製品開発の内容：</t>
    <rPh sb="0" eb="2">
      <t>セイヒン</t>
    </rPh>
    <rPh sb="2" eb="4">
      <t>カイハツ</t>
    </rPh>
    <rPh sb="5" eb="7">
      <t>ナイヨウ</t>
    </rPh>
    <phoneticPr fontId="1"/>
  </si>
  <si>
    <t>開発（作業）時間</t>
    <rPh sb="0" eb="2">
      <t>カイハツ</t>
    </rPh>
    <rPh sb="3" eb="5">
      <t>サギョウ</t>
    </rPh>
    <rPh sb="6" eb="8">
      <t>ジカン</t>
    </rPh>
    <phoneticPr fontId="1"/>
  </si>
  <si>
    <r>
      <t xml:space="preserve">具体的な開発内容、作業内容等
</t>
    </r>
    <r>
      <rPr>
        <b/>
        <sz val="9"/>
        <color rgb="FF7030A0"/>
        <rFont val="ＭＳ Ｐゴシック"/>
        <family val="3"/>
        <charset val="128"/>
        <scheme val="minor"/>
      </rPr>
      <t>※独自の休日を設定する場合は「休日」と入力</t>
    </r>
    <rPh sb="4" eb="6">
      <t>カイハツ</t>
    </rPh>
    <rPh sb="13" eb="14">
      <t>トウ</t>
    </rPh>
    <phoneticPr fontId="1"/>
  </si>
  <si>
    <t>令和○年度県産材製品開発支援事業</t>
    <rPh sb="0" eb="2">
      <t>レイワ</t>
    </rPh>
    <rPh sb="3" eb="5">
      <t>ネンド</t>
    </rPh>
    <rPh sb="5" eb="6">
      <t>ケン</t>
    </rPh>
    <rPh sb="6" eb="8">
      <t>サンザイ</t>
    </rPh>
    <rPh sb="8" eb="10">
      <t>セイヒン</t>
    </rPh>
    <rPh sb="10" eb="12">
      <t>カイハツ</t>
    </rPh>
    <rPh sb="12" eb="14">
      <t>シエン</t>
    </rPh>
    <rPh sb="14" eb="16">
      <t>ジギョウ</t>
    </rPh>
    <phoneticPr fontId="1"/>
  </si>
  <si>
    <t>具体的な開発内容、作業内容等
※独自の休日を設定する場合は「休日」と入力</t>
    <rPh sb="4" eb="6">
      <t>カイハツ</t>
    </rPh>
    <rPh sb="13" eb="14">
      <t>トウ</t>
    </rPh>
    <phoneticPr fontId="1"/>
  </si>
  <si>
    <t>設計図面検討・作成（■■部，〇〇部）</t>
    <rPh sb="0" eb="2">
      <t>セッケイ</t>
    </rPh>
    <rPh sb="2" eb="4">
      <t>ズメン</t>
    </rPh>
    <rPh sb="4" eb="6">
      <t>ケントウ</t>
    </rPh>
    <rPh sb="7" eb="9">
      <t>サクセイ</t>
    </rPh>
    <rPh sb="12" eb="13">
      <t>ブ</t>
    </rPh>
    <rPh sb="16" eb="17">
      <t>ブ</t>
    </rPh>
    <phoneticPr fontId="1"/>
  </si>
  <si>
    <t>強度試験（◆◆部）</t>
    <rPh sb="0" eb="2">
      <t>キョウド</t>
    </rPh>
    <rPh sb="2" eb="4">
      <t>シケン</t>
    </rPh>
    <rPh sb="7" eb="8">
      <t>ブ</t>
    </rPh>
    <phoneticPr fontId="1"/>
  </si>
  <si>
    <t>設計図面検討・作成（全体）</t>
    <rPh sb="0" eb="2">
      <t>セッケイ</t>
    </rPh>
    <rPh sb="2" eb="4">
      <t>ズメン</t>
    </rPh>
    <rPh sb="4" eb="6">
      <t>ケントウ</t>
    </rPh>
    <rPh sb="7" eb="9">
      <t>サクセイ</t>
    </rPh>
    <rPh sb="10" eb="12">
      <t>ゼンタイ</t>
    </rPh>
    <phoneticPr fontId="1"/>
  </si>
  <si>
    <t>接合部品材質・形状検討（■■部，〇〇部）</t>
    <rPh sb="0" eb="2">
      <t>セツゴウ</t>
    </rPh>
    <rPh sb="2" eb="4">
      <t>ブヒン</t>
    </rPh>
    <rPh sb="4" eb="6">
      <t>ザイシツ</t>
    </rPh>
    <rPh sb="7" eb="9">
      <t>ケイジョウ</t>
    </rPh>
    <rPh sb="9" eb="11">
      <t>ケントウ</t>
    </rPh>
    <rPh sb="14" eb="15">
      <t>ブ</t>
    </rPh>
    <rPh sb="18" eb="19">
      <t>ブ</t>
    </rPh>
    <phoneticPr fontId="1"/>
  </si>
  <si>
    <t>令和8年１月分</t>
    <rPh sb="0" eb="2">
      <t>レイワ</t>
    </rPh>
    <rPh sb="3" eb="4">
      <t>ネン</t>
    </rPh>
    <rPh sb="5" eb="6">
      <t>ガツ</t>
    </rPh>
    <rPh sb="6" eb="7">
      <t>ブン</t>
    </rPh>
    <phoneticPr fontId="1"/>
  </si>
  <si>
    <t>令和8年３月分</t>
    <rPh sb="0" eb="2">
      <t>レイワ</t>
    </rPh>
    <rPh sb="3" eb="4">
      <t>ネン</t>
    </rPh>
    <rPh sb="5" eb="6">
      <t>ガツ</t>
    </rPh>
    <rPh sb="6" eb="7">
      <t>ブン</t>
    </rPh>
    <phoneticPr fontId="1"/>
  </si>
  <si>
    <t>令和8年２月分</t>
    <rPh sb="0" eb="2">
      <t>レイワ</t>
    </rPh>
    <rPh sb="3" eb="4">
      <t>ネン</t>
    </rPh>
    <rPh sb="5" eb="6">
      <t>ガツ</t>
    </rPh>
    <rPh sb="6" eb="7">
      <t>ブン</t>
    </rPh>
    <phoneticPr fontId="1"/>
  </si>
  <si>
    <t>令和７年度県産材製品開発支援事業</t>
    <rPh sb="0" eb="2">
      <t>レイワ</t>
    </rPh>
    <rPh sb="3" eb="5">
      <t>ネンド</t>
    </rPh>
    <rPh sb="5" eb="6">
      <t>ケン</t>
    </rPh>
    <rPh sb="6" eb="8">
      <t>サンザイ</t>
    </rPh>
    <rPh sb="8" eb="10">
      <t>セイヒン</t>
    </rPh>
    <rPh sb="10" eb="12">
      <t>カイハツ</t>
    </rPh>
    <rPh sb="12" eb="14">
      <t>シエン</t>
    </rPh>
    <rPh sb="14" eb="16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</si>
</sst>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h]:mm"/>
    <numFmt numFmtId="177" formatCode="0.00_ "/>
    <numFmt numFmtId="178" formatCode="m/d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0"/>
      <name val="ＭＳ 明朝"/>
      <family val="1"/>
      <charset val="128"/>
    </font>
    <font>
      <sz val="9"/>
      <color indexed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8"/>
      <color indexed="12"/>
      <name val="ＭＳ 明朝"/>
      <family val="1"/>
      <charset val="128"/>
    </font>
    <font>
      <b/>
      <sz val="9"/>
      <color indexed="10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10"/>
      <name val="ＭＳ Ｐゴシック"/>
      <family val="3"/>
      <charset val="128"/>
    </font>
    <font>
      <b/>
      <sz val="9"/>
      <color rgb="FF7030A0"/>
      <name val="ＭＳ Ｐ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rgb="FF222222"/>
      <name val="メイリオ"/>
      <family val="3"/>
      <charset val="128"/>
    </font>
    <font>
      <sz val="12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5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49" fontId="3" fillId="0" borderId="0" xfId="0" applyNumberFormat="1" applyFont="1" applyAlignment="1">
      <alignment vertical="center" shrinkToFit="1"/>
    </xf>
    <xf numFmtId="49" fontId="2" fillId="0" borderId="0" xfId="0" applyNumberFormat="1" applyFont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49" fontId="6" fillId="0" borderId="0" xfId="0" applyNumberFormat="1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 shrinkToFit="1"/>
    </xf>
    <xf numFmtId="49" fontId="3" fillId="0" borderId="0" xfId="0" applyNumberFormat="1" applyFont="1" applyAlignment="1" applyProtection="1">
      <alignment vertical="center" shrinkToFit="1"/>
      <protection locked="0"/>
    </xf>
    <xf numFmtId="49" fontId="3" fillId="0" borderId="2" xfId="0" applyNumberFormat="1" applyFont="1" applyBorder="1" applyAlignment="1">
      <alignment horizontal="right" vertical="center" shrinkToFit="1"/>
    </xf>
    <xf numFmtId="49" fontId="3" fillId="0" borderId="3" xfId="0" applyNumberFormat="1" applyFont="1" applyBorder="1" applyAlignment="1">
      <alignment horizontal="right" vertical="center" shrinkToFit="1"/>
    </xf>
    <xf numFmtId="49" fontId="3" fillId="0" borderId="0" xfId="0" applyNumberFormat="1" applyFont="1" applyAlignment="1">
      <alignment horizontal="right" vertical="center" shrinkToFit="1"/>
    </xf>
    <xf numFmtId="49" fontId="6" fillId="0" borderId="0" xfId="0" applyNumberFormat="1" applyFont="1" applyAlignment="1" applyProtection="1">
      <alignment vertical="center" shrinkToFit="1"/>
      <protection locked="0"/>
    </xf>
    <xf numFmtId="49" fontId="3" fillId="0" borderId="1" xfId="0" applyNumberFormat="1" applyFont="1" applyBorder="1" applyAlignment="1">
      <alignment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8" fillId="2" borderId="4" xfId="0" applyNumberFormat="1" applyFont="1" applyFill="1" applyBorder="1" applyAlignment="1">
      <alignment horizontal="center" vertical="center" shrinkToFit="1"/>
    </xf>
    <xf numFmtId="49" fontId="8" fillId="2" borderId="5" xfId="0" applyNumberFormat="1" applyFont="1" applyFill="1" applyBorder="1" applyAlignment="1">
      <alignment horizontal="center" vertical="center" shrinkToFit="1"/>
    </xf>
    <xf numFmtId="178" fontId="3" fillId="3" borderId="6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6" fillId="3" borderId="8" xfId="0" applyNumberFormat="1" applyFont="1" applyFill="1" applyBorder="1" applyAlignment="1" applyProtection="1">
      <alignment vertical="center" shrinkToFit="1"/>
      <protection locked="0"/>
    </xf>
    <xf numFmtId="176" fontId="6" fillId="3" borderId="9" xfId="0" applyNumberFormat="1" applyFont="1" applyFill="1" applyBorder="1" applyAlignment="1" applyProtection="1">
      <alignment vertical="center" shrinkToFit="1"/>
      <protection locked="0"/>
    </xf>
    <xf numFmtId="176" fontId="6" fillId="3" borderId="10" xfId="0" applyNumberFormat="1" applyFont="1" applyFill="1" applyBorder="1" applyAlignment="1" applyProtection="1">
      <alignment vertical="center" shrinkToFit="1"/>
      <protection locked="0"/>
    </xf>
    <xf numFmtId="176" fontId="9" fillId="4" borderId="11" xfId="0" applyNumberFormat="1" applyFont="1" applyFill="1" applyBorder="1" applyAlignment="1">
      <alignment horizontal="right" vertical="center" shrinkToFit="1"/>
    </xf>
    <xf numFmtId="178" fontId="3" fillId="3" borderId="12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176" fontId="6" fillId="0" borderId="14" xfId="0" applyNumberFormat="1" applyFont="1" applyBorder="1" applyAlignment="1" applyProtection="1">
      <alignment vertical="center" shrinkToFit="1"/>
      <protection locked="0"/>
    </xf>
    <xf numFmtId="176" fontId="6" fillId="0" borderId="10" xfId="0" applyNumberFormat="1" applyFont="1" applyBorder="1" applyAlignment="1" applyProtection="1">
      <alignment vertical="center" shrinkToFit="1"/>
      <protection locked="0"/>
    </xf>
    <xf numFmtId="176" fontId="6" fillId="0" borderId="15" xfId="0" applyNumberFormat="1" applyFont="1" applyBorder="1" applyAlignment="1" applyProtection="1">
      <alignment vertical="center" shrinkToFit="1"/>
      <protection locked="0"/>
    </xf>
    <xf numFmtId="176" fontId="6" fillId="0" borderId="8" xfId="0" applyNumberFormat="1" applyFont="1" applyBorder="1" applyAlignment="1" applyProtection="1">
      <alignment vertical="center" shrinkToFit="1"/>
      <protection locked="0"/>
    </xf>
    <xf numFmtId="176" fontId="6" fillId="0" borderId="9" xfId="0" applyNumberFormat="1" applyFont="1" applyBorder="1" applyAlignment="1" applyProtection="1">
      <alignment vertical="center" shrinkToFit="1"/>
      <protection locked="0"/>
    </xf>
    <xf numFmtId="176" fontId="6" fillId="3" borderId="14" xfId="0" applyNumberFormat="1" applyFont="1" applyFill="1" applyBorder="1" applyAlignment="1" applyProtection="1">
      <alignment vertical="center" shrinkToFit="1"/>
      <protection locked="0"/>
    </xf>
    <xf numFmtId="176" fontId="6" fillId="3" borderId="15" xfId="0" applyNumberFormat="1" applyFont="1" applyFill="1" applyBorder="1" applyAlignment="1" applyProtection="1">
      <alignment vertical="center" shrinkToFit="1"/>
      <protection locked="0"/>
    </xf>
    <xf numFmtId="176" fontId="6" fillId="0" borderId="16" xfId="0" applyNumberFormat="1" applyFont="1" applyBorder="1" applyAlignment="1" applyProtection="1">
      <alignment vertical="center" shrinkToFit="1"/>
      <protection locked="0"/>
    </xf>
    <xf numFmtId="176" fontId="6" fillId="0" borderId="17" xfId="0" applyNumberFormat="1" applyFont="1" applyBorder="1" applyAlignment="1" applyProtection="1">
      <alignment vertical="center" shrinkToFit="1"/>
      <protection locked="0"/>
    </xf>
    <xf numFmtId="176" fontId="6" fillId="0" borderId="18" xfId="0" applyNumberFormat="1" applyFont="1" applyBorder="1" applyAlignment="1" applyProtection="1">
      <alignment vertical="center" shrinkToFit="1"/>
      <protection locked="0"/>
    </xf>
    <xf numFmtId="176" fontId="9" fillId="4" borderId="18" xfId="0" applyNumberFormat="1" applyFont="1" applyFill="1" applyBorder="1" applyAlignment="1">
      <alignment horizontal="right" vertical="center" shrinkToFit="1"/>
    </xf>
    <xf numFmtId="176" fontId="11" fillId="4" borderId="19" xfId="0" applyNumberFormat="1" applyFont="1" applyFill="1" applyBorder="1" applyAlignment="1">
      <alignment horizontal="right" vertical="center" shrinkToFit="1"/>
    </xf>
    <xf numFmtId="0" fontId="3" fillId="0" borderId="0" xfId="0" applyFont="1" applyAlignment="1">
      <alignment horizontal="center" vertical="center" shrinkToFit="1"/>
    </xf>
    <xf numFmtId="176" fontId="3" fillId="0" borderId="0" xfId="0" applyNumberFormat="1" applyFont="1" applyAlignment="1">
      <alignment vertical="center" shrinkToFit="1"/>
    </xf>
    <xf numFmtId="177" fontId="11" fillId="0" borderId="20" xfId="0" applyNumberFormat="1" applyFont="1" applyBorder="1" applyAlignment="1">
      <alignment vertical="center"/>
    </xf>
    <xf numFmtId="49" fontId="10" fillId="3" borderId="11" xfId="0" applyNumberFormat="1" applyFont="1" applyFill="1" applyBorder="1" applyAlignment="1" applyProtection="1">
      <alignment vertical="center" wrapText="1"/>
      <protection locked="0"/>
    </xf>
    <xf numFmtId="49" fontId="10" fillId="0" borderId="11" xfId="0" applyNumberFormat="1" applyFont="1" applyBorder="1" applyAlignment="1" applyProtection="1">
      <alignment vertical="center" wrapText="1"/>
      <protection locked="0"/>
    </xf>
    <xf numFmtId="49" fontId="10" fillId="0" borderId="18" xfId="0" applyNumberFormat="1" applyFont="1" applyBorder="1" applyAlignment="1" applyProtection="1">
      <alignment vertical="center" wrapText="1"/>
      <protection locked="0"/>
    </xf>
    <xf numFmtId="178" fontId="3" fillId="3" borderId="21" xfId="0" applyNumberFormat="1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177" fontId="11" fillId="5" borderId="20" xfId="0" applyNumberFormat="1" applyFont="1" applyFill="1" applyBorder="1" applyAlignment="1">
      <alignment vertical="center"/>
    </xf>
    <xf numFmtId="178" fontId="3" fillId="0" borderId="6" xfId="0" applyNumberFormat="1" applyFont="1" applyBorder="1" applyAlignment="1">
      <alignment horizontal="center" vertical="center"/>
    </xf>
    <xf numFmtId="178" fontId="3" fillId="0" borderId="12" xfId="0" applyNumberFormat="1" applyFont="1" applyBorder="1" applyAlignment="1">
      <alignment horizontal="center" vertical="center"/>
    </xf>
    <xf numFmtId="49" fontId="4" fillId="0" borderId="0" xfId="0" applyNumberFormat="1" applyFont="1" applyAlignment="1" applyProtection="1">
      <alignment vertical="center" shrinkToFit="1"/>
      <protection locked="0"/>
    </xf>
    <xf numFmtId="49" fontId="7" fillId="0" borderId="0" xfId="0" applyNumberFormat="1" applyFont="1" applyAlignment="1">
      <alignment horizontal="center" vertical="center" shrinkToFit="1"/>
    </xf>
    <xf numFmtId="14" fontId="18" fillId="6" borderId="46" xfId="0" applyNumberFormat="1" applyFont="1" applyFill="1" applyBorder="1" applyAlignment="1">
      <alignment horizontal="left" vertical="center"/>
    </xf>
    <xf numFmtId="0" fontId="19" fillId="6" borderId="47" xfId="0" applyFont="1" applyFill="1" applyBorder="1" applyAlignment="1">
      <alignment horizontal="center" vertical="center"/>
    </xf>
    <xf numFmtId="14" fontId="18" fillId="0" borderId="46" xfId="0" applyNumberFormat="1" applyFont="1" applyBorder="1" applyAlignment="1">
      <alignment horizontal="left" vertical="center"/>
    </xf>
    <xf numFmtId="0" fontId="19" fillId="0" borderId="47" xfId="0" applyFont="1" applyBorder="1" applyAlignment="1">
      <alignment horizontal="center" vertical="center"/>
    </xf>
    <xf numFmtId="14" fontId="18" fillId="0" borderId="48" xfId="0" applyNumberFormat="1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176" fontId="6" fillId="0" borderId="49" xfId="0" applyNumberFormat="1" applyFont="1" applyBorder="1" applyAlignment="1" applyProtection="1">
      <alignment vertical="center" shrinkToFit="1"/>
      <protection locked="0"/>
    </xf>
    <xf numFmtId="176" fontId="6" fillId="0" borderId="50" xfId="0" applyNumberFormat="1" applyFont="1" applyBorder="1" applyAlignment="1" applyProtection="1">
      <alignment vertical="center" shrinkToFit="1"/>
      <protection locked="0"/>
    </xf>
    <xf numFmtId="176" fontId="6" fillId="0" borderId="51" xfId="0" applyNumberFormat="1" applyFont="1" applyBorder="1" applyAlignment="1" applyProtection="1">
      <alignment vertical="center" shrinkToFit="1"/>
      <protection locked="0"/>
    </xf>
    <xf numFmtId="178" fontId="3" fillId="7" borderId="6" xfId="0" applyNumberFormat="1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8" fontId="3" fillId="7" borderId="12" xfId="0" applyNumberFormat="1" applyFont="1" applyFill="1" applyBorder="1" applyAlignment="1">
      <alignment horizontal="center" vertical="center"/>
    </xf>
    <xf numFmtId="49" fontId="13" fillId="0" borderId="23" xfId="0" applyNumberFormat="1" applyFont="1" applyBorder="1" applyAlignment="1">
      <alignment horizontal="center" shrinkToFit="1"/>
    </xf>
    <xf numFmtId="49" fontId="13" fillId="0" borderId="24" xfId="0" applyNumberFormat="1" applyFont="1" applyBorder="1" applyAlignment="1">
      <alignment horizontal="center" shrinkToFit="1"/>
    </xf>
    <xf numFmtId="49" fontId="13" fillId="0" borderId="25" xfId="0" applyNumberFormat="1" applyFont="1" applyBorder="1" applyAlignment="1">
      <alignment horizontal="center" shrinkToFit="1"/>
    </xf>
    <xf numFmtId="49" fontId="12" fillId="0" borderId="2" xfId="0" applyNumberFormat="1" applyFont="1" applyBorder="1" applyAlignment="1" applyProtection="1">
      <alignment horizontal="center" vertical="center" shrinkToFit="1"/>
      <protection locked="0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49" fontId="5" fillId="0" borderId="2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49" fontId="3" fillId="0" borderId="2" xfId="0" applyNumberFormat="1" applyFont="1" applyBorder="1" applyAlignment="1">
      <alignment horizontal="justify" vertical="center" shrinkToFit="1"/>
    </xf>
    <xf numFmtId="0" fontId="3" fillId="0" borderId="0" xfId="0" applyFont="1"/>
    <xf numFmtId="49" fontId="6" fillId="0" borderId="38" xfId="0" applyNumberFormat="1" applyFont="1" applyBorder="1" applyAlignment="1" applyProtection="1">
      <alignment vertical="center" shrinkToFit="1"/>
      <protection locked="0"/>
    </xf>
    <xf numFmtId="0" fontId="7" fillId="0" borderId="38" xfId="0" applyFont="1" applyBorder="1"/>
    <xf numFmtId="0" fontId="7" fillId="0" borderId="39" xfId="0" applyFont="1" applyBorder="1"/>
    <xf numFmtId="22" fontId="3" fillId="0" borderId="2" xfId="0" applyNumberFormat="1" applyFont="1" applyBorder="1" applyAlignment="1">
      <alignment horizontal="justify" vertical="center" shrinkToFit="1"/>
    </xf>
    <xf numFmtId="22" fontId="3" fillId="0" borderId="0" xfId="0" applyNumberFormat="1" applyFont="1" applyAlignment="1">
      <alignment horizontal="justify" vertical="center" shrinkToFit="1"/>
    </xf>
    <xf numFmtId="49" fontId="6" fillId="0" borderId="3" xfId="0" applyNumberFormat="1" applyFont="1" applyBorder="1" applyAlignment="1" applyProtection="1">
      <alignment vertical="center" shrinkToFit="1"/>
      <protection locked="0"/>
    </xf>
    <xf numFmtId="0" fontId="4" fillId="0" borderId="3" xfId="0" applyFont="1" applyBorder="1" applyAlignment="1" applyProtection="1">
      <alignment vertical="center" shrinkToFit="1"/>
      <protection locked="0"/>
    </xf>
    <xf numFmtId="0" fontId="7" fillId="0" borderId="30" xfId="0" applyFont="1" applyBorder="1" applyAlignment="1" applyProtection="1">
      <alignment vertical="center" shrinkToFit="1"/>
      <protection locked="0"/>
    </xf>
    <xf numFmtId="49" fontId="3" fillId="0" borderId="0" xfId="0" applyNumberFormat="1" applyFont="1" applyAlignment="1">
      <alignment horizontal="justify" vertical="center" shrinkToFit="1"/>
    </xf>
    <xf numFmtId="49" fontId="10" fillId="0" borderId="12" xfId="0" applyNumberFormat="1" applyFont="1" applyBorder="1" applyAlignment="1" applyProtection="1">
      <alignment vertical="center" wrapText="1" shrinkToFit="1"/>
      <protection locked="0"/>
    </xf>
    <xf numFmtId="0" fontId="0" fillId="0" borderId="3" xfId="0" applyBorder="1" applyAlignment="1">
      <alignment vertical="center" wrapText="1"/>
    </xf>
    <xf numFmtId="49" fontId="3" fillId="0" borderId="2" xfId="0" applyNumberFormat="1" applyFont="1" applyBorder="1" applyAlignment="1">
      <alignment horizontal="right" vertical="center" shrinkToFit="1"/>
    </xf>
    <xf numFmtId="49" fontId="3" fillId="0" borderId="0" xfId="0" applyNumberFormat="1" applyFont="1" applyAlignment="1">
      <alignment horizontal="right" vertical="center" shrinkToFit="1"/>
    </xf>
    <xf numFmtId="49" fontId="6" fillId="0" borderId="30" xfId="0" applyNumberFormat="1" applyFont="1" applyBorder="1" applyAlignment="1" applyProtection="1">
      <alignment vertical="center" shrinkToFit="1"/>
      <protection locked="0"/>
    </xf>
    <xf numFmtId="49" fontId="6" fillId="0" borderId="0" xfId="0" applyNumberFormat="1" applyFont="1" applyAlignment="1" applyProtection="1">
      <alignment vertical="center" shrinkToFit="1"/>
      <protection locked="0"/>
    </xf>
    <xf numFmtId="49" fontId="8" fillId="2" borderId="31" xfId="0" applyNumberFormat="1" applyFont="1" applyFill="1" applyBorder="1" applyAlignment="1">
      <alignment horizontal="center" vertical="center" wrapText="1" shrinkToFit="1"/>
    </xf>
    <xf numFmtId="49" fontId="8" fillId="2" borderId="34" xfId="0" applyNumberFormat="1" applyFont="1" applyFill="1" applyBorder="1" applyAlignment="1">
      <alignment horizontal="center" vertical="center" wrapText="1" shrinkToFit="1"/>
    </xf>
    <xf numFmtId="49" fontId="8" fillId="2" borderId="35" xfId="0" applyNumberFormat="1" applyFont="1" applyFill="1" applyBorder="1" applyAlignment="1">
      <alignment horizontal="center" vertical="center" wrapText="1" shrinkToFit="1"/>
    </xf>
    <xf numFmtId="49" fontId="8" fillId="2" borderId="36" xfId="0" applyNumberFormat="1" applyFont="1" applyFill="1" applyBorder="1" applyAlignment="1">
      <alignment horizontal="center" vertical="center" wrapText="1" shrinkToFit="1"/>
    </xf>
    <xf numFmtId="49" fontId="8" fillId="2" borderId="31" xfId="0" applyNumberFormat="1" applyFont="1" applyFill="1" applyBorder="1" applyAlignment="1">
      <alignment horizontal="center" vertical="center" shrinkToFit="1"/>
    </xf>
    <xf numFmtId="49" fontId="8" fillId="2" borderId="32" xfId="0" applyNumberFormat="1" applyFont="1" applyFill="1" applyBorder="1" applyAlignment="1">
      <alignment horizontal="center" vertical="center" shrinkToFit="1"/>
    </xf>
    <xf numFmtId="49" fontId="8" fillId="2" borderId="33" xfId="0" applyNumberFormat="1" applyFont="1" applyFill="1" applyBorder="1" applyAlignment="1">
      <alignment horizontal="center" vertical="center" shrinkToFit="1"/>
    </xf>
    <xf numFmtId="49" fontId="8" fillId="2" borderId="37" xfId="0" applyNumberFormat="1" applyFont="1" applyFill="1" applyBorder="1" applyAlignment="1">
      <alignment horizontal="center" vertical="center" wrapText="1" shrinkToFit="1"/>
    </xf>
    <xf numFmtId="49" fontId="8" fillId="2" borderId="18" xfId="0" applyNumberFormat="1" applyFont="1" applyFill="1" applyBorder="1" applyAlignment="1">
      <alignment horizontal="center" vertical="center" wrapText="1" shrinkToFit="1"/>
    </xf>
    <xf numFmtId="49" fontId="8" fillId="2" borderId="23" xfId="0" applyNumberFormat="1" applyFont="1" applyFill="1" applyBorder="1" applyAlignment="1">
      <alignment horizontal="center" vertical="center" wrapText="1" shrinkToFit="1"/>
    </xf>
    <xf numFmtId="0" fontId="0" fillId="0" borderId="24" xfId="0" applyBorder="1" applyAlignment="1">
      <alignment horizontal="center" vertical="center" wrapText="1" shrinkToFit="1"/>
    </xf>
    <xf numFmtId="0" fontId="0" fillId="0" borderId="42" xfId="0" applyBorder="1" applyAlignment="1">
      <alignment horizontal="center" vertical="center" wrapText="1" shrinkToFit="1"/>
    </xf>
    <xf numFmtId="0" fontId="0" fillId="0" borderId="43" xfId="0" applyBorder="1" applyAlignment="1">
      <alignment horizontal="center" vertical="center" wrapText="1" shrinkToFit="1"/>
    </xf>
    <xf numFmtId="49" fontId="8" fillId="2" borderId="44" xfId="0" applyNumberFormat="1" applyFont="1" applyFill="1" applyBorder="1" applyAlignment="1">
      <alignment horizontal="center" vertical="center" wrapText="1" shrinkToFit="1"/>
    </xf>
    <xf numFmtId="0" fontId="0" fillId="0" borderId="45" xfId="0" applyBorder="1" applyAlignment="1">
      <alignment horizontal="center" vertical="center" wrapText="1" shrinkToFit="1"/>
    </xf>
    <xf numFmtId="49" fontId="3" fillId="0" borderId="2" xfId="0" applyNumberFormat="1" applyFont="1" applyBorder="1" applyAlignment="1">
      <alignment horizontal="center" vertical="center" shrinkToFit="1"/>
    </xf>
    <xf numFmtId="49" fontId="10" fillId="3" borderId="40" xfId="0" applyNumberFormat="1" applyFont="1" applyFill="1" applyBorder="1" applyAlignment="1" applyProtection="1">
      <alignment vertical="center" wrapText="1" shrinkToFit="1"/>
      <protection locked="0"/>
    </xf>
    <xf numFmtId="0" fontId="0" fillId="0" borderId="41" xfId="0" applyBorder="1" applyAlignment="1">
      <alignment vertical="center" wrapText="1"/>
    </xf>
    <xf numFmtId="49" fontId="10" fillId="0" borderId="21" xfId="0" applyNumberFormat="1" applyFont="1" applyBorder="1" applyAlignment="1" applyProtection="1">
      <alignment vertical="center" wrapText="1" shrinkToFit="1"/>
      <protection locked="0"/>
    </xf>
    <xf numFmtId="0" fontId="0" fillId="0" borderId="22" xfId="0" applyBorder="1" applyAlignment="1">
      <alignment vertical="center" wrapText="1"/>
    </xf>
    <xf numFmtId="49" fontId="3" fillId="0" borderId="26" xfId="0" applyNumberFormat="1" applyFont="1" applyBorder="1" applyAlignment="1">
      <alignment horizontal="center" vertical="center" shrinkToFit="1"/>
    </xf>
    <xf numFmtId="49" fontId="3" fillId="0" borderId="27" xfId="0" applyNumberFormat="1" applyFont="1" applyBorder="1" applyAlignment="1">
      <alignment horizontal="center" vertical="center" shrinkToFit="1"/>
    </xf>
    <xf numFmtId="0" fontId="7" fillId="0" borderId="27" xfId="0" applyFont="1" applyBorder="1" applyAlignment="1">
      <alignment vertical="center" shrinkToFit="1"/>
    </xf>
    <xf numFmtId="49" fontId="8" fillId="0" borderId="28" xfId="0" applyNumberFormat="1" applyFont="1" applyBorder="1" applyAlignment="1">
      <alignment horizontal="center" vertical="center" shrinkToFit="1"/>
    </xf>
    <xf numFmtId="49" fontId="8" fillId="0" borderId="29" xfId="0" applyNumberFormat="1" applyFont="1" applyBorder="1" applyAlignment="1">
      <alignment horizontal="center" vertical="center"/>
    </xf>
    <xf numFmtId="49" fontId="8" fillId="0" borderId="28" xfId="0" applyNumberFormat="1" applyFont="1" applyBorder="1" applyAlignment="1">
      <alignment horizontal="center" vertical="center" wrapText="1" shrinkToFit="1"/>
    </xf>
    <xf numFmtId="49" fontId="4" fillId="0" borderId="3" xfId="0" applyNumberFormat="1" applyFont="1" applyBorder="1" applyAlignment="1" applyProtection="1">
      <alignment vertical="center" shrinkToFit="1"/>
      <protection locked="0"/>
    </xf>
    <xf numFmtId="49" fontId="14" fillId="0" borderId="3" xfId="0" applyNumberFormat="1" applyFont="1" applyBorder="1" applyAlignment="1" applyProtection="1">
      <alignment vertical="center" shrinkToFit="1"/>
      <protection locked="0"/>
    </xf>
    <xf numFmtId="49" fontId="14" fillId="0" borderId="30" xfId="0" applyNumberFormat="1" applyFont="1" applyBorder="1" applyAlignment="1" applyProtection="1">
      <alignment vertical="center" shrinkToFit="1"/>
      <protection locked="0"/>
    </xf>
    <xf numFmtId="49" fontId="4" fillId="0" borderId="0" xfId="0" applyNumberFormat="1" applyFont="1" applyAlignment="1" applyProtection="1">
      <alignment vertical="center" shrinkToFit="1"/>
      <protection locked="0"/>
    </xf>
    <xf numFmtId="49" fontId="5" fillId="2" borderId="31" xfId="0" applyNumberFormat="1" applyFont="1" applyFill="1" applyBorder="1" applyAlignment="1">
      <alignment horizontal="center" vertical="center" wrapText="1" shrinkToFit="1"/>
    </xf>
    <xf numFmtId="49" fontId="5" fillId="2" borderId="34" xfId="0" applyNumberFormat="1" applyFont="1" applyFill="1" applyBorder="1" applyAlignment="1">
      <alignment horizontal="center" vertical="center" wrapText="1" shrinkToFit="1"/>
    </xf>
    <xf numFmtId="49" fontId="5" fillId="2" borderId="35" xfId="0" applyNumberFormat="1" applyFont="1" applyFill="1" applyBorder="1" applyAlignment="1">
      <alignment horizontal="center" vertical="center" wrapText="1" shrinkToFit="1"/>
    </xf>
    <xf numFmtId="49" fontId="5" fillId="2" borderId="36" xfId="0" applyNumberFormat="1" applyFont="1" applyFill="1" applyBorder="1" applyAlignment="1">
      <alignment horizontal="center" vertical="center" wrapText="1" shrinkToFit="1"/>
    </xf>
    <xf numFmtId="49" fontId="5" fillId="2" borderId="31" xfId="0" applyNumberFormat="1" applyFont="1" applyFill="1" applyBorder="1" applyAlignment="1">
      <alignment horizontal="center" vertical="center" shrinkToFit="1"/>
    </xf>
    <xf numFmtId="49" fontId="5" fillId="2" borderId="32" xfId="0" applyNumberFormat="1" applyFont="1" applyFill="1" applyBorder="1" applyAlignment="1">
      <alignment horizontal="center" vertical="center" shrinkToFit="1"/>
    </xf>
    <xf numFmtId="49" fontId="5" fillId="2" borderId="33" xfId="0" applyNumberFormat="1" applyFont="1" applyFill="1" applyBorder="1" applyAlignment="1">
      <alignment horizontal="center" vertical="center" shrinkToFit="1"/>
    </xf>
    <xf numFmtId="49" fontId="3" fillId="2" borderId="37" xfId="0" applyNumberFormat="1" applyFont="1" applyFill="1" applyBorder="1" applyAlignment="1">
      <alignment horizontal="center" vertical="center" wrapText="1" shrinkToFit="1"/>
    </xf>
    <xf numFmtId="49" fontId="3" fillId="2" borderId="18" xfId="0" applyNumberFormat="1" applyFont="1" applyFill="1" applyBorder="1" applyAlignment="1">
      <alignment horizontal="center" vertical="center" wrapText="1" shrinkToFit="1"/>
    </xf>
    <xf numFmtId="49" fontId="5" fillId="2" borderId="23" xfId="0" applyNumberFormat="1" applyFont="1" applyFill="1" applyBorder="1" applyAlignment="1">
      <alignment horizontal="center" vertical="center" wrapText="1" shrinkToFit="1"/>
    </xf>
    <xf numFmtId="0" fontId="15" fillId="0" borderId="24" xfId="0" applyFont="1" applyBorder="1" applyAlignment="1">
      <alignment horizontal="center" vertical="center" wrapText="1" shrinkToFit="1"/>
    </xf>
    <xf numFmtId="0" fontId="15" fillId="0" borderId="42" xfId="0" applyFont="1" applyBorder="1" applyAlignment="1">
      <alignment horizontal="center" vertical="center" wrapText="1" shrinkToFit="1"/>
    </xf>
    <xf numFmtId="0" fontId="15" fillId="0" borderId="43" xfId="0" applyFont="1" applyBorder="1" applyAlignment="1">
      <alignment horizontal="center" vertical="center" wrapText="1" shrinkToFit="1"/>
    </xf>
    <xf numFmtId="49" fontId="5" fillId="2" borderId="44" xfId="0" applyNumberFormat="1" applyFont="1" applyFill="1" applyBorder="1" applyAlignment="1">
      <alignment horizontal="center" vertical="center" wrapText="1" shrinkToFit="1"/>
    </xf>
    <xf numFmtId="0" fontId="15" fillId="0" borderId="45" xfId="0" applyFont="1" applyBorder="1" applyAlignment="1">
      <alignment horizontal="center" vertical="center" wrapText="1" shrinkToFit="1"/>
    </xf>
    <xf numFmtId="49" fontId="4" fillId="0" borderId="38" xfId="0" applyNumberFormat="1" applyFont="1" applyBorder="1" applyAlignment="1" applyProtection="1">
      <alignment vertical="center" shrinkToFit="1"/>
      <protection locked="0"/>
    </xf>
    <xf numFmtId="49" fontId="3" fillId="0" borderId="28" xfId="0" applyNumberFormat="1" applyFont="1" applyBorder="1" applyAlignment="1">
      <alignment horizontal="center" vertical="center" shrinkToFit="1"/>
    </xf>
    <xf numFmtId="49" fontId="3" fillId="0" borderId="52" xfId="0" applyNumberFormat="1" applyFont="1" applyBorder="1" applyAlignment="1">
      <alignment horizontal="center" vertical="center" shrinkToFit="1"/>
    </xf>
    <xf numFmtId="0" fontId="7" fillId="0" borderId="52" xfId="0" applyFont="1" applyBorder="1" applyAlignment="1">
      <alignment vertical="center" shrinkToFit="1"/>
    </xf>
    <xf numFmtId="0" fontId="7" fillId="0" borderId="29" xfId="0" applyFont="1" applyBorder="1" applyAlignment="1">
      <alignment vertical="center" shrinkToFit="1"/>
    </xf>
  </cellXfs>
  <cellStyles count="1">
    <cellStyle name="標準" xfId="0" builtinId="0"/>
  </cellStyles>
  <dxfs count="29"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メイリオ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22222"/>
        <name val="メイリオ"/>
        <scheme val="none"/>
      </font>
      <numFmt numFmtId="19" formatCode="yyyy/m/d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rgb="FF000000"/>
        </right>
        <top/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1:B13" totalsRowShown="0" dataDxfId="27" headerRowBorderDxfId="28" tableBorderDxfId="26">
  <autoFilter ref="A1:B13" xr:uid="{00000000-0009-0000-0100-000001000000}"/>
  <tableColumns count="2">
    <tableColumn id="1" xr3:uid="{00000000-0010-0000-0000-000001000000}" name="日付" dataDxfId="25"/>
    <tableColumn id="2" xr3:uid="{00000000-0010-0000-0000-000002000000}" name="名称" dataDxfId="2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3:M46"/>
  <sheetViews>
    <sheetView view="pageBreakPreview" zoomScaleNormal="100" workbookViewId="0">
      <selection activeCell="I20" sqref="I20:J20"/>
    </sheetView>
  </sheetViews>
  <sheetFormatPr defaultColWidth="9" defaultRowHeight="19.399999999999999" customHeight="1" x14ac:dyDescent="0.25"/>
  <cols>
    <col min="1" max="1" width="6" style="13" customWidth="1"/>
    <col min="2" max="2" width="3.07421875" style="13" customWidth="1"/>
    <col min="3" max="3" width="7.61328125" style="37" customWidth="1"/>
    <col min="4" max="8" width="6.61328125" style="37" customWidth="1"/>
    <col min="9" max="9" width="12.61328125" style="1" customWidth="1"/>
    <col min="10" max="10" width="25.84375" style="1" customWidth="1"/>
    <col min="11" max="11" width="9.61328125" style="1" customWidth="1"/>
    <col min="12" max="16384" width="9" style="1"/>
  </cols>
  <sheetData>
    <row r="3" spans="1:13" ht="28.5" customHeight="1" x14ac:dyDescent="0.3">
      <c r="A3" s="62" t="s">
        <v>22</v>
      </c>
      <c r="B3" s="63"/>
      <c r="C3" s="63"/>
      <c r="D3" s="63"/>
      <c r="E3" s="63"/>
      <c r="F3" s="63"/>
      <c r="G3" s="63"/>
      <c r="H3" s="63"/>
      <c r="I3" s="63"/>
      <c r="J3" s="63"/>
      <c r="K3" s="64"/>
    </row>
    <row r="4" spans="1:13" ht="20.25" customHeight="1" x14ac:dyDescent="0.25">
      <c r="A4" s="65" t="s">
        <v>34</v>
      </c>
      <c r="B4" s="66"/>
      <c r="C4" s="66"/>
      <c r="D4" s="66"/>
      <c r="E4" s="2"/>
      <c r="F4" s="2"/>
      <c r="G4" s="2"/>
      <c r="H4" s="2"/>
      <c r="I4" s="2"/>
      <c r="J4" s="2"/>
      <c r="K4" s="3"/>
    </row>
    <row r="5" spans="1:13" ht="12" customHeight="1" x14ac:dyDescent="0.25">
      <c r="A5" s="67"/>
      <c r="B5" s="68"/>
      <c r="C5" s="68"/>
      <c r="D5" s="68"/>
      <c r="E5" s="68"/>
      <c r="F5" s="68"/>
      <c r="G5" s="4"/>
      <c r="H5" s="69"/>
      <c r="I5" s="69"/>
      <c r="J5" s="69"/>
      <c r="K5" s="5"/>
    </row>
    <row r="6" spans="1:13" ht="20.25" customHeight="1" x14ac:dyDescent="0.25">
      <c r="A6" s="70" t="s">
        <v>11</v>
      </c>
      <c r="B6" s="71"/>
      <c r="C6" s="71"/>
      <c r="D6" s="72" t="s">
        <v>55</v>
      </c>
      <c r="E6" s="73"/>
      <c r="F6" s="73"/>
      <c r="G6" s="73"/>
      <c r="H6" s="73"/>
      <c r="I6" s="73"/>
      <c r="J6" s="73"/>
      <c r="K6" s="74"/>
    </row>
    <row r="7" spans="1:13" ht="20.25" customHeight="1" x14ac:dyDescent="0.25">
      <c r="A7" s="75" t="s">
        <v>52</v>
      </c>
      <c r="B7" s="76"/>
      <c r="C7" s="76"/>
      <c r="D7" s="77" t="s">
        <v>24</v>
      </c>
      <c r="E7" s="78"/>
      <c r="F7" s="78"/>
      <c r="G7" s="78"/>
      <c r="H7" s="78"/>
      <c r="I7" s="78"/>
      <c r="J7" s="78"/>
      <c r="K7" s="79"/>
      <c r="M7"/>
    </row>
    <row r="8" spans="1:13" ht="15.65" customHeight="1" x14ac:dyDescent="0.25">
      <c r="A8" s="75"/>
      <c r="B8" s="76"/>
      <c r="C8" s="76"/>
      <c r="D8" s="77"/>
      <c r="E8" s="78"/>
      <c r="F8" s="78"/>
      <c r="G8" s="78"/>
      <c r="H8" s="78"/>
      <c r="I8" s="78"/>
      <c r="J8" s="78"/>
      <c r="K8" s="79"/>
      <c r="L8" s="6"/>
    </row>
    <row r="9" spans="1:13" ht="20.25" customHeight="1" x14ac:dyDescent="0.25">
      <c r="A9" s="70" t="s">
        <v>10</v>
      </c>
      <c r="B9" s="80"/>
      <c r="C9" s="80"/>
      <c r="D9" s="77" t="s">
        <v>21</v>
      </c>
      <c r="E9" s="78"/>
      <c r="F9" s="78"/>
      <c r="G9" s="78"/>
      <c r="H9" s="78"/>
      <c r="I9" s="78"/>
      <c r="J9" s="78"/>
      <c r="K9" s="79"/>
      <c r="L9" s="7"/>
    </row>
    <row r="10" spans="1:13" ht="20.25" customHeight="1" x14ac:dyDescent="0.25">
      <c r="A10" s="83" t="s">
        <v>3</v>
      </c>
      <c r="B10" s="84"/>
      <c r="C10" s="84"/>
      <c r="D10" s="77" t="s">
        <v>27</v>
      </c>
      <c r="E10" s="77"/>
      <c r="F10" s="77"/>
      <c r="G10" s="77"/>
      <c r="H10" s="77"/>
      <c r="I10" s="9" t="s">
        <v>23</v>
      </c>
      <c r="J10" s="77" t="s">
        <v>29</v>
      </c>
      <c r="K10" s="85"/>
      <c r="M10" s="6"/>
    </row>
    <row r="11" spans="1:13" ht="20.25" customHeight="1" x14ac:dyDescent="0.25">
      <c r="A11" s="8"/>
      <c r="B11" s="10"/>
      <c r="C11" s="10" t="s">
        <v>4</v>
      </c>
      <c r="D11" s="86" t="s">
        <v>28</v>
      </c>
      <c r="E11" s="86"/>
      <c r="F11" s="86"/>
      <c r="G11" s="86"/>
      <c r="H11" s="1" t="s">
        <v>20</v>
      </c>
      <c r="I11" s="10" t="s">
        <v>7</v>
      </c>
      <c r="J11" s="11" t="s">
        <v>28</v>
      </c>
      <c r="K11" s="12" t="s">
        <v>20</v>
      </c>
    </row>
    <row r="12" spans="1:13" s="13" customFormat="1" ht="20.25" customHeight="1" x14ac:dyDescent="0.25">
      <c r="A12" s="87" t="s">
        <v>0</v>
      </c>
      <c r="B12" s="89" t="s">
        <v>1</v>
      </c>
      <c r="C12" s="91" t="s">
        <v>53</v>
      </c>
      <c r="D12" s="92"/>
      <c r="E12" s="92"/>
      <c r="F12" s="93"/>
      <c r="G12" s="94" t="s">
        <v>8</v>
      </c>
      <c r="H12" s="94" t="s">
        <v>26</v>
      </c>
      <c r="I12" s="96" t="s">
        <v>56</v>
      </c>
      <c r="J12" s="97"/>
      <c r="K12" s="100" t="s">
        <v>25</v>
      </c>
      <c r="L12" s="102"/>
    </row>
    <row r="13" spans="1:13" s="13" customFormat="1" ht="20.25" customHeight="1" thickBot="1" x14ac:dyDescent="0.3">
      <c r="A13" s="88"/>
      <c r="B13" s="90"/>
      <c r="C13" s="14" t="s">
        <v>5</v>
      </c>
      <c r="D13" s="15" t="s">
        <v>6</v>
      </c>
      <c r="E13" s="14" t="s">
        <v>5</v>
      </c>
      <c r="F13" s="15" t="s">
        <v>6</v>
      </c>
      <c r="G13" s="95"/>
      <c r="H13" s="95"/>
      <c r="I13" s="98"/>
      <c r="J13" s="99"/>
      <c r="K13" s="101"/>
      <c r="L13" s="102"/>
    </row>
    <row r="14" spans="1:13" ht="20.25" customHeight="1" thickTop="1" x14ac:dyDescent="0.25">
      <c r="A14" s="16">
        <v>44105</v>
      </c>
      <c r="B14" s="17" t="s">
        <v>15</v>
      </c>
      <c r="C14" s="18">
        <v>0.375</v>
      </c>
      <c r="D14" s="19">
        <v>0.5</v>
      </c>
      <c r="E14" s="18">
        <v>0.54166666666666663</v>
      </c>
      <c r="F14" s="20">
        <v>0.71875</v>
      </c>
      <c r="G14" s="26">
        <v>0</v>
      </c>
      <c r="H14" s="21">
        <f>(D14-C14)+(F14-E14)-G14</f>
        <v>0.30208333333333337</v>
      </c>
      <c r="I14" s="103" t="s">
        <v>57</v>
      </c>
      <c r="J14" s="104"/>
      <c r="K14" s="39"/>
    </row>
    <row r="15" spans="1:13" ht="20.25" customHeight="1" x14ac:dyDescent="0.25">
      <c r="A15" s="22">
        <f>A14+1</f>
        <v>44106</v>
      </c>
      <c r="B15" s="23" t="s">
        <v>30</v>
      </c>
      <c r="C15" s="24">
        <v>0.375</v>
      </c>
      <c r="D15" s="25">
        <v>0.45833333333333331</v>
      </c>
      <c r="E15" s="24">
        <v>0.54166666666666663</v>
      </c>
      <c r="F15" s="25">
        <v>0.72916666666666663</v>
      </c>
      <c r="G15" s="26">
        <v>0</v>
      </c>
      <c r="H15" s="21">
        <f>(D15-C15)+(F15-E15)-G15</f>
        <v>0.27083333333333331</v>
      </c>
      <c r="I15" s="81" t="s">
        <v>58</v>
      </c>
      <c r="J15" s="82"/>
      <c r="K15" s="40"/>
    </row>
    <row r="16" spans="1:13" ht="20.25" customHeight="1" x14ac:dyDescent="0.25">
      <c r="A16" s="16">
        <f t="shared" ref="A16:A43" si="0">A15+1</f>
        <v>44107</v>
      </c>
      <c r="B16" s="17" t="s">
        <v>17</v>
      </c>
      <c r="C16" s="24"/>
      <c r="D16" s="25"/>
      <c r="E16" s="24"/>
      <c r="F16" s="25"/>
      <c r="G16" s="26"/>
      <c r="H16" s="21"/>
      <c r="I16" s="81"/>
      <c r="J16" s="82"/>
      <c r="K16" s="40"/>
    </row>
    <row r="17" spans="1:11" ht="20.25" customHeight="1" x14ac:dyDescent="0.25">
      <c r="A17" s="22">
        <f t="shared" si="0"/>
        <v>44108</v>
      </c>
      <c r="B17" s="23" t="s">
        <v>18</v>
      </c>
      <c r="C17" s="27"/>
      <c r="D17" s="28"/>
      <c r="E17" s="24"/>
      <c r="F17" s="25"/>
      <c r="G17" s="26"/>
      <c r="H17" s="21"/>
      <c r="I17" s="81"/>
      <c r="J17" s="82"/>
      <c r="K17" s="40"/>
    </row>
    <row r="18" spans="1:11" ht="20.25" customHeight="1" x14ac:dyDescent="0.25">
      <c r="A18" s="16">
        <f t="shared" si="0"/>
        <v>44109</v>
      </c>
      <c r="B18" s="17" t="s">
        <v>19</v>
      </c>
      <c r="C18" s="24">
        <v>0.375</v>
      </c>
      <c r="D18" s="25">
        <v>0.5</v>
      </c>
      <c r="E18" s="24">
        <v>0.54166666666666663</v>
      </c>
      <c r="F18" s="25">
        <v>0.625</v>
      </c>
      <c r="G18" s="26">
        <v>2.0833333333333332E-2</v>
      </c>
      <c r="H18" s="21">
        <f>(D18-C18)+(F18-E18)-G18</f>
        <v>0.18750000000000003</v>
      </c>
      <c r="I18" s="81" t="s">
        <v>59</v>
      </c>
      <c r="J18" s="82"/>
      <c r="K18" s="40"/>
    </row>
    <row r="19" spans="1:11" ht="20.25" customHeight="1" x14ac:dyDescent="0.25">
      <c r="A19" s="22">
        <f t="shared" si="0"/>
        <v>44110</v>
      </c>
      <c r="B19" s="23" t="s">
        <v>13</v>
      </c>
      <c r="C19" s="18"/>
      <c r="D19" s="19"/>
      <c r="E19" s="24">
        <v>0.54166666666666663</v>
      </c>
      <c r="F19" s="25">
        <v>0.70833333333333337</v>
      </c>
      <c r="G19" s="26">
        <v>6.25E-2</v>
      </c>
      <c r="H19" s="21">
        <f>(D19-C19)+(F19-E19)-G19</f>
        <v>0.10416666666666674</v>
      </c>
      <c r="I19" s="81" t="s">
        <v>60</v>
      </c>
      <c r="J19" s="82"/>
      <c r="K19" s="40"/>
    </row>
    <row r="20" spans="1:11" ht="20.25" customHeight="1" x14ac:dyDescent="0.25">
      <c r="A20" s="16">
        <f t="shared" si="0"/>
        <v>44111</v>
      </c>
      <c r="B20" s="17" t="s">
        <v>14</v>
      </c>
      <c r="C20" s="18"/>
      <c r="D20" s="19"/>
      <c r="E20" s="29"/>
      <c r="F20" s="20"/>
      <c r="G20" s="30"/>
      <c r="H20" s="21"/>
      <c r="I20" s="81"/>
      <c r="J20" s="82"/>
      <c r="K20" s="40"/>
    </row>
    <row r="21" spans="1:11" ht="20.25" customHeight="1" x14ac:dyDescent="0.25">
      <c r="A21" s="22">
        <f t="shared" si="0"/>
        <v>44112</v>
      </c>
      <c r="B21" s="23" t="s">
        <v>15</v>
      </c>
      <c r="C21" s="27"/>
      <c r="D21" s="28"/>
      <c r="E21" s="24"/>
      <c r="F21" s="25"/>
      <c r="G21" s="26"/>
      <c r="H21" s="21"/>
      <c r="I21" s="81"/>
      <c r="J21" s="82"/>
      <c r="K21" s="40"/>
    </row>
    <row r="22" spans="1:11" ht="20.25" customHeight="1" x14ac:dyDescent="0.25">
      <c r="A22" s="16">
        <f t="shared" si="0"/>
        <v>44113</v>
      </c>
      <c r="B22" s="17" t="s">
        <v>16</v>
      </c>
      <c r="C22" s="27"/>
      <c r="D22" s="28"/>
      <c r="E22" s="24"/>
      <c r="F22" s="25"/>
      <c r="G22" s="26"/>
      <c r="H22" s="21"/>
      <c r="I22" s="81"/>
      <c r="J22" s="82"/>
      <c r="K22" s="40"/>
    </row>
    <row r="23" spans="1:11" ht="20.25" customHeight="1" x14ac:dyDescent="0.25">
      <c r="A23" s="22">
        <f t="shared" si="0"/>
        <v>44114</v>
      </c>
      <c r="B23" s="23" t="s">
        <v>17</v>
      </c>
      <c r="C23" s="27"/>
      <c r="D23" s="28"/>
      <c r="E23" s="24"/>
      <c r="F23" s="25"/>
      <c r="G23" s="26"/>
      <c r="H23" s="21" t="str">
        <f t="shared" ref="H23:H44" si="1">IF((D23-C23)+(F23-E23)-G23=0,"",(D23-C23)+(F23-E23)-G23)</f>
        <v/>
      </c>
      <c r="I23" s="81"/>
      <c r="J23" s="82"/>
      <c r="K23" s="40"/>
    </row>
    <row r="24" spans="1:11" ht="20.25" customHeight="1" x14ac:dyDescent="0.25">
      <c r="A24" s="16">
        <f t="shared" si="0"/>
        <v>44115</v>
      </c>
      <c r="B24" s="17" t="s">
        <v>18</v>
      </c>
      <c r="C24" s="27"/>
      <c r="D24" s="28"/>
      <c r="E24" s="24"/>
      <c r="F24" s="25"/>
      <c r="G24" s="26"/>
      <c r="H24" s="21" t="str">
        <f t="shared" si="1"/>
        <v/>
      </c>
      <c r="I24" s="81"/>
      <c r="J24" s="82"/>
      <c r="K24" s="40"/>
    </row>
    <row r="25" spans="1:11" ht="20.25" customHeight="1" x14ac:dyDescent="0.25">
      <c r="A25" s="22">
        <f t="shared" si="0"/>
        <v>44116</v>
      </c>
      <c r="B25" s="23" t="s">
        <v>19</v>
      </c>
      <c r="C25" s="27"/>
      <c r="D25" s="28"/>
      <c r="E25" s="24"/>
      <c r="F25" s="25"/>
      <c r="G25" s="26"/>
      <c r="H25" s="21" t="str">
        <f t="shared" si="1"/>
        <v/>
      </c>
      <c r="I25" s="81"/>
      <c r="J25" s="82"/>
      <c r="K25" s="40"/>
    </row>
    <row r="26" spans="1:11" ht="20.25" customHeight="1" x14ac:dyDescent="0.25">
      <c r="A26" s="16">
        <f t="shared" si="0"/>
        <v>44117</v>
      </c>
      <c r="B26" s="17" t="s">
        <v>13</v>
      </c>
      <c r="C26" s="27"/>
      <c r="D26" s="28"/>
      <c r="E26" s="24"/>
      <c r="F26" s="25"/>
      <c r="G26" s="26"/>
      <c r="H26" s="21" t="str">
        <f t="shared" si="1"/>
        <v/>
      </c>
      <c r="I26" s="81"/>
      <c r="J26" s="82"/>
      <c r="K26" s="40"/>
    </row>
    <row r="27" spans="1:11" ht="20.25" customHeight="1" x14ac:dyDescent="0.25">
      <c r="A27" s="22">
        <f t="shared" si="0"/>
        <v>44118</v>
      </c>
      <c r="B27" s="23" t="s">
        <v>14</v>
      </c>
      <c r="C27" s="27"/>
      <c r="D27" s="28"/>
      <c r="E27" s="24"/>
      <c r="F27" s="25"/>
      <c r="G27" s="26"/>
      <c r="H27" s="21" t="str">
        <f t="shared" si="1"/>
        <v/>
      </c>
      <c r="I27" s="81"/>
      <c r="J27" s="82"/>
      <c r="K27" s="40"/>
    </row>
    <row r="28" spans="1:11" ht="20.25" customHeight="1" x14ac:dyDescent="0.25">
      <c r="A28" s="16">
        <f t="shared" si="0"/>
        <v>44119</v>
      </c>
      <c r="B28" s="17" t="s">
        <v>15</v>
      </c>
      <c r="C28" s="27"/>
      <c r="D28" s="28"/>
      <c r="E28" s="24"/>
      <c r="F28" s="25"/>
      <c r="G28" s="26"/>
      <c r="H28" s="21" t="str">
        <f t="shared" si="1"/>
        <v/>
      </c>
      <c r="I28" s="81"/>
      <c r="J28" s="82"/>
      <c r="K28" s="40"/>
    </row>
    <row r="29" spans="1:11" ht="20.25" customHeight="1" x14ac:dyDescent="0.25">
      <c r="A29" s="22">
        <f t="shared" si="0"/>
        <v>44120</v>
      </c>
      <c r="B29" s="23" t="s">
        <v>16</v>
      </c>
      <c r="C29" s="27"/>
      <c r="D29" s="28"/>
      <c r="E29" s="24"/>
      <c r="F29" s="25"/>
      <c r="G29" s="26"/>
      <c r="H29" s="21" t="str">
        <f t="shared" si="1"/>
        <v/>
      </c>
      <c r="I29" s="81"/>
      <c r="J29" s="82"/>
      <c r="K29" s="40"/>
    </row>
    <row r="30" spans="1:11" ht="20.25" customHeight="1" x14ac:dyDescent="0.25">
      <c r="A30" s="16">
        <f t="shared" si="0"/>
        <v>44121</v>
      </c>
      <c r="B30" s="17" t="s">
        <v>17</v>
      </c>
      <c r="C30" s="27"/>
      <c r="D30" s="28"/>
      <c r="E30" s="24"/>
      <c r="F30" s="25"/>
      <c r="G30" s="26"/>
      <c r="H30" s="21" t="str">
        <f t="shared" si="1"/>
        <v/>
      </c>
      <c r="I30" s="81"/>
      <c r="J30" s="82"/>
      <c r="K30" s="40"/>
    </row>
    <row r="31" spans="1:11" ht="20.25" customHeight="1" x14ac:dyDescent="0.25">
      <c r="A31" s="22">
        <f t="shared" si="0"/>
        <v>44122</v>
      </c>
      <c r="B31" s="23" t="s">
        <v>18</v>
      </c>
      <c r="C31" s="27"/>
      <c r="D31" s="28"/>
      <c r="E31" s="24"/>
      <c r="F31" s="25"/>
      <c r="G31" s="26"/>
      <c r="H31" s="21" t="str">
        <f t="shared" si="1"/>
        <v/>
      </c>
      <c r="I31" s="81"/>
      <c r="J31" s="82"/>
      <c r="K31" s="40"/>
    </row>
    <row r="32" spans="1:11" ht="20.25" customHeight="1" x14ac:dyDescent="0.25">
      <c r="A32" s="16">
        <f t="shared" si="0"/>
        <v>44123</v>
      </c>
      <c r="B32" s="17" t="s">
        <v>19</v>
      </c>
      <c r="C32" s="27"/>
      <c r="D32" s="28"/>
      <c r="E32" s="24"/>
      <c r="F32" s="25"/>
      <c r="G32" s="26"/>
      <c r="H32" s="21" t="str">
        <f t="shared" si="1"/>
        <v/>
      </c>
      <c r="I32" s="81" t="s">
        <v>31</v>
      </c>
      <c r="J32" s="82"/>
      <c r="K32" s="40"/>
    </row>
    <row r="33" spans="1:11" ht="20.25" customHeight="1" x14ac:dyDescent="0.25">
      <c r="A33" s="22">
        <f t="shared" si="0"/>
        <v>44124</v>
      </c>
      <c r="B33" s="23" t="s">
        <v>13</v>
      </c>
      <c r="C33" s="27"/>
      <c r="D33" s="28"/>
      <c r="E33" s="24"/>
      <c r="F33" s="25"/>
      <c r="G33" s="26"/>
      <c r="H33" s="21" t="str">
        <f t="shared" si="1"/>
        <v/>
      </c>
      <c r="I33" s="81"/>
      <c r="J33" s="82"/>
      <c r="K33" s="40"/>
    </row>
    <row r="34" spans="1:11" ht="20.25" customHeight="1" x14ac:dyDescent="0.25">
      <c r="A34" s="16">
        <f t="shared" si="0"/>
        <v>44125</v>
      </c>
      <c r="B34" s="17" t="s">
        <v>14</v>
      </c>
      <c r="C34" s="27"/>
      <c r="D34" s="28"/>
      <c r="E34" s="24"/>
      <c r="F34" s="25"/>
      <c r="G34" s="26"/>
      <c r="H34" s="21" t="str">
        <f t="shared" si="1"/>
        <v/>
      </c>
      <c r="I34" s="81"/>
      <c r="J34" s="82"/>
      <c r="K34" s="40"/>
    </row>
    <row r="35" spans="1:11" ht="20.25" customHeight="1" x14ac:dyDescent="0.25">
      <c r="A35" s="22">
        <f t="shared" si="0"/>
        <v>44126</v>
      </c>
      <c r="B35" s="23" t="s">
        <v>15</v>
      </c>
      <c r="C35" s="27"/>
      <c r="D35" s="28"/>
      <c r="E35" s="24"/>
      <c r="F35" s="25"/>
      <c r="G35" s="26"/>
      <c r="H35" s="21" t="str">
        <f t="shared" si="1"/>
        <v/>
      </c>
      <c r="I35" s="81"/>
      <c r="J35" s="82"/>
      <c r="K35" s="40"/>
    </row>
    <row r="36" spans="1:11" ht="20.25" customHeight="1" x14ac:dyDescent="0.25">
      <c r="A36" s="16">
        <f t="shared" si="0"/>
        <v>44127</v>
      </c>
      <c r="B36" s="17" t="s">
        <v>16</v>
      </c>
      <c r="C36" s="27"/>
      <c r="D36" s="28"/>
      <c r="E36" s="24"/>
      <c r="F36" s="25"/>
      <c r="G36" s="26"/>
      <c r="H36" s="21" t="str">
        <f t="shared" si="1"/>
        <v/>
      </c>
      <c r="I36" s="81"/>
      <c r="J36" s="82"/>
      <c r="K36" s="40"/>
    </row>
    <row r="37" spans="1:11" ht="20.25" customHeight="1" x14ac:dyDescent="0.25">
      <c r="A37" s="22">
        <f t="shared" si="0"/>
        <v>44128</v>
      </c>
      <c r="B37" s="23" t="s">
        <v>17</v>
      </c>
      <c r="C37" s="27"/>
      <c r="D37" s="28"/>
      <c r="E37" s="24"/>
      <c r="F37" s="25"/>
      <c r="G37" s="26"/>
      <c r="H37" s="21" t="str">
        <f t="shared" si="1"/>
        <v/>
      </c>
      <c r="I37" s="81"/>
      <c r="J37" s="82"/>
      <c r="K37" s="40"/>
    </row>
    <row r="38" spans="1:11" ht="20.25" customHeight="1" x14ac:dyDescent="0.25">
      <c r="A38" s="16">
        <f t="shared" si="0"/>
        <v>44129</v>
      </c>
      <c r="B38" s="17" t="s">
        <v>18</v>
      </c>
      <c r="C38" s="27"/>
      <c r="D38" s="28"/>
      <c r="E38" s="24"/>
      <c r="F38" s="25"/>
      <c r="G38" s="26"/>
      <c r="H38" s="21" t="str">
        <f t="shared" si="1"/>
        <v/>
      </c>
      <c r="I38" s="81"/>
      <c r="J38" s="82"/>
      <c r="K38" s="40"/>
    </row>
    <row r="39" spans="1:11" ht="20.25" customHeight="1" x14ac:dyDescent="0.25">
      <c r="A39" s="22">
        <f t="shared" si="0"/>
        <v>44130</v>
      </c>
      <c r="B39" s="23" t="s">
        <v>19</v>
      </c>
      <c r="C39" s="27"/>
      <c r="D39" s="28"/>
      <c r="E39" s="24"/>
      <c r="F39" s="25"/>
      <c r="G39" s="26"/>
      <c r="H39" s="21" t="str">
        <f t="shared" si="1"/>
        <v/>
      </c>
      <c r="I39" s="81"/>
      <c r="J39" s="82"/>
      <c r="K39" s="40"/>
    </row>
    <row r="40" spans="1:11" ht="20.25" customHeight="1" x14ac:dyDescent="0.25">
      <c r="A40" s="16">
        <f t="shared" si="0"/>
        <v>44131</v>
      </c>
      <c r="B40" s="17" t="s">
        <v>13</v>
      </c>
      <c r="C40" s="27"/>
      <c r="D40" s="28"/>
      <c r="E40" s="24"/>
      <c r="F40" s="25"/>
      <c r="G40" s="26"/>
      <c r="H40" s="21" t="str">
        <f t="shared" si="1"/>
        <v/>
      </c>
      <c r="I40" s="81"/>
      <c r="J40" s="82"/>
      <c r="K40" s="40"/>
    </row>
    <row r="41" spans="1:11" ht="20.25" customHeight="1" x14ac:dyDescent="0.25">
      <c r="A41" s="22">
        <f t="shared" si="0"/>
        <v>44132</v>
      </c>
      <c r="B41" s="23" t="s">
        <v>14</v>
      </c>
      <c r="C41" s="27"/>
      <c r="D41" s="28"/>
      <c r="E41" s="24"/>
      <c r="F41" s="25"/>
      <c r="G41" s="26"/>
      <c r="H41" s="21" t="str">
        <f t="shared" si="1"/>
        <v/>
      </c>
      <c r="I41" s="81"/>
      <c r="J41" s="82"/>
      <c r="K41" s="40"/>
    </row>
    <row r="42" spans="1:11" ht="20.25" customHeight="1" x14ac:dyDescent="0.25">
      <c r="A42" s="16">
        <f t="shared" si="0"/>
        <v>44133</v>
      </c>
      <c r="B42" s="17" t="s">
        <v>15</v>
      </c>
      <c r="C42" s="27"/>
      <c r="D42" s="28"/>
      <c r="E42" s="24"/>
      <c r="F42" s="25"/>
      <c r="G42" s="26"/>
      <c r="H42" s="21" t="str">
        <f t="shared" si="1"/>
        <v/>
      </c>
      <c r="I42" s="81"/>
      <c r="J42" s="82"/>
      <c r="K42" s="40"/>
    </row>
    <row r="43" spans="1:11" ht="20.25" customHeight="1" x14ac:dyDescent="0.25">
      <c r="A43" s="22">
        <f t="shared" si="0"/>
        <v>44134</v>
      </c>
      <c r="B43" s="17" t="s">
        <v>16</v>
      </c>
      <c r="C43" s="27"/>
      <c r="D43" s="28"/>
      <c r="E43" s="24"/>
      <c r="F43" s="25"/>
      <c r="G43" s="26"/>
      <c r="H43" s="21" t="str">
        <f t="shared" si="1"/>
        <v/>
      </c>
      <c r="I43" s="81"/>
      <c r="J43" s="82"/>
      <c r="K43" s="40"/>
    </row>
    <row r="44" spans="1:11" ht="20.25" customHeight="1" thickBot="1" x14ac:dyDescent="0.3">
      <c r="A44" s="42">
        <v>44500</v>
      </c>
      <c r="B44" s="43" t="s">
        <v>36</v>
      </c>
      <c r="C44" s="31"/>
      <c r="D44" s="32"/>
      <c r="E44" s="31"/>
      <c r="F44" s="32"/>
      <c r="G44" s="33"/>
      <c r="H44" s="34" t="str">
        <f t="shared" si="1"/>
        <v/>
      </c>
      <c r="I44" s="105"/>
      <c r="J44" s="106"/>
      <c r="K44" s="41"/>
    </row>
    <row r="45" spans="1:11" ht="20.25" customHeight="1" thickTop="1" x14ac:dyDescent="0.25">
      <c r="A45" s="107" t="s">
        <v>2</v>
      </c>
      <c r="B45" s="108"/>
      <c r="C45" s="109"/>
      <c r="D45" s="109"/>
      <c r="E45" s="109"/>
      <c r="F45" s="109"/>
      <c r="G45" s="109"/>
      <c r="H45" s="35">
        <f>SUM(H14:H44)</f>
        <v>0.86458333333333348</v>
      </c>
      <c r="I45" s="110" t="s">
        <v>9</v>
      </c>
      <c r="J45" s="111"/>
      <c r="K45" s="38">
        <f>ROUNDDOWN(ROUND(H45*24*60,1)/60,2)</f>
        <v>20.75</v>
      </c>
    </row>
    <row r="46" spans="1:11" ht="19.5" customHeight="1" x14ac:dyDescent="0.25">
      <c r="A46" s="36"/>
      <c r="B46" s="36"/>
      <c r="C46" s="6"/>
      <c r="D46" s="6"/>
      <c r="E46" s="6"/>
      <c r="F46" s="6"/>
      <c r="G46" s="6"/>
      <c r="H46" s="6"/>
      <c r="I46" s="6"/>
      <c r="J46" s="6"/>
      <c r="K46" s="6"/>
    </row>
  </sheetData>
  <mergeCells count="57">
    <mergeCell ref="I42:J42"/>
    <mergeCell ref="I43:J43"/>
    <mergeCell ref="I44:J44"/>
    <mergeCell ref="A45:G45"/>
    <mergeCell ref="I45:J45"/>
    <mergeCell ref="I41:J41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L12:L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7:J17"/>
    <mergeCell ref="A10:C10"/>
    <mergeCell ref="D10:H10"/>
    <mergeCell ref="J10:K10"/>
    <mergeCell ref="D11:G11"/>
    <mergeCell ref="A12:A13"/>
    <mergeCell ref="B12:B13"/>
    <mergeCell ref="C12:F12"/>
    <mergeCell ref="G12:G13"/>
    <mergeCell ref="H12:H13"/>
    <mergeCell ref="I12:J13"/>
    <mergeCell ref="K12:K13"/>
    <mergeCell ref="A7:C7"/>
    <mergeCell ref="D7:K7"/>
    <mergeCell ref="A8:C8"/>
    <mergeCell ref="D8:K8"/>
    <mergeCell ref="A9:C9"/>
    <mergeCell ref="D9:K9"/>
    <mergeCell ref="A3:K3"/>
    <mergeCell ref="A4:D4"/>
    <mergeCell ref="A5:F5"/>
    <mergeCell ref="H5:J5"/>
    <mergeCell ref="A6:C6"/>
    <mergeCell ref="D6:K6"/>
  </mergeCells>
  <phoneticPr fontId="1"/>
  <conditionalFormatting sqref="A14:I44">
    <cfRule type="expression" dxfId="23" priority="1" stopIfTrue="1">
      <formula>$B14="土"</formula>
    </cfRule>
    <cfRule type="expression" dxfId="22" priority="2" stopIfTrue="1">
      <formula>$B14="日"</formula>
    </cfRule>
    <cfRule type="expression" dxfId="21" priority="3" stopIfTrue="1">
      <formula>OR($B14="祝",$B14="振",$I14="休日")</formula>
    </cfRule>
  </conditionalFormatting>
  <conditionalFormatting sqref="K14:K44">
    <cfRule type="expression" dxfId="20" priority="16" stopIfTrue="1">
      <formula>$B14="土"</formula>
    </cfRule>
    <cfRule type="expression" dxfId="19" priority="17" stopIfTrue="1">
      <formula>$B14="日"</formula>
    </cfRule>
    <cfRule type="expression" dxfId="18" priority="18" stopIfTrue="1">
      <formula>OR($B14="祝",$B14="振",$I14="休日")</formula>
    </cfRule>
  </conditionalFormatting>
  <dataValidations count="2">
    <dataValidation type="time" operator="greaterThan" allowBlank="1" showInputMessage="1" showErrorMessage="1" errorTitle="時刻を入力して下さい。" error="0:01以上の時刻を入力して下さい。" sqref="F14:F44 D14:D44" xr:uid="{00000000-0002-0000-0000-000000000000}">
      <formula1>0</formula1>
    </dataValidation>
    <dataValidation type="time" allowBlank="1" showInputMessage="1" showErrorMessage="1" errorTitle="時刻を入力してください。" error="0:00から23:59までの時刻が入力できます。" sqref="E14:E44 G14:G44 C14:C44" xr:uid="{00000000-0002-0000-0000-000001000000}">
      <formula1>0</formula1>
      <formula2>0.999988425925926</formula2>
    </dataValidation>
  </dataValidations>
  <pageMargins left="0.9055118110236221" right="0.19685039370078741" top="0.39370078740157483" bottom="0.39370078740157483" header="0.39370078740157483" footer="0.39370078740157483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46"/>
  <sheetViews>
    <sheetView tabSelected="1" view="pageBreakPreview" zoomScaleNormal="100" workbookViewId="0">
      <selection activeCell="D6" sqref="D6:K6"/>
    </sheetView>
  </sheetViews>
  <sheetFormatPr defaultColWidth="9" defaultRowHeight="19.399999999999999" customHeight="1" x14ac:dyDescent="0.25"/>
  <cols>
    <col min="1" max="1" width="5.84375" style="13" bestFit="1" customWidth="1"/>
    <col min="2" max="2" width="3.07421875" style="13" customWidth="1"/>
    <col min="3" max="3" width="7.61328125" style="37" customWidth="1"/>
    <col min="4" max="8" width="6.61328125" style="37" customWidth="1"/>
    <col min="9" max="9" width="12.61328125" style="1" customWidth="1"/>
    <col min="10" max="10" width="25.84375" style="1" customWidth="1"/>
    <col min="11" max="11" width="9.61328125" style="1" customWidth="1"/>
    <col min="12" max="12" width="9" style="1"/>
    <col min="13" max="13" width="11.84375" style="1" bestFit="1" customWidth="1"/>
    <col min="14" max="14" width="14.921875" style="1" bestFit="1" customWidth="1"/>
    <col min="15" max="16384" width="9" style="1"/>
  </cols>
  <sheetData>
    <row r="1" spans="1:12" ht="11.4" customHeight="1" x14ac:dyDescent="0.25"/>
    <row r="2" spans="1:12" ht="15.65" customHeight="1" x14ac:dyDescent="0.25">
      <c r="A2" s="2" t="s">
        <v>37</v>
      </c>
      <c r="B2" s="48"/>
    </row>
    <row r="3" spans="1:12" ht="20.399999999999999" customHeight="1" x14ac:dyDescent="0.3">
      <c r="A3" s="62" t="s">
        <v>22</v>
      </c>
      <c r="B3" s="63"/>
      <c r="C3" s="63"/>
      <c r="D3" s="63"/>
      <c r="E3" s="63"/>
      <c r="F3" s="63"/>
      <c r="G3" s="63"/>
      <c r="H3" s="63"/>
      <c r="I3" s="63"/>
      <c r="J3" s="63"/>
      <c r="K3" s="64"/>
    </row>
    <row r="4" spans="1:12" ht="20.25" customHeight="1" x14ac:dyDescent="0.25">
      <c r="A4" s="65" t="s">
        <v>61</v>
      </c>
      <c r="B4" s="66"/>
      <c r="C4" s="66"/>
      <c r="D4" s="66"/>
      <c r="E4" s="2"/>
      <c r="F4" s="2"/>
      <c r="G4" s="2"/>
      <c r="H4" s="2"/>
      <c r="I4" s="2"/>
      <c r="J4" s="2"/>
      <c r="K4" s="3"/>
    </row>
    <row r="5" spans="1:12" ht="12" customHeight="1" x14ac:dyDescent="0.25">
      <c r="A5" s="67"/>
      <c r="B5" s="68"/>
      <c r="C5" s="68"/>
      <c r="D5" s="68"/>
      <c r="E5" s="68"/>
      <c r="F5" s="68"/>
      <c r="G5" s="4"/>
      <c r="H5" s="69"/>
      <c r="I5" s="69"/>
      <c r="J5" s="69"/>
      <c r="K5" s="5"/>
    </row>
    <row r="6" spans="1:12" ht="20.25" customHeight="1" x14ac:dyDescent="0.25">
      <c r="A6" s="70" t="s">
        <v>11</v>
      </c>
      <c r="B6" s="71"/>
      <c r="C6" s="71"/>
      <c r="D6" s="132" t="s">
        <v>64</v>
      </c>
      <c r="E6" s="73"/>
      <c r="F6" s="73"/>
      <c r="G6" s="73"/>
      <c r="H6" s="73"/>
      <c r="I6" s="73"/>
      <c r="J6" s="73"/>
      <c r="K6" s="74"/>
    </row>
    <row r="7" spans="1:12" ht="20.25" customHeight="1" x14ac:dyDescent="0.25">
      <c r="A7" s="75" t="s">
        <v>12</v>
      </c>
      <c r="B7" s="76"/>
      <c r="C7" s="76"/>
      <c r="D7" s="113"/>
      <c r="E7" s="78"/>
      <c r="F7" s="78"/>
      <c r="G7" s="78"/>
      <c r="H7" s="78"/>
      <c r="I7" s="78"/>
      <c r="J7" s="78"/>
      <c r="K7" s="79"/>
    </row>
    <row r="8" spans="1:12" ht="15.65" customHeight="1" x14ac:dyDescent="0.25">
      <c r="A8" s="75"/>
      <c r="B8" s="76"/>
      <c r="C8" s="76"/>
      <c r="D8" s="77"/>
      <c r="E8" s="78"/>
      <c r="F8" s="78"/>
      <c r="G8" s="78"/>
      <c r="H8" s="78"/>
      <c r="I8" s="78"/>
      <c r="J8" s="78"/>
      <c r="K8" s="79"/>
      <c r="L8" s="6"/>
    </row>
    <row r="9" spans="1:12" ht="20.25" customHeight="1" x14ac:dyDescent="0.25">
      <c r="A9" s="70" t="s">
        <v>10</v>
      </c>
      <c r="B9" s="80"/>
      <c r="C9" s="80"/>
      <c r="D9" s="113"/>
      <c r="E9" s="78"/>
      <c r="F9" s="78"/>
      <c r="G9" s="78"/>
      <c r="H9" s="78"/>
      <c r="I9" s="78"/>
      <c r="J9" s="78"/>
      <c r="K9" s="79"/>
      <c r="L9" s="7"/>
    </row>
    <row r="10" spans="1:12" ht="20.25" customHeight="1" x14ac:dyDescent="0.25">
      <c r="A10" s="83" t="s">
        <v>3</v>
      </c>
      <c r="B10" s="84"/>
      <c r="C10" s="84"/>
      <c r="D10" s="113"/>
      <c r="E10" s="113"/>
      <c r="F10" s="113"/>
      <c r="G10" s="113"/>
      <c r="H10" s="113"/>
      <c r="I10" s="9" t="s">
        <v>23</v>
      </c>
      <c r="J10" s="114"/>
      <c r="K10" s="115"/>
    </row>
    <row r="11" spans="1:12" ht="20.25" customHeight="1" x14ac:dyDescent="0.25">
      <c r="A11" s="8"/>
      <c r="B11" s="10"/>
      <c r="C11" s="10" t="s">
        <v>4</v>
      </c>
      <c r="D11" s="116"/>
      <c r="E11" s="116"/>
      <c r="F11" s="116"/>
      <c r="G11" s="116"/>
      <c r="H11" s="1" t="s">
        <v>20</v>
      </c>
      <c r="I11" s="10" t="s">
        <v>7</v>
      </c>
      <c r="J11" s="47"/>
      <c r="K11" s="12" t="s">
        <v>20</v>
      </c>
    </row>
    <row r="12" spans="1:12" s="13" customFormat="1" ht="20.25" customHeight="1" x14ac:dyDescent="0.25">
      <c r="A12" s="117" t="s">
        <v>0</v>
      </c>
      <c r="B12" s="119" t="s">
        <v>1</v>
      </c>
      <c r="C12" s="121" t="s">
        <v>53</v>
      </c>
      <c r="D12" s="122"/>
      <c r="E12" s="122"/>
      <c r="F12" s="123"/>
      <c r="G12" s="124" t="s">
        <v>8</v>
      </c>
      <c r="H12" s="94" t="s">
        <v>26</v>
      </c>
      <c r="I12" s="126" t="s">
        <v>54</v>
      </c>
      <c r="J12" s="127"/>
      <c r="K12" s="130" t="s">
        <v>25</v>
      </c>
      <c r="L12" s="102"/>
    </row>
    <row r="13" spans="1:12" s="13" customFormat="1" ht="20.25" customHeight="1" thickBot="1" x14ac:dyDescent="0.3">
      <c r="A13" s="118"/>
      <c r="B13" s="120"/>
      <c r="C13" s="14" t="s">
        <v>5</v>
      </c>
      <c r="D13" s="15" t="s">
        <v>6</v>
      </c>
      <c r="E13" s="14" t="s">
        <v>5</v>
      </c>
      <c r="F13" s="15" t="s">
        <v>6</v>
      </c>
      <c r="G13" s="125"/>
      <c r="H13" s="95"/>
      <c r="I13" s="128"/>
      <c r="J13" s="129"/>
      <c r="K13" s="131"/>
      <c r="L13" s="102"/>
    </row>
    <row r="14" spans="1:12" ht="20.25" customHeight="1" thickTop="1" x14ac:dyDescent="0.25">
      <c r="A14" s="16">
        <v>44562</v>
      </c>
      <c r="B14" s="17" t="str">
        <f>TEXT(A14,"aaa")</f>
        <v>土</v>
      </c>
      <c r="C14" s="18"/>
      <c r="D14" s="19"/>
      <c r="E14" s="18"/>
      <c r="F14" s="20"/>
      <c r="G14" s="26"/>
      <c r="H14" s="21">
        <f>(D14-C14)+(F14-E14)-G14</f>
        <v>0</v>
      </c>
      <c r="I14" s="103"/>
      <c r="J14" s="104"/>
      <c r="K14" s="39"/>
      <c r="L14" s="6" t="str">
        <f t="shared" ref="L14:L21" si="0">IFERROR(VLOOKUP(A14,祝日,2,0),"")</f>
        <v>元日</v>
      </c>
    </row>
    <row r="15" spans="1:12" ht="20.25" customHeight="1" x14ac:dyDescent="0.25">
      <c r="A15" s="22">
        <f>A14+1</f>
        <v>44563</v>
      </c>
      <c r="B15" s="17" t="str">
        <f t="shared" ref="B15:B44" si="1">TEXT(A15,"aaa")</f>
        <v>日</v>
      </c>
      <c r="C15" s="24"/>
      <c r="D15" s="25"/>
      <c r="E15" s="24"/>
      <c r="F15" s="25"/>
      <c r="G15" s="26"/>
      <c r="H15" s="21">
        <f t="shared" ref="H15:H43" si="2">(D15-C15)+(F15-E15)-G15</f>
        <v>0</v>
      </c>
      <c r="I15" s="81"/>
      <c r="J15" s="82"/>
      <c r="K15" s="40"/>
      <c r="L15" s="6" t="str">
        <f t="shared" si="0"/>
        <v/>
      </c>
    </row>
    <row r="16" spans="1:12" ht="20.25" customHeight="1" x14ac:dyDescent="0.25">
      <c r="A16" s="45">
        <f t="shared" ref="A16:A44" si="3">A15+1</f>
        <v>44564</v>
      </c>
      <c r="B16" s="60" t="str">
        <f t="shared" si="1"/>
        <v>月</v>
      </c>
      <c r="C16" s="24"/>
      <c r="D16" s="25"/>
      <c r="E16" s="24"/>
      <c r="F16" s="25"/>
      <c r="G16" s="26"/>
      <c r="H16" s="21">
        <f t="shared" si="2"/>
        <v>0</v>
      </c>
      <c r="I16" s="81"/>
      <c r="J16" s="82"/>
      <c r="K16" s="40"/>
      <c r="L16" s="6" t="str">
        <f t="shared" si="0"/>
        <v/>
      </c>
    </row>
    <row r="17" spans="1:12" ht="20.25" customHeight="1" x14ac:dyDescent="0.25">
      <c r="A17" s="46">
        <f t="shared" si="3"/>
        <v>44565</v>
      </c>
      <c r="B17" s="17" t="str">
        <f t="shared" si="1"/>
        <v>火</v>
      </c>
      <c r="C17" s="27"/>
      <c r="D17" s="28"/>
      <c r="E17" s="24"/>
      <c r="F17" s="25"/>
      <c r="G17" s="26"/>
      <c r="H17" s="21">
        <f t="shared" si="2"/>
        <v>0</v>
      </c>
      <c r="I17" s="81"/>
      <c r="J17" s="82"/>
      <c r="K17" s="40"/>
      <c r="L17" s="6" t="str">
        <f t="shared" si="0"/>
        <v/>
      </c>
    </row>
    <row r="18" spans="1:12" ht="20.25" customHeight="1" x14ac:dyDescent="0.25">
      <c r="A18" s="45">
        <f t="shared" si="3"/>
        <v>44566</v>
      </c>
      <c r="B18" s="17" t="str">
        <f t="shared" si="1"/>
        <v>水</v>
      </c>
      <c r="C18" s="24"/>
      <c r="D18" s="25"/>
      <c r="E18" s="24"/>
      <c r="F18" s="25"/>
      <c r="G18" s="26"/>
      <c r="H18" s="21">
        <f t="shared" si="2"/>
        <v>0</v>
      </c>
      <c r="I18" s="81"/>
      <c r="J18" s="82"/>
      <c r="K18" s="40"/>
      <c r="L18" s="6" t="str">
        <f t="shared" si="0"/>
        <v/>
      </c>
    </row>
    <row r="19" spans="1:12" ht="20.25" customHeight="1" x14ac:dyDescent="0.25">
      <c r="A19" s="22">
        <f t="shared" si="3"/>
        <v>44567</v>
      </c>
      <c r="B19" s="17" t="str">
        <f t="shared" si="1"/>
        <v>木</v>
      </c>
      <c r="C19" s="18"/>
      <c r="D19" s="19"/>
      <c r="E19" s="24"/>
      <c r="F19" s="25"/>
      <c r="G19" s="26"/>
      <c r="H19" s="21">
        <f t="shared" si="2"/>
        <v>0</v>
      </c>
      <c r="I19" s="81"/>
      <c r="J19" s="82"/>
      <c r="K19" s="40"/>
      <c r="L19" s="6" t="str">
        <f t="shared" si="0"/>
        <v/>
      </c>
    </row>
    <row r="20" spans="1:12" ht="20.25" customHeight="1" x14ac:dyDescent="0.25">
      <c r="A20" s="16">
        <f t="shared" si="3"/>
        <v>44568</v>
      </c>
      <c r="B20" s="17" t="str">
        <f t="shared" si="1"/>
        <v>金</v>
      </c>
      <c r="C20" s="18"/>
      <c r="D20" s="19"/>
      <c r="E20" s="29"/>
      <c r="F20" s="20"/>
      <c r="G20" s="30"/>
      <c r="H20" s="21">
        <f t="shared" si="2"/>
        <v>0</v>
      </c>
      <c r="I20" s="81"/>
      <c r="J20" s="82"/>
      <c r="K20" s="40"/>
      <c r="L20" s="6" t="str">
        <f t="shared" si="0"/>
        <v/>
      </c>
    </row>
    <row r="21" spans="1:12" ht="20.25" customHeight="1" x14ac:dyDescent="0.25">
      <c r="A21" s="22">
        <f t="shared" si="3"/>
        <v>44569</v>
      </c>
      <c r="B21" s="17" t="str">
        <f t="shared" si="1"/>
        <v>土</v>
      </c>
      <c r="C21" s="27"/>
      <c r="D21" s="28"/>
      <c r="E21" s="24"/>
      <c r="F21" s="25"/>
      <c r="G21" s="26"/>
      <c r="H21" s="21">
        <f t="shared" si="2"/>
        <v>0</v>
      </c>
      <c r="I21" s="81"/>
      <c r="J21" s="82"/>
      <c r="K21" s="40"/>
      <c r="L21" s="6" t="str">
        <f t="shared" si="0"/>
        <v/>
      </c>
    </row>
    <row r="22" spans="1:12" ht="20.25" customHeight="1" x14ac:dyDescent="0.25">
      <c r="A22" s="45">
        <f t="shared" si="3"/>
        <v>44570</v>
      </c>
      <c r="B22" s="60" t="str">
        <f t="shared" si="1"/>
        <v>日</v>
      </c>
      <c r="C22" s="27"/>
      <c r="D22" s="28"/>
      <c r="E22" s="24"/>
      <c r="F22" s="25"/>
      <c r="G22" s="26"/>
      <c r="H22" s="21">
        <f t="shared" si="2"/>
        <v>0</v>
      </c>
      <c r="I22" s="81"/>
      <c r="J22" s="82"/>
      <c r="K22" s="40"/>
      <c r="L22" s="6"/>
    </row>
    <row r="23" spans="1:12" ht="20.25" customHeight="1" x14ac:dyDescent="0.25">
      <c r="A23" s="61">
        <f t="shared" si="3"/>
        <v>44571</v>
      </c>
      <c r="B23" s="59" t="str">
        <f t="shared" si="1"/>
        <v>月</v>
      </c>
      <c r="C23" s="27"/>
      <c r="D23" s="28"/>
      <c r="E23" s="24"/>
      <c r="F23" s="25"/>
      <c r="G23" s="26"/>
      <c r="H23" s="21">
        <f t="shared" si="2"/>
        <v>0</v>
      </c>
      <c r="I23" s="81"/>
      <c r="J23" s="82"/>
      <c r="K23" s="40"/>
      <c r="L23" s="6" t="str">
        <f t="shared" ref="L23:L44" si="4">IFERROR(VLOOKUP(A23,祝日,2,0),"")</f>
        <v>成人の日</v>
      </c>
    </row>
    <row r="24" spans="1:12" ht="20.25" customHeight="1" x14ac:dyDescent="0.25">
      <c r="A24" s="45">
        <f t="shared" si="3"/>
        <v>44572</v>
      </c>
      <c r="B24" s="60" t="str">
        <f t="shared" si="1"/>
        <v>火</v>
      </c>
      <c r="C24" s="27"/>
      <c r="D24" s="28"/>
      <c r="E24" s="24"/>
      <c r="F24" s="25"/>
      <c r="G24" s="26"/>
      <c r="H24" s="21">
        <f t="shared" si="2"/>
        <v>0</v>
      </c>
      <c r="I24" s="81"/>
      <c r="J24" s="82"/>
      <c r="K24" s="40"/>
      <c r="L24" s="6" t="str">
        <f t="shared" si="4"/>
        <v/>
      </c>
    </row>
    <row r="25" spans="1:12" ht="20.25" customHeight="1" x14ac:dyDescent="0.25">
      <c r="A25" s="22">
        <f t="shared" si="3"/>
        <v>44573</v>
      </c>
      <c r="B25" s="17" t="str">
        <f t="shared" si="1"/>
        <v>水</v>
      </c>
      <c r="C25" s="27"/>
      <c r="D25" s="28"/>
      <c r="E25" s="24"/>
      <c r="F25" s="25"/>
      <c r="G25" s="26"/>
      <c r="H25" s="21">
        <f t="shared" si="2"/>
        <v>0</v>
      </c>
      <c r="I25" s="81"/>
      <c r="J25" s="82"/>
      <c r="K25" s="40"/>
      <c r="L25" s="6" t="str">
        <f t="shared" si="4"/>
        <v/>
      </c>
    </row>
    <row r="26" spans="1:12" ht="20.25" customHeight="1" x14ac:dyDescent="0.25">
      <c r="A26" s="16">
        <f t="shared" si="3"/>
        <v>44574</v>
      </c>
      <c r="B26" s="17" t="str">
        <f t="shared" si="1"/>
        <v>木</v>
      </c>
      <c r="C26" s="27"/>
      <c r="D26" s="28"/>
      <c r="E26" s="24"/>
      <c r="F26" s="25"/>
      <c r="G26" s="26"/>
      <c r="H26" s="21">
        <f t="shared" si="2"/>
        <v>0</v>
      </c>
      <c r="I26" s="81"/>
      <c r="J26" s="82"/>
      <c r="K26" s="40"/>
      <c r="L26" s="6" t="str">
        <f t="shared" si="4"/>
        <v/>
      </c>
    </row>
    <row r="27" spans="1:12" ht="20.25" customHeight="1" x14ac:dyDescent="0.25">
      <c r="A27" s="22">
        <f t="shared" si="3"/>
        <v>44575</v>
      </c>
      <c r="B27" s="17" t="str">
        <f t="shared" si="1"/>
        <v>金</v>
      </c>
      <c r="C27" s="27"/>
      <c r="D27" s="28"/>
      <c r="E27" s="24"/>
      <c r="F27" s="25"/>
      <c r="G27" s="26"/>
      <c r="H27" s="21">
        <f t="shared" si="2"/>
        <v>0</v>
      </c>
      <c r="I27" s="81"/>
      <c r="J27" s="82"/>
      <c r="K27" s="40"/>
      <c r="L27" s="6" t="str">
        <f t="shared" si="4"/>
        <v/>
      </c>
    </row>
    <row r="28" spans="1:12" ht="20.25" customHeight="1" x14ac:dyDescent="0.25">
      <c r="A28" s="16">
        <f t="shared" si="3"/>
        <v>44576</v>
      </c>
      <c r="B28" s="17" t="str">
        <f t="shared" si="1"/>
        <v>土</v>
      </c>
      <c r="C28" s="27"/>
      <c r="D28" s="28"/>
      <c r="E28" s="24"/>
      <c r="F28" s="25"/>
      <c r="G28" s="26"/>
      <c r="H28" s="21">
        <f t="shared" si="2"/>
        <v>0</v>
      </c>
      <c r="I28" s="81"/>
      <c r="J28" s="82"/>
      <c r="K28" s="40"/>
      <c r="L28" s="6" t="str">
        <f t="shared" si="4"/>
        <v/>
      </c>
    </row>
    <row r="29" spans="1:12" ht="20.25" customHeight="1" x14ac:dyDescent="0.25">
      <c r="A29" s="22">
        <f t="shared" si="3"/>
        <v>44577</v>
      </c>
      <c r="B29" s="17" t="str">
        <f t="shared" si="1"/>
        <v>日</v>
      </c>
      <c r="C29" s="27"/>
      <c r="D29" s="28"/>
      <c r="E29" s="24"/>
      <c r="F29" s="25"/>
      <c r="G29" s="26"/>
      <c r="H29" s="21">
        <f t="shared" si="2"/>
        <v>0</v>
      </c>
      <c r="I29" s="81"/>
      <c r="J29" s="82"/>
      <c r="K29" s="40"/>
      <c r="L29" s="6" t="str">
        <f t="shared" si="4"/>
        <v/>
      </c>
    </row>
    <row r="30" spans="1:12" ht="20.25" customHeight="1" x14ac:dyDescent="0.25">
      <c r="A30" s="16">
        <f t="shared" si="3"/>
        <v>44578</v>
      </c>
      <c r="B30" s="17" t="str">
        <f t="shared" si="1"/>
        <v>月</v>
      </c>
      <c r="C30" s="27"/>
      <c r="D30" s="28"/>
      <c r="E30" s="24"/>
      <c r="F30" s="25"/>
      <c r="G30" s="26"/>
      <c r="H30" s="21">
        <f t="shared" si="2"/>
        <v>0</v>
      </c>
      <c r="I30" s="81"/>
      <c r="J30" s="82"/>
      <c r="K30" s="40"/>
      <c r="L30" s="6" t="str">
        <f t="shared" si="4"/>
        <v/>
      </c>
    </row>
    <row r="31" spans="1:12" ht="20.25" customHeight="1" x14ac:dyDescent="0.25">
      <c r="A31" s="22">
        <f t="shared" si="3"/>
        <v>44579</v>
      </c>
      <c r="B31" s="17" t="str">
        <f t="shared" si="1"/>
        <v>火</v>
      </c>
      <c r="C31" s="27"/>
      <c r="D31" s="28"/>
      <c r="E31" s="24"/>
      <c r="F31" s="25"/>
      <c r="G31" s="26"/>
      <c r="H31" s="21">
        <f t="shared" si="2"/>
        <v>0</v>
      </c>
      <c r="I31" s="81"/>
      <c r="J31" s="82"/>
      <c r="K31" s="40"/>
      <c r="L31" s="6" t="str">
        <f t="shared" si="4"/>
        <v/>
      </c>
    </row>
    <row r="32" spans="1:12" ht="20.25" customHeight="1" x14ac:dyDescent="0.25">
      <c r="A32" s="16">
        <f t="shared" si="3"/>
        <v>44580</v>
      </c>
      <c r="B32" s="17" t="str">
        <f t="shared" si="1"/>
        <v>水</v>
      </c>
      <c r="C32" s="27"/>
      <c r="D32" s="28"/>
      <c r="E32" s="24"/>
      <c r="F32" s="25"/>
      <c r="G32" s="26"/>
      <c r="H32" s="21">
        <f t="shared" si="2"/>
        <v>0</v>
      </c>
      <c r="I32" s="81"/>
      <c r="J32" s="82"/>
      <c r="K32" s="40"/>
      <c r="L32" s="6" t="str">
        <f t="shared" si="4"/>
        <v/>
      </c>
    </row>
    <row r="33" spans="1:12" ht="20.25" customHeight="1" x14ac:dyDescent="0.25">
      <c r="A33" s="46">
        <f t="shared" si="3"/>
        <v>44581</v>
      </c>
      <c r="B33" s="60" t="str">
        <f t="shared" si="1"/>
        <v>木</v>
      </c>
      <c r="C33" s="27"/>
      <c r="D33" s="28"/>
      <c r="E33" s="24"/>
      <c r="F33" s="25"/>
      <c r="G33" s="26"/>
      <c r="H33" s="21">
        <f t="shared" si="2"/>
        <v>0</v>
      </c>
      <c r="I33" s="81"/>
      <c r="J33" s="82"/>
      <c r="K33" s="40"/>
      <c r="L33" s="6" t="str">
        <f t="shared" si="4"/>
        <v/>
      </c>
    </row>
    <row r="34" spans="1:12" ht="20.25" customHeight="1" x14ac:dyDescent="0.25">
      <c r="A34" s="16">
        <f t="shared" si="3"/>
        <v>44582</v>
      </c>
      <c r="B34" s="17" t="str">
        <f t="shared" si="1"/>
        <v>金</v>
      </c>
      <c r="C34" s="27"/>
      <c r="D34" s="28"/>
      <c r="E34" s="24"/>
      <c r="F34" s="25"/>
      <c r="G34" s="26"/>
      <c r="H34" s="21">
        <f t="shared" si="2"/>
        <v>0</v>
      </c>
      <c r="I34" s="81"/>
      <c r="J34" s="82"/>
      <c r="K34" s="40"/>
      <c r="L34" s="6" t="str">
        <f t="shared" si="4"/>
        <v/>
      </c>
    </row>
    <row r="35" spans="1:12" ht="20.25" customHeight="1" x14ac:dyDescent="0.25">
      <c r="A35" s="22">
        <f t="shared" si="3"/>
        <v>44583</v>
      </c>
      <c r="B35" s="17" t="str">
        <f t="shared" si="1"/>
        <v>土</v>
      </c>
      <c r="C35" s="27"/>
      <c r="D35" s="28"/>
      <c r="E35" s="24"/>
      <c r="F35" s="25"/>
      <c r="G35" s="26"/>
      <c r="H35" s="21">
        <f t="shared" si="2"/>
        <v>0</v>
      </c>
      <c r="I35" s="81"/>
      <c r="J35" s="82"/>
      <c r="K35" s="40"/>
      <c r="L35" s="6" t="str">
        <f t="shared" si="4"/>
        <v/>
      </c>
    </row>
    <row r="36" spans="1:12" ht="20.25" customHeight="1" x14ac:dyDescent="0.25">
      <c r="A36" s="45">
        <f t="shared" si="3"/>
        <v>44584</v>
      </c>
      <c r="B36" s="60" t="str">
        <f t="shared" si="1"/>
        <v>日</v>
      </c>
      <c r="C36" s="27"/>
      <c r="D36" s="28"/>
      <c r="E36" s="24"/>
      <c r="F36" s="25"/>
      <c r="G36" s="26"/>
      <c r="H36" s="21">
        <f t="shared" si="2"/>
        <v>0</v>
      </c>
      <c r="I36" s="81"/>
      <c r="J36" s="82"/>
      <c r="K36" s="40"/>
      <c r="L36" s="6" t="str">
        <f t="shared" si="4"/>
        <v/>
      </c>
    </row>
    <row r="37" spans="1:12" ht="20.25" customHeight="1" x14ac:dyDescent="0.25">
      <c r="A37" s="22">
        <f t="shared" si="3"/>
        <v>44585</v>
      </c>
      <c r="B37" s="17" t="str">
        <f t="shared" si="1"/>
        <v>月</v>
      </c>
      <c r="C37" s="27"/>
      <c r="D37" s="28"/>
      <c r="E37" s="24"/>
      <c r="F37" s="25"/>
      <c r="G37" s="26"/>
      <c r="H37" s="21">
        <f t="shared" si="2"/>
        <v>0</v>
      </c>
      <c r="I37" s="81"/>
      <c r="J37" s="82"/>
      <c r="K37" s="40"/>
      <c r="L37" s="6" t="str">
        <f t="shared" si="4"/>
        <v/>
      </c>
    </row>
    <row r="38" spans="1:12" ht="20.25" customHeight="1" x14ac:dyDescent="0.25">
      <c r="A38" s="16">
        <f t="shared" si="3"/>
        <v>44586</v>
      </c>
      <c r="B38" s="17" t="str">
        <f t="shared" si="1"/>
        <v>火</v>
      </c>
      <c r="C38" s="27"/>
      <c r="D38" s="28"/>
      <c r="E38" s="24"/>
      <c r="F38" s="25"/>
      <c r="G38" s="26"/>
      <c r="H38" s="21">
        <f t="shared" si="2"/>
        <v>0</v>
      </c>
      <c r="I38" s="81"/>
      <c r="J38" s="82"/>
      <c r="K38" s="40"/>
      <c r="L38" s="6" t="str">
        <f t="shared" si="4"/>
        <v/>
      </c>
    </row>
    <row r="39" spans="1:12" ht="20.25" customHeight="1" x14ac:dyDescent="0.25">
      <c r="A39" s="22">
        <f t="shared" si="3"/>
        <v>44587</v>
      </c>
      <c r="B39" s="17" t="str">
        <f t="shared" si="1"/>
        <v>水</v>
      </c>
      <c r="C39" s="27"/>
      <c r="D39" s="28"/>
      <c r="E39" s="24"/>
      <c r="F39" s="25"/>
      <c r="G39" s="26"/>
      <c r="H39" s="21">
        <f t="shared" si="2"/>
        <v>0</v>
      </c>
      <c r="I39" s="81"/>
      <c r="J39" s="82"/>
      <c r="K39" s="40"/>
      <c r="L39" s="6" t="str">
        <f t="shared" si="4"/>
        <v/>
      </c>
    </row>
    <row r="40" spans="1:12" ht="20.25" customHeight="1" x14ac:dyDescent="0.25">
      <c r="A40" s="16">
        <f t="shared" si="3"/>
        <v>44588</v>
      </c>
      <c r="B40" s="17" t="str">
        <f t="shared" si="1"/>
        <v>木</v>
      </c>
      <c r="C40" s="27"/>
      <c r="D40" s="28"/>
      <c r="E40" s="24"/>
      <c r="F40" s="25"/>
      <c r="G40" s="26"/>
      <c r="H40" s="21">
        <f t="shared" si="2"/>
        <v>0</v>
      </c>
      <c r="I40" s="81"/>
      <c r="J40" s="82"/>
      <c r="K40" s="40"/>
      <c r="L40" s="6" t="str">
        <f t="shared" si="4"/>
        <v/>
      </c>
    </row>
    <row r="41" spans="1:12" ht="20.25" customHeight="1" x14ac:dyDescent="0.25">
      <c r="A41" s="22">
        <f t="shared" si="3"/>
        <v>44589</v>
      </c>
      <c r="B41" s="17" t="str">
        <f t="shared" si="1"/>
        <v>金</v>
      </c>
      <c r="C41" s="27"/>
      <c r="D41" s="28"/>
      <c r="E41" s="24"/>
      <c r="F41" s="25"/>
      <c r="G41" s="26"/>
      <c r="H41" s="21">
        <f t="shared" si="2"/>
        <v>0</v>
      </c>
      <c r="I41" s="81"/>
      <c r="J41" s="82"/>
      <c r="K41" s="40"/>
      <c r="L41" s="6" t="str">
        <f t="shared" si="4"/>
        <v/>
      </c>
    </row>
    <row r="42" spans="1:12" ht="20.25" customHeight="1" x14ac:dyDescent="0.25">
      <c r="A42" s="16">
        <f t="shared" si="3"/>
        <v>44590</v>
      </c>
      <c r="B42" s="17" t="str">
        <f t="shared" si="1"/>
        <v>土</v>
      </c>
      <c r="C42" s="27"/>
      <c r="D42" s="28"/>
      <c r="E42" s="24"/>
      <c r="F42" s="25"/>
      <c r="G42" s="26"/>
      <c r="H42" s="21">
        <f t="shared" si="2"/>
        <v>0</v>
      </c>
      <c r="I42" s="81"/>
      <c r="J42" s="82"/>
      <c r="K42" s="40"/>
      <c r="L42" s="6" t="str">
        <f t="shared" si="4"/>
        <v/>
      </c>
    </row>
    <row r="43" spans="1:12" ht="20.25" customHeight="1" x14ac:dyDescent="0.25">
      <c r="A43" s="22">
        <f t="shared" si="3"/>
        <v>44591</v>
      </c>
      <c r="B43" s="17" t="str">
        <f t="shared" si="1"/>
        <v>日</v>
      </c>
      <c r="C43" s="27"/>
      <c r="D43" s="28"/>
      <c r="E43" s="24"/>
      <c r="F43" s="25"/>
      <c r="G43" s="26"/>
      <c r="H43" s="21">
        <f t="shared" si="2"/>
        <v>0</v>
      </c>
      <c r="I43" s="81"/>
      <c r="J43" s="82"/>
      <c r="K43" s="40"/>
      <c r="L43" s="6" t="str">
        <f t="shared" si="4"/>
        <v/>
      </c>
    </row>
    <row r="44" spans="1:12" ht="20.25" customHeight="1" thickBot="1" x14ac:dyDescent="0.3">
      <c r="A44" s="22">
        <f t="shared" si="3"/>
        <v>44592</v>
      </c>
      <c r="B44" s="17" t="str">
        <f t="shared" si="1"/>
        <v>月</v>
      </c>
      <c r="C44" s="55"/>
      <c r="D44" s="56"/>
      <c r="E44" s="55"/>
      <c r="F44" s="56"/>
      <c r="G44" s="57"/>
      <c r="H44" s="34">
        <f>(D44-C44)+(F44-E44)-G44</f>
        <v>0</v>
      </c>
      <c r="I44" s="105"/>
      <c r="J44" s="106"/>
      <c r="K44" s="41"/>
      <c r="L44" s="6" t="str">
        <f t="shared" si="4"/>
        <v/>
      </c>
    </row>
    <row r="45" spans="1:12" ht="33.65" customHeight="1" thickTop="1" x14ac:dyDescent="0.25">
      <c r="A45" s="133" t="s">
        <v>2</v>
      </c>
      <c r="B45" s="134"/>
      <c r="C45" s="135"/>
      <c r="D45" s="135"/>
      <c r="E45" s="135"/>
      <c r="F45" s="135"/>
      <c r="G45" s="136"/>
      <c r="H45" s="35">
        <f>SUM(H14:H44)</f>
        <v>0</v>
      </c>
      <c r="I45" s="112" t="s">
        <v>35</v>
      </c>
      <c r="J45" s="111"/>
      <c r="K45" s="44">
        <f>ROUNDDOWN(ROUND(H45*24*60,1)/60,2)</f>
        <v>0</v>
      </c>
      <c r="L45" s="1" t="s">
        <v>33</v>
      </c>
    </row>
    <row r="46" spans="1:12" ht="19.5" customHeight="1" x14ac:dyDescent="0.25">
      <c r="A46" s="36"/>
      <c r="B46" s="36"/>
      <c r="C46" s="6"/>
      <c r="D46" s="6"/>
      <c r="E46" s="6"/>
      <c r="F46" s="6"/>
      <c r="G46" s="6"/>
      <c r="H46" s="6" t="s">
        <v>32</v>
      </c>
      <c r="I46" s="6"/>
      <c r="J46" s="6"/>
      <c r="K46" s="6"/>
    </row>
  </sheetData>
  <mergeCells count="57">
    <mergeCell ref="A3:K3"/>
    <mergeCell ref="A4:D4"/>
    <mergeCell ref="A5:F5"/>
    <mergeCell ref="H5:J5"/>
    <mergeCell ref="A6:C6"/>
    <mergeCell ref="D6:K6"/>
    <mergeCell ref="A7:C7"/>
    <mergeCell ref="D7:K7"/>
    <mergeCell ref="A8:C8"/>
    <mergeCell ref="D8:K8"/>
    <mergeCell ref="A9:C9"/>
    <mergeCell ref="D9:K9"/>
    <mergeCell ref="I17:J17"/>
    <mergeCell ref="A10:C10"/>
    <mergeCell ref="D10:H10"/>
    <mergeCell ref="J10:K10"/>
    <mergeCell ref="D11:G11"/>
    <mergeCell ref="A12:A13"/>
    <mergeCell ref="B12:B13"/>
    <mergeCell ref="C12:F12"/>
    <mergeCell ref="G12:G13"/>
    <mergeCell ref="H12:H13"/>
    <mergeCell ref="I12:J13"/>
    <mergeCell ref="K12:K13"/>
    <mergeCell ref="L12:L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41:J41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2:J42"/>
    <mergeCell ref="I43:J43"/>
    <mergeCell ref="I44:J44"/>
    <mergeCell ref="A45:G45"/>
    <mergeCell ref="I45:J45"/>
  </mergeCells>
  <phoneticPr fontId="1"/>
  <conditionalFormatting sqref="A14:I44">
    <cfRule type="expression" dxfId="17" priority="1" stopIfTrue="1">
      <formula>$B14="土"</formula>
    </cfRule>
    <cfRule type="expression" dxfId="16" priority="2" stopIfTrue="1">
      <formula>$B14="日"</formula>
    </cfRule>
    <cfRule type="expression" dxfId="15" priority="3" stopIfTrue="1">
      <formula>OR($B14="祝",$B14="振",$I14="休日")</formula>
    </cfRule>
  </conditionalFormatting>
  <conditionalFormatting sqref="K14:K44">
    <cfRule type="expression" dxfId="14" priority="16" stopIfTrue="1">
      <formula>$B14="土"</formula>
    </cfRule>
    <cfRule type="expression" dxfId="13" priority="17" stopIfTrue="1">
      <formula>$B14="日"</formula>
    </cfRule>
    <cfRule type="expression" dxfId="12" priority="18" stopIfTrue="1">
      <formula>OR($B14="祝",$B14="振",$I14="休日")</formula>
    </cfRule>
  </conditionalFormatting>
  <dataValidations count="2">
    <dataValidation type="time" allowBlank="1" showInputMessage="1" showErrorMessage="1" errorTitle="時刻を入力してください。" error="0:00から23:59までの時刻が入力できます。" sqref="E14:E44 G14:G44 C14:C44" xr:uid="{00000000-0002-0000-0800-000000000000}">
      <formula1>0</formula1>
      <formula2>0.999988425925926</formula2>
    </dataValidation>
    <dataValidation type="time" operator="greaterThan" allowBlank="1" showInputMessage="1" showErrorMessage="1" errorTitle="時刻を入力して下さい。" error="0:01以上の時刻を入力して下さい。" sqref="F14:F44 D14:D44" xr:uid="{00000000-0002-0000-0800-000001000000}">
      <formula1>0</formula1>
    </dataValidation>
  </dataValidations>
  <pageMargins left="0.9055118110236221" right="0.19685039370078741" top="0.39370078740157483" bottom="0.39370078740157483" header="0.39370078740157483" footer="0.39370078740157483"/>
  <pageSetup paperSize="9" scale="9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46"/>
  <sheetViews>
    <sheetView view="pageBreakPreview" zoomScaleNormal="100" workbookViewId="0">
      <selection activeCell="D6" sqref="D6:K6"/>
    </sheetView>
  </sheetViews>
  <sheetFormatPr defaultColWidth="9" defaultRowHeight="19.399999999999999" customHeight="1" x14ac:dyDescent="0.25"/>
  <cols>
    <col min="1" max="1" width="5.84375" style="13" bestFit="1" customWidth="1"/>
    <col min="2" max="2" width="3.07421875" style="13" customWidth="1"/>
    <col min="3" max="3" width="7.61328125" style="37" customWidth="1"/>
    <col min="4" max="8" width="6.61328125" style="37" customWidth="1"/>
    <col min="9" max="9" width="12.61328125" style="1" customWidth="1"/>
    <col min="10" max="10" width="25.84375" style="1" customWidth="1"/>
    <col min="11" max="11" width="9.61328125" style="1" customWidth="1"/>
    <col min="12" max="12" width="9" style="1"/>
    <col min="13" max="13" width="11.84375" style="1" bestFit="1" customWidth="1"/>
    <col min="14" max="14" width="14.921875" style="1" bestFit="1" customWidth="1"/>
    <col min="15" max="16384" width="9" style="1"/>
  </cols>
  <sheetData>
    <row r="1" spans="1:12" ht="11.4" customHeight="1" x14ac:dyDescent="0.25"/>
    <row r="2" spans="1:12" ht="15.65" customHeight="1" x14ac:dyDescent="0.25">
      <c r="A2" s="2" t="s">
        <v>37</v>
      </c>
      <c r="B2" s="48"/>
    </row>
    <row r="3" spans="1:12" ht="20.399999999999999" customHeight="1" x14ac:dyDescent="0.3">
      <c r="A3" s="62" t="s">
        <v>22</v>
      </c>
      <c r="B3" s="63"/>
      <c r="C3" s="63"/>
      <c r="D3" s="63"/>
      <c r="E3" s="63"/>
      <c r="F3" s="63"/>
      <c r="G3" s="63"/>
      <c r="H3" s="63"/>
      <c r="I3" s="63"/>
      <c r="J3" s="63"/>
      <c r="K3" s="64"/>
    </row>
    <row r="4" spans="1:12" ht="20.25" customHeight="1" x14ac:dyDescent="0.25">
      <c r="A4" s="65" t="s">
        <v>63</v>
      </c>
      <c r="B4" s="66"/>
      <c r="C4" s="66"/>
      <c r="D4" s="66"/>
      <c r="E4" s="2"/>
      <c r="F4" s="2"/>
      <c r="G4" s="2"/>
      <c r="H4" s="2"/>
      <c r="I4" s="2"/>
      <c r="J4" s="2"/>
      <c r="K4" s="3"/>
    </row>
    <row r="5" spans="1:12" ht="12" customHeight="1" x14ac:dyDescent="0.25">
      <c r="A5" s="67"/>
      <c r="B5" s="68"/>
      <c r="C5" s="68"/>
      <c r="D5" s="68"/>
      <c r="E5" s="68"/>
      <c r="F5" s="68"/>
      <c r="G5" s="4"/>
      <c r="H5" s="69"/>
      <c r="I5" s="69"/>
      <c r="J5" s="69"/>
      <c r="K5" s="5"/>
    </row>
    <row r="6" spans="1:12" ht="20.25" customHeight="1" x14ac:dyDescent="0.25">
      <c r="A6" s="70" t="s">
        <v>11</v>
      </c>
      <c r="B6" s="71"/>
      <c r="C6" s="71"/>
      <c r="D6" s="132" t="s">
        <v>64</v>
      </c>
      <c r="E6" s="73"/>
      <c r="F6" s="73"/>
      <c r="G6" s="73"/>
      <c r="H6" s="73"/>
      <c r="I6" s="73"/>
      <c r="J6" s="73"/>
      <c r="K6" s="74"/>
    </row>
    <row r="7" spans="1:12" ht="20.25" customHeight="1" x14ac:dyDescent="0.25">
      <c r="A7" s="75" t="s">
        <v>12</v>
      </c>
      <c r="B7" s="76"/>
      <c r="C7" s="76"/>
      <c r="D7" s="113"/>
      <c r="E7" s="78"/>
      <c r="F7" s="78"/>
      <c r="G7" s="78"/>
      <c r="H7" s="78"/>
      <c r="I7" s="78"/>
      <c r="J7" s="78"/>
      <c r="K7" s="79"/>
    </row>
    <row r="8" spans="1:12" ht="15.65" customHeight="1" x14ac:dyDescent="0.25">
      <c r="A8" s="75"/>
      <c r="B8" s="76"/>
      <c r="C8" s="76"/>
      <c r="D8" s="77"/>
      <c r="E8" s="78"/>
      <c r="F8" s="78"/>
      <c r="G8" s="78"/>
      <c r="H8" s="78"/>
      <c r="I8" s="78"/>
      <c r="J8" s="78"/>
      <c r="K8" s="79"/>
      <c r="L8" s="6"/>
    </row>
    <row r="9" spans="1:12" ht="20.25" customHeight="1" x14ac:dyDescent="0.25">
      <c r="A9" s="70" t="s">
        <v>10</v>
      </c>
      <c r="B9" s="80"/>
      <c r="C9" s="80"/>
      <c r="D9" s="113"/>
      <c r="E9" s="78"/>
      <c r="F9" s="78"/>
      <c r="G9" s="78"/>
      <c r="H9" s="78"/>
      <c r="I9" s="78"/>
      <c r="J9" s="78"/>
      <c r="K9" s="79"/>
      <c r="L9" s="7"/>
    </row>
    <row r="10" spans="1:12" ht="20.25" customHeight="1" x14ac:dyDescent="0.25">
      <c r="A10" s="83" t="s">
        <v>3</v>
      </c>
      <c r="B10" s="84"/>
      <c r="C10" s="84"/>
      <c r="D10" s="113"/>
      <c r="E10" s="113"/>
      <c r="F10" s="113"/>
      <c r="G10" s="113"/>
      <c r="H10" s="113"/>
      <c r="I10" s="9" t="s">
        <v>23</v>
      </c>
      <c r="J10" s="114"/>
      <c r="K10" s="115"/>
    </row>
    <row r="11" spans="1:12" ht="20.25" customHeight="1" x14ac:dyDescent="0.25">
      <c r="A11" s="8"/>
      <c r="B11" s="10"/>
      <c r="C11" s="10" t="s">
        <v>4</v>
      </c>
      <c r="D11" s="116"/>
      <c r="E11" s="116"/>
      <c r="F11" s="116"/>
      <c r="G11" s="116"/>
      <c r="H11" s="1" t="s">
        <v>20</v>
      </c>
      <c r="I11" s="10" t="s">
        <v>7</v>
      </c>
      <c r="J11" s="47"/>
      <c r="K11" s="12" t="s">
        <v>20</v>
      </c>
    </row>
    <row r="12" spans="1:12" s="13" customFormat="1" ht="20.25" customHeight="1" x14ac:dyDescent="0.25">
      <c r="A12" s="117" t="s">
        <v>0</v>
      </c>
      <c r="B12" s="119" t="s">
        <v>1</v>
      </c>
      <c r="C12" s="121" t="s">
        <v>53</v>
      </c>
      <c r="D12" s="122"/>
      <c r="E12" s="122"/>
      <c r="F12" s="123"/>
      <c r="G12" s="124" t="s">
        <v>8</v>
      </c>
      <c r="H12" s="94" t="s">
        <v>26</v>
      </c>
      <c r="I12" s="126" t="s">
        <v>54</v>
      </c>
      <c r="J12" s="127"/>
      <c r="K12" s="130" t="s">
        <v>25</v>
      </c>
      <c r="L12" s="102"/>
    </row>
    <row r="13" spans="1:12" s="13" customFormat="1" ht="20.25" customHeight="1" thickBot="1" x14ac:dyDescent="0.3">
      <c r="A13" s="118"/>
      <c r="B13" s="120"/>
      <c r="C13" s="14" t="s">
        <v>5</v>
      </c>
      <c r="D13" s="15" t="s">
        <v>6</v>
      </c>
      <c r="E13" s="14" t="s">
        <v>5</v>
      </c>
      <c r="F13" s="15" t="s">
        <v>6</v>
      </c>
      <c r="G13" s="125"/>
      <c r="H13" s="95"/>
      <c r="I13" s="128"/>
      <c r="J13" s="129"/>
      <c r="K13" s="131"/>
      <c r="L13" s="102"/>
    </row>
    <row r="14" spans="1:12" ht="20.25" customHeight="1" thickTop="1" x14ac:dyDescent="0.25">
      <c r="A14" s="16">
        <v>44593</v>
      </c>
      <c r="B14" s="17" t="str">
        <f>TEXT(A14,"aaa")</f>
        <v>火</v>
      </c>
      <c r="C14" s="18"/>
      <c r="D14" s="19"/>
      <c r="E14" s="18"/>
      <c r="F14" s="20"/>
      <c r="G14" s="26"/>
      <c r="H14" s="21">
        <f>(D14-C14)+(F14-E14)-G14</f>
        <v>0</v>
      </c>
      <c r="I14" s="103"/>
      <c r="J14" s="104"/>
      <c r="K14" s="39"/>
      <c r="L14" s="6" t="str">
        <f t="shared" ref="L14:L21" si="0">IFERROR(VLOOKUP(A14,祝日,2,0),"")</f>
        <v/>
      </c>
    </row>
    <row r="15" spans="1:12" ht="20.25" customHeight="1" x14ac:dyDescent="0.25">
      <c r="A15" s="22">
        <f>A14+1</f>
        <v>44594</v>
      </c>
      <c r="B15" s="17" t="str">
        <f t="shared" ref="B15:B41" si="1">TEXT(A15,"aaa")</f>
        <v>水</v>
      </c>
      <c r="C15" s="24"/>
      <c r="D15" s="25"/>
      <c r="E15" s="24"/>
      <c r="F15" s="25"/>
      <c r="G15" s="26"/>
      <c r="H15" s="21">
        <f t="shared" ref="H15:H43" si="2">(D15-C15)+(F15-E15)-G15</f>
        <v>0</v>
      </c>
      <c r="I15" s="81"/>
      <c r="J15" s="82"/>
      <c r="K15" s="40"/>
      <c r="L15" s="6" t="str">
        <f t="shared" si="0"/>
        <v/>
      </c>
    </row>
    <row r="16" spans="1:12" ht="20.25" customHeight="1" x14ac:dyDescent="0.25">
      <c r="A16" s="45">
        <f t="shared" ref="A16:A41" si="3">A15+1</f>
        <v>44595</v>
      </c>
      <c r="B16" s="60" t="str">
        <f t="shared" si="1"/>
        <v>木</v>
      </c>
      <c r="C16" s="24"/>
      <c r="D16" s="25"/>
      <c r="E16" s="24"/>
      <c r="F16" s="25"/>
      <c r="G16" s="26"/>
      <c r="H16" s="21">
        <f t="shared" si="2"/>
        <v>0</v>
      </c>
      <c r="I16" s="81"/>
      <c r="J16" s="82"/>
      <c r="K16" s="40"/>
      <c r="L16" s="6" t="str">
        <f t="shared" si="0"/>
        <v/>
      </c>
    </row>
    <row r="17" spans="1:12" ht="20.25" customHeight="1" x14ac:dyDescent="0.25">
      <c r="A17" s="46">
        <f t="shared" si="3"/>
        <v>44596</v>
      </c>
      <c r="B17" s="17" t="str">
        <f t="shared" si="1"/>
        <v>金</v>
      </c>
      <c r="C17" s="27"/>
      <c r="D17" s="28"/>
      <c r="E17" s="24"/>
      <c r="F17" s="25"/>
      <c r="G17" s="26"/>
      <c r="H17" s="21">
        <f t="shared" si="2"/>
        <v>0</v>
      </c>
      <c r="I17" s="81"/>
      <c r="J17" s="82"/>
      <c r="K17" s="40"/>
      <c r="L17" s="6" t="str">
        <f t="shared" si="0"/>
        <v/>
      </c>
    </row>
    <row r="18" spans="1:12" ht="20.25" customHeight="1" x14ac:dyDescent="0.25">
      <c r="A18" s="45">
        <f t="shared" si="3"/>
        <v>44597</v>
      </c>
      <c r="B18" s="17" t="str">
        <f t="shared" si="1"/>
        <v>土</v>
      </c>
      <c r="C18" s="24"/>
      <c r="D18" s="25"/>
      <c r="E18" s="24"/>
      <c r="F18" s="25"/>
      <c r="G18" s="26"/>
      <c r="H18" s="21">
        <f t="shared" si="2"/>
        <v>0</v>
      </c>
      <c r="I18" s="81"/>
      <c r="J18" s="82"/>
      <c r="K18" s="40"/>
      <c r="L18" s="6" t="str">
        <f t="shared" si="0"/>
        <v/>
      </c>
    </row>
    <row r="19" spans="1:12" ht="20.25" customHeight="1" x14ac:dyDescent="0.25">
      <c r="A19" s="22">
        <f t="shared" si="3"/>
        <v>44598</v>
      </c>
      <c r="B19" s="17" t="str">
        <f t="shared" si="1"/>
        <v>日</v>
      </c>
      <c r="C19" s="18"/>
      <c r="D19" s="19"/>
      <c r="E19" s="24"/>
      <c r="F19" s="25"/>
      <c r="G19" s="26"/>
      <c r="H19" s="21">
        <f t="shared" si="2"/>
        <v>0</v>
      </c>
      <c r="I19" s="81"/>
      <c r="J19" s="82"/>
      <c r="K19" s="40"/>
      <c r="L19" s="6" t="str">
        <f t="shared" si="0"/>
        <v/>
      </c>
    </row>
    <row r="20" spans="1:12" ht="20.25" customHeight="1" x14ac:dyDescent="0.25">
      <c r="A20" s="16">
        <f t="shared" si="3"/>
        <v>44599</v>
      </c>
      <c r="B20" s="17" t="str">
        <f t="shared" si="1"/>
        <v>月</v>
      </c>
      <c r="C20" s="18"/>
      <c r="D20" s="19"/>
      <c r="E20" s="29"/>
      <c r="F20" s="20"/>
      <c r="G20" s="30"/>
      <c r="H20" s="21">
        <f t="shared" si="2"/>
        <v>0</v>
      </c>
      <c r="I20" s="81"/>
      <c r="J20" s="82"/>
      <c r="K20" s="40"/>
      <c r="L20" s="6" t="str">
        <f t="shared" si="0"/>
        <v/>
      </c>
    </row>
    <row r="21" spans="1:12" ht="20.25" customHeight="1" x14ac:dyDescent="0.25">
      <c r="A21" s="22">
        <f t="shared" si="3"/>
        <v>44600</v>
      </c>
      <c r="B21" s="17" t="str">
        <f t="shared" si="1"/>
        <v>火</v>
      </c>
      <c r="C21" s="27"/>
      <c r="D21" s="28"/>
      <c r="E21" s="24"/>
      <c r="F21" s="25"/>
      <c r="G21" s="26"/>
      <c r="H21" s="21">
        <f t="shared" si="2"/>
        <v>0</v>
      </c>
      <c r="I21" s="81"/>
      <c r="J21" s="82"/>
      <c r="K21" s="40"/>
      <c r="L21" s="6" t="str">
        <f t="shared" si="0"/>
        <v/>
      </c>
    </row>
    <row r="22" spans="1:12" ht="20.25" customHeight="1" x14ac:dyDescent="0.25">
      <c r="A22" s="45">
        <f t="shared" si="3"/>
        <v>44601</v>
      </c>
      <c r="B22" s="60" t="str">
        <f t="shared" si="1"/>
        <v>水</v>
      </c>
      <c r="C22" s="27"/>
      <c r="D22" s="28"/>
      <c r="E22" s="24"/>
      <c r="F22" s="25"/>
      <c r="G22" s="26"/>
      <c r="H22" s="21">
        <f t="shared" si="2"/>
        <v>0</v>
      </c>
      <c r="I22" s="81"/>
      <c r="J22" s="82"/>
      <c r="K22" s="40"/>
      <c r="L22" s="6"/>
    </row>
    <row r="23" spans="1:12" ht="20.25" customHeight="1" x14ac:dyDescent="0.25">
      <c r="A23" s="46">
        <f t="shared" si="3"/>
        <v>44602</v>
      </c>
      <c r="B23" s="60" t="str">
        <f t="shared" si="1"/>
        <v>木</v>
      </c>
      <c r="C23" s="27"/>
      <c r="D23" s="28"/>
      <c r="E23" s="24"/>
      <c r="F23" s="25"/>
      <c r="G23" s="26"/>
      <c r="H23" s="21">
        <f t="shared" si="2"/>
        <v>0</v>
      </c>
      <c r="I23" s="81"/>
      <c r="J23" s="82"/>
      <c r="K23" s="40"/>
      <c r="L23" s="6" t="str">
        <f t="shared" ref="L23:L44" si="4">IFERROR(VLOOKUP(A23,祝日,2,0),"")</f>
        <v/>
      </c>
    </row>
    <row r="24" spans="1:12" ht="20.25" customHeight="1" x14ac:dyDescent="0.25">
      <c r="A24" s="58">
        <f t="shared" si="3"/>
        <v>44603</v>
      </c>
      <c r="B24" s="59" t="str">
        <f t="shared" si="1"/>
        <v>金</v>
      </c>
      <c r="C24" s="27"/>
      <c r="D24" s="28"/>
      <c r="E24" s="24"/>
      <c r="F24" s="25"/>
      <c r="G24" s="26"/>
      <c r="H24" s="21">
        <f t="shared" si="2"/>
        <v>0</v>
      </c>
      <c r="I24" s="81"/>
      <c r="J24" s="82"/>
      <c r="K24" s="40"/>
      <c r="L24" s="6" t="str">
        <f t="shared" si="4"/>
        <v>建国記念の日</v>
      </c>
    </row>
    <row r="25" spans="1:12" ht="20.25" customHeight="1" x14ac:dyDescent="0.25">
      <c r="A25" s="22">
        <f t="shared" si="3"/>
        <v>44604</v>
      </c>
      <c r="B25" s="17" t="str">
        <f t="shared" si="1"/>
        <v>土</v>
      </c>
      <c r="C25" s="27"/>
      <c r="D25" s="28"/>
      <c r="E25" s="24"/>
      <c r="F25" s="25"/>
      <c r="G25" s="26"/>
      <c r="H25" s="21">
        <f t="shared" si="2"/>
        <v>0</v>
      </c>
      <c r="I25" s="81"/>
      <c r="J25" s="82"/>
      <c r="K25" s="40"/>
      <c r="L25" s="6" t="str">
        <f t="shared" si="4"/>
        <v/>
      </c>
    </row>
    <row r="26" spans="1:12" ht="20.25" customHeight="1" x14ac:dyDescent="0.25">
      <c r="A26" s="16">
        <f t="shared" si="3"/>
        <v>44605</v>
      </c>
      <c r="B26" s="17" t="str">
        <f t="shared" si="1"/>
        <v>日</v>
      </c>
      <c r="C26" s="27"/>
      <c r="D26" s="28"/>
      <c r="E26" s="24"/>
      <c r="F26" s="25"/>
      <c r="G26" s="26"/>
      <c r="H26" s="21">
        <f t="shared" si="2"/>
        <v>0</v>
      </c>
      <c r="I26" s="81"/>
      <c r="J26" s="82"/>
      <c r="K26" s="40"/>
      <c r="L26" s="6" t="str">
        <f t="shared" si="4"/>
        <v/>
      </c>
    </row>
    <row r="27" spans="1:12" ht="20.25" customHeight="1" x14ac:dyDescent="0.25">
      <c r="A27" s="22">
        <f t="shared" si="3"/>
        <v>44606</v>
      </c>
      <c r="B27" s="17" t="str">
        <f t="shared" si="1"/>
        <v>月</v>
      </c>
      <c r="C27" s="27"/>
      <c r="D27" s="28"/>
      <c r="E27" s="24"/>
      <c r="F27" s="25"/>
      <c r="G27" s="26"/>
      <c r="H27" s="21">
        <f t="shared" si="2"/>
        <v>0</v>
      </c>
      <c r="I27" s="81"/>
      <c r="J27" s="82"/>
      <c r="K27" s="40"/>
      <c r="L27" s="6" t="str">
        <f t="shared" si="4"/>
        <v/>
      </c>
    </row>
    <row r="28" spans="1:12" ht="20.25" customHeight="1" x14ac:dyDescent="0.25">
      <c r="A28" s="16">
        <f t="shared" si="3"/>
        <v>44607</v>
      </c>
      <c r="B28" s="17" t="str">
        <f t="shared" si="1"/>
        <v>火</v>
      </c>
      <c r="C28" s="27"/>
      <c r="D28" s="28"/>
      <c r="E28" s="24"/>
      <c r="F28" s="25"/>
      <c r="G28" s="26"/>
      <c r="H28" s="21">
        <f t="shared" si="2"/>
        <v>0</v>
      </c>
      <c r="I28" s="81"/>
      <c r="J28" s="82"/>
      <c r="K28" s="40"/>
      <c r="L28" s="6" t="str">
        <f t="shared" si="4"/>
        <v/>
      </c>
    </row>
    <row r="29" spans="1:12" ht="20.25" customHeight="1" x14ac:dyDescent="0.25">
      <c r="A29" s="22">
        <f t="shared" si="3"/>
        <v>44608</v>
      </c>
      <c r="B29" s="17" t="str">
        <f t="shared" si="1"/>
        <v>水</v>
      </c>
      <c r="C29" s="27"/>
      <c r="D29" s="28"/>
      <c r="E29" s="24"/>
      <c r="F29" s="25"/>
      <c r="G29" s="26"/>
      <c r="H29" s="21">
        <f t="shared" si="2"/>
        <v>0</v>
      </c>
      <c r="I29" s="81"/>
      <c r="J29" s="82"/>
      <c r="K29" s="40"/>
      <c r="L29" s="6" t="str">
        <f t="shared" si="4"/>
        <v/>
      </c>
    </row>
    <row r="30" spans="1:12" ht="20.25" customHeight="1" x14ac:dyDescent="0.25">
      <c r="A30" s="16">
        <f t="shared" si="3"/>
        <v>44609</v>
      </c>
      <c r="B30" s="17" t="str">
        <f t="shared" si="1"/>
        <v>木</v>
      </c>
      <c r="C30" s="27"/>
      <c r="D30" s="28"/>
      <c r="E30" s="24"/>
      <c r="F30" s="25"/>
      <c r="G30" s="26"/>
      <c r="H30" s="21">
        <f t="shared" si="2"/>
        <v>0</v>
      </c>
      <c r="I30" s="81"/>
      <c r="J30" s="82"/>
      <c r="K30" s="40"/>
      <c r="L30" s="6" t="str">
        <f t="shared" si="4"/>
        <v/>
      </c>
    </row>
    <row r="31" spans="1:12" ht="20.25" customHeight="1" x14ac:dyDescent="0.25">
      <c r="A31" s="22">
        <f t="shared" si="3"/>
        <v>44610</v>
      </c>
      <c r="B31" s="17" t="str">
        <f t="shared" si="1"/>
        <v>金</v>
      </c>
      <c r="C31" s="27"/>
      <c r="D31" s="28"/>
      <c r="E31" s="24"/>
      <c r="F31" s="25"/>
      <c r="G31" s="26"/>
      <c r="H31" s="21">
        <f t="shared" si="2"/>
        <v>0</v>
      </c>
      <c r="I31" s="81"/>
      <c r="J31" s="82"/>
      <c r="K31" s="40"/>
      <c r="L31" s="6" t="str">
        <f t="shared" si="4"/>
        <v/>
      </c>
    </row>
    <row r="32" spans="1:12" ht="20.25" customHeight="1" x14ac:dyDescent="0.25">
      <c r="A32" s="16">
        <f t="shared" si="3"/>
        <v>44611</v>
      </c>
      <c r="B32" s="17" t="str">
        <f t="shared" si="1"/>
        <v>土</v>
      </c>
      <c r="C32" s="27"/>
      <c r="D32" s="28"/>
      <c r="E32" s="24"/>
      <c r="F32" s="25"/>
      <c r="G32" s="26"/>
      <c r="H32" s="21">
        <f t="shared" si="2"/>
        <v>0</v>
      </c>
      <c r="I32" s="81"/>
      <c r="J32" s="82"/>
      <c r="K32" s="40"/>
      <c r="L32" s="6" t="str">
        <f t="shared" si="4"/>
        <v/>
      </c>
    </row>
    <row r="33" spans="1:12" ht="20.25" customHeight="1" x14ac:dyDescent="0.25">
      <c r="A33" s="46">
        <f t="shared" si="3"/>
        <v>44612</v>
      </c>
      <c r="B33" s="60" t="str">
        <f t="shared" si="1"/>
        <v>日</v>
      </c>
      <c r="C33" s="27"/>
      <c r="D33" s="28"/>
      <c r="E33" s="24"/>
      <c r="F33" s="25"/>
      <c r="G33" s="26"/>
      <c r="H33" s="21">
        <f t="shared" si="2"/>
        <v>0</v>
      </c>
      <c r="I33" s="81"/>
      <c r="J33" s="82"/>
      <c r="K33" s="40"/>
      <c r="L33" s="6" t="str">
        <f t="shared" si="4"/>
        <v/>
      </c>
    </row>
    <row r="34" spans="1:12" ht="20.25" customHeight="1" x14ac:dyDescent="0.25">
      <c r="A34" s="16">
        <f t="shared" si="3"/>
        <v>44613</v>
      </c>
      <c r="B34" s="17" t="str">
        <f t="shared" si="1"/>
        <v>月</v>
      </c>
      <c r="C34" s="27"/>
      <c r="D34" s="28"/>
      <c r="E34" s="24"/>
      <c r="F34" s="25"/>
      <c r="G34" s="26"/>
      <c r="H34" s="21">
        <f t="shared" si="2"/>
        <v>0</v>
      </c>
      <c r="I34" s="81"/>
      <c r="J34" s="82"/>
      <c r="K34" s="40"/>
      <c r="L34" s="6" t="str">
        <f t="shared" si="4"/>
        <v/>
      </c>
    </row>
    <row r="35" spans="1:12" ht="20.25" customHeight="1" x14ac:dyDescent="0.25">
      <c r="A35" s="22">
        <f t="shared" si="3"/>
        <v>44614</v>
      </c>
      <c r="B35" s="17" t="str">
        <f t="shared" si="1"/>
        <v>火</v>
      </c>
      <c r="C35" s="27"/>
      <c r="D35" s="28"/>
      <c r="E35" s="24"/>
      <c r="F35" s="25"/>
      <c r="G35" s="26"/>
      <c r="H35" s="21">
        <f t="shared" si="2"/>
        <v>0</v>
      </c>
      <c r="I35" s="81"/>
      <c r="J35" s="82"/>
      <c r="K35" s="40"/>
      <c r="L35" s="6" t="str">
        <f t="shared" si="4"/>
        <v/>
      </c>
    </row>
    <row r="36" spans="1:12" ht="20.25" customHeight="1" x14ac:dyDescent="0.25">
      <c r="A36" s="58">
        <f t="shared" si="3"/>
        <v>44615</v>
      </c>
      <c r="B36" s="59" t="str">
        <f t="shared" si="1"/>
        <v>水</v>
      </c>
      <c r="C36" s="27"/>
      <c r="D36" s="28"/>
      <c r="E36" s="24"/>
      <c r="F36" s="25"/>
      <c r="G36" s="26"/>
      <c r="H36" s="21">
        <f t="shared" si="2"/>
        <v>0</v>
      </c>
      <c r="I36" s="81"/>
      <c r="J36" s="82"/>
      <c r="K36" s="40"/>
      <c r="L36" s="6" t="str">
        <f t="shared" si="4"/>
        <v>天皇誕生日</v>
      </c>
    </row>
    <row r="37" spans="1:12" ht="20.25" customHeight="1" x14ac:dyDescent="0.25">
      <c r="A37" s="22">
        <f t="shared" si="3"/>
        <v>44616</v>
      </c>
      <c r="B37" s="17" t="str">
        <f t="shared" si="1"/>
        <v>木</v>
      </c>
      <c r="C37" s="27"/>
      <c r="D37" s="28"/>
      <c r="E37" s="24"/>
      <c r="F37" s="25"/>
      <c r="G37" s="26"/>
      <c r="H37" s="21">
        <f t="shared" si="2"/>
        <v>0</v>
      </c>
      <c r="I37" s="81"/>
      <c r="J37" s="82"/>
      <c r="K37" s="40"/>
      <c r="L37" s="6" t="str">
        <f t="shared" si="4"/>
        <v/>
      </c>
    </row>
    <row r="38" spans="1:12" ht="20.25" customHeight="1" x14ac:dyDescent="0.25">
      <c r="A38" s="16">
        <f t="shared" si="3"/>
        <v>44617</v>
      </c>
      <c r="B38" s="17" t="str">
        <f t="shared" si="1"/>
        <v>金</v>
      </c>
      <c r="C38" s="27"/>
      <c r="D38" s="28"/>
      <c r="E38" s="24"/>
      <c r="F38" s="25"/>
      <c r="G38" s="26"/>
      <c r="H38" s="21">
        <f t="shared" si="2"/>
        <v>0</v>
      </c>
      <c r="I38" s="81"/>
      <c r="J38" s="82"/>
      <c r="K38" s="40"/>
      <c r="L38" s="6" t="str">
        <f t="shared" si="4"/>
        <v/>
      </c>
    </row>
    <row r="39" spans="1:12" ht="20.25" customHeight="1" x14ac:dyDescent="0.25">
      <c r="A39" s="22">
        <f t="shared" si="3"/>
        <v>44618</v>
      </c>
      <c r="B39" s="17" t="str">
        <f t="shared" si="1"/>
        <v>土</v>
      </c>
      <c r="C39" s="27"/>
      <c r="D39" s="28"/>
      <c r="E39" s="24"/>
      <c r="F39" s="25"/>
      <c r="G39" s="26"/>
      <c r="H39" s="21">
        <f t="shared" si="2"/>
        <v>0</v>
      </c>
      <c r="I39" s="81"/>
      <c r="J39" s="82"/>
      <c r="K39" s="40"/>
      <c r="L39" s="6" t="str">
        <f t="shared" si="4"/>
        <v/>
      </c>
    </row>
    <row r="40" spans="1:12" ht="20.25" customHeight="1" x14ac:dyDescent="0.25">
      <c r="A40" s="16">
        <f t="shared" si="3"/>
        <v>44619</v>
      </c>
      <c r="B40" s="17" t="str">
        <f t="shared" si="1"/>
        <v>日</v>
      </c>
      <c r="C40" s="27"/>
      <c r="D40" s="28"/>
      <c r="E40" s="24"/>
      <c r="F40" s="25"/>
      <c r="G40" s="26"/>
      <c r="H40" s="21">
        <f t="shared" si="2"/>
        <v>0</v>
      </c>
      <c r="I40" s="81"/>
      <c r="J40" s="82"/>
      <c r="K40" s="40"/>
      <c r="L40" s="6" t="str">
        <f t="shared" si="4"/>
        <v/>
      </c>
    </row>
    <row r="41" spans="1:12" ht="20.25" customHeight="1" x14ac:dyDescent="0.25">
      <c r="A41" s="22">
        <f t="shared" si="3"/>
        <v>44620</v>
      </c>
      <c r="B41" s="17" t="str">
        <f t="shared" si="1"/>
        <v>月</v>
      </c>
      <c r="C41" s="27"/>
      <c r="D41" s="28"/>
      <c r="E41" s="24"/>
      <c r="F41" s="25"/>
      <c r="G41" s="26"/>
      <c r="H41" s="21">
        <f t="shared" si="2"/>
        <v>0</v>
      </c>
      <c r="I41" s="81"/>
      <c r="J41" s="82"/>
      <c r="K41" s="40"/>
      <c r="L41" s="6" t="str">
        <f t="shared" si="4"/>
        <v/>
      </c>
    </row>
    <row r="42" spans="1:12" ht="20.25" customHeight="1" x14ac:dyDescent="0.25">
      <c r="A42" s="16"/>
      <c r="B42" s="17"/>
      <c r="C42" s="27"/>
      <c r="D42" s="28"/>
      <c r="E42" s="24"/>
      <c r="F42" s="25"/>
      <c r="G42" s="26"/>
      <c r="H42" s="21">
        <f t="shared" si="2"/>
        <v>0</v>
      </c>
      <c r="I42" s="81"/>
      <c r="J42" s="82"/>
      <c r="K42" s="40"/>
      <c r="L42" s="6" t="str">
        <f t="shared" si="4"/>
        <v/>
      </c>
    </row>
    <row r="43" spans="1:12" ht="20.25" customHeight="1" x14ac:dyDescent="0.25">
      <c r="A43" s="22"/>
      <c r="B43" s="17"/>
      <c r="C43" s="27"/>
      <c r="D43" s="28"/>
      <c r="E43" s="24"/>
      <c r="F43" s="25"/>
      <c r="G43" s="26"/>
      <c r="H43" s="21">
        <f t="shared" si="2"/>
        <v>0</v>
      </c>
      <c r="I43" s="81"/>
      <c r="J43" s="82"/>
      <c r="K43" s="40"/>
      <c r="L43" s="6" t="str">
        <f t="shared" si="4"/>
        <v/>
      </c>
    </row>
    <row r="44" spans="1:12" ht="20.25" customHeight="1" thickBot="1" x14ac:dyDescent="0.3">
      <c r="A44" s="22"/>
      <c r="B44" s="17"/>
      <c r="C44" s="55"/>
      <c r="D44" s="56"/>
      <c r="E44" s="55"/>
      <c r="F44" s="56"/>
      <c r="G44" s="57"/>
      <c r="H44" s="34">
        <f>(D44-C44)+(F44-E44)-G44</f>
        <v>0</v>
      </c>
      <c r="I44" s="105"/>
      <c r="J44" s="106"/>
      <c r="K44" s="41"/>
      <c r="L44" s="6" t="str">
        <f t="shared" si="4"/>
        <v/>
      </c>
    </row>
    <row r="45" spans="1:12" ht="33.65" customHeight="1" thickTop="1" x14ac:dyDescent="0.25">
      <c r="A45" s="133" t="s">
        <v>2</v>
      </c>
      <c r="B45" s="134"/>
      <c r="C45" s="135"/>
      <c r="D45" s="135"/>
      <c r="E45" s="135"/>
      <c r="F45" s="135"/>
      <c r="G45" s="136"/>
      <c r="H45" s="35">
        <f>SUM(H14:H44)</f>
        <v>0</v>
      </c>
      <c r="I45" s="112" t="s">
        <v>35</v>
      </c>
      <c r="J45" s="111"/>
      <c r="K45" s="44">
        <f>ROUNDDOWN(ROUND(H45*24*60,1)/60,2)</f>
        <v>0</v>
      </c>
      <c r="L45" s="1" t="s">
        <v>33</v>
      </c>
    </row>
    <row r="46" spans="1:12" ht="19.5" customHeight="1" x14ac:dyDescent="0.25">
      <c r="A46" s="36"/>
      <c r="B46" s="36"/>
      <c r="C46" s="6"/>
      <c r="D46" s="6"/>
      <c r="E46" s="6"/>
      <c r="F46" s="6"/>
      <c r="G46" s="6"/>
      <c r="H46" s="6" t="s">
        <v>32</v>
      </c>
      <c r="I46" s="6"/>
      <c r="J46" s="6"/>
      <c r="K46" s="6"/>
    </row>
  </sheetData>
  <mergeCells count="57">
    <mergeCell ref="A3:K3"/>
    <mergeCell ref="A4:D4"/>
    <mergeCell ref="A5:F5"/>
    <mergeCell ref="H5:J5"/>
    <mergeCell ref="A6:C6"/>
    <mergeCell ref="D6:K6"/>
    <mergeCell ref="A7:C7"/>
    <mergeCell ref="D7:K7"/>
    <mergeCell ref="A8:C8"/>
    <mergeCell ref="D8:K8"/>
    <mergeCell ref="A9:C9"/>
    <mergeCell ref="D9:K9"/>
    <mergeCell ref="I17:J17"/>
    <mergeCell ref="A10:C10"/>
    <mergeCell ref="D10:H10"/>
    <mergeCell ref="J10:K10"/>
    <mergeCell ref="D11:G11"/>
    <mergeCell ref="A12:A13"/>
    <mergeCell ref="B12:B13"/>
    <mergeCell ref="C12:F12"/>
    <mergeCell ref="G12:G13"/>
    <mergeCell ref="H12:H13"/>
    <mergeCell ref="I12:J13"/>
    <mergeCell ref="K12:K13"/>
    <mergeCell ref="L12:L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41:J41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2:J42"/>
    <mergeCell ref="I43:J43"/>
    <mergeCell ref="I44:J44"/>
    <mergeCell ref="A45:G45"/>
    <mergeCell ref="I45:J45"/>
  </mergeCells>
  <phoneticPr fontId="1"/>
  <conditionalFormatting sqref="A14:I44">
    <cfRule type="expression" dxfId="11" priority="1" stopIfTrue="1">
      <formula>$B14="土"</formula>
    </cfRule>
    <cfRule type="expression" dxfId="10" priority="2" stopIfTrue="1">
      <formula>$B14="日"</formula>
    </cfRule>
    <cfRule type="expression" dxfId="9" priority="3" stopIfTrue="1">
      <formula>OR($B14="祝",$B14="振",$I14="休日")</formula>
    </cfRule>
  </conditionalFormatting>
  <conditionalFormatting sqref="K14:K44">
    <cfRule type="expression" dxfId="8" priority="16" stopIfTrue="1">
      <formula>$B14="土"</formula>
    </cfRule>
    <cfRule type="expression" dxfId="7" priority="17" stopIfTrue="1">
      <formula>$B14="日"</formula>
    </cfRule>
    <cfRule type="expression" dxfId="6" priority="18" stopIfTrue="1">
      <formula>OR($B14="祝",$B14="振",$I14="休日")</formula>
    </cfRule>
  </conditionalFormatting>
  <dataValidations count="2">
    <dataValidation type="time" operator="greaterThan" allowBlank="1" showInputMessage="1" showErrorMessage="1" errorTitle="時刻を入力して下さい。" error="0:01以上の時刻を入力して下さい。" sqref="F14:F44 D14:D44" xr:uid="{00000000-0002-0000-0900-000000000000}">
      <formula1>0</formula1>
    </dataValidation>
    <dataValidation type="time" allowBlank="1" showInputMessage="1" showErrorMessage="1" errorTitle="時刻を入力してください。" error="0:00から23:59までの時刻が入力できます。" sqref="E14:E44 G14:G44 C14:C44" xr:uid="{00000000-0002-0000-0900-000001000000}">
      <formula1>0</formula1>
      <formula2>0.999988425925926</formula2>
    </dataValidation>
  </dataValidations>
  <pageMargins left="0.9055118110236221" right="0.19685039370078741" top="0.39370078740157483" bottom="0.39370078740157483" header="0.39370078740157483" footer="0.39370078740157483"/>
  <pageSetup paperSize="9" scale="9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6"/>
  <sheetViews>
    <sheetView view="pageBreakPreview" zoomScaleNormal="100" workbookViewId="0">
      <selection activeCell="D10" sqref="D10:H10"/>
    </sheetView>
  </sheetViews>
  <sheetFormatPr defaultColWidth="9" defaultRowHeight="19.399999999999999" customHeight="1" x14ac:dyDescent="0.25"/>
  <cols>
    <col min="1" max="1" width="5.84375" style="13" bestFit="1" customWidth="1"/>
    <col min="2" max="2" width="3.07421875" style="13" customWidth="1"/>
    <col min="3" max="3" width="7.61328125" style="37" customWidth="1"/>
    <col min="4" max="8" width="6.61328125" style="37" customWidth="1"/>
    <col min="9" max="9" width="12.61328125" style="1" customWidth="1"/>
    <col min="10" max="10" width="25.84375" style="1" customWidth="1"/>
    <col min="11" max="11" width="9.61328125" style="1" customWidth="1"/>
    <col min="12" max="12" width="9" style="1"/>
    <col min="13" max="13" width="11.84375" style="1" bestFit="1" customWidth="1"/>
    <col min="14" max="14" width="14.921875" style="1" bestFit="1" customWidth="1"/>
    <col min="15" max="16384" width="9" style="1"/>
  </cols>
  <sheetData>
    <row r="1" spans="1:12" ht="11.4" customHeight="1" x14ac:dyDescent="0.25"/>
    <row r="2" spans="1:12" ht="15.65" customHeight="1" x14ac:dyDescent="0.25">
      <c r="A2" s="2" t="s">
        <v>37</v>
      </c>
      <c r="B2" s="48"/>
    </row>
    <row r="3" spans="1:12" ht="20.399999999999999" customHeight="1" x14ac:dyDescent="0.3">
      <c r="A3" s="62" t="s">
        <v>22</v>
      </c>
      <c r="B3" s="63"/>
      <c r="C3" s="63"/>
      <c r="D3" s="63"/>
      <c r="E3" s="63"/>
      <c r="F3" s="63"/>
      <c r="G3" s="63"/>
      <c r="H3" s="63"/>
      <c r="I3" s="63"/>
      <c r="J3" s="63"/>
      <c r="K3" s="64"/>
    </row>
    <row r="4" spans="1:12" ht="20.25" customHeight="1" x14ac:dyDescent="0.25">
      <c r="A4" s="65" t="s">
        <v>62</v>
      </c>
      <c r="B4" s="66"/>
      <c r="C4" s="66"/>
      <c r="D4" s="66"/>
      <c r="E4" s="2"/>
      <c r="F4" s="2"/>
      <c r="G4" s="2"/>
      <c r="H4" s="2"/>
      <c r="I4" s="2"/>
      <c r="J4" s="2"/>
      <c r="K4" s="3"/>
    </row>
    <row r="5" spans="1:12" ht="12" customHeight="1" x14ac:dyDescent="0.25">
      <c r="A5" s="67"/>
      <c r="B5" s="68"/>
      <c r="C5" s="68"/>
      <c r="D5" s="68"/>
      <c r="E5" s="68"/>
      <c r="F5" s="68"/>
      <c r="G5" s="4"/>
      <c r="H5" s="69"/>
      <c r="I5" s="69"/>
      <c r="J5" s="69"/>
      <c r="K5" s="5"/>
    </row>
    <row r="6" spans="1:12" ht="20.25" customHeight="1" x14ac:dyDescent="0.25">
      <c r="A6" s="70" t="s">
        <v>11</v>
      </c>
      <c r="B6" s="71"/>
      <c r="C6" s="71"/>
      <c r="D6" s="132" t="s">
        <v>64</v>
      </c>
      <c r="E6" s="73"/>
      <c r="F6" s="73"/>
      <c r="G6" s="73"/>
      <c r="H6" s="73"/>
      <c r="I6" s="73"/>
      <c r="J6" s="73"/>
      <c r="K6" s="74"/>
    </row>
    <row r="7" spans="1:12" ht="20.25" customHeight="1" x14ac:dyDescent="0.25">
      <c r="A7" s="75" t="s">
        <v>12</v>
      </c>
      <c r="B7" s="76"/>
      <c r="C7" s="76"/>
      <c r="D7" s="113"/>
      <c r="E7" s="78"/>
      <c r="F7" s="78"/>
      <c r="G7" s="78"/>
      <c r="H7" s="78"/>
      <c r="I7" s="78"/>
      <c r="J7" s="78"/>
      <c r="K7" s="79"/>
    </row>
    <row r="8" spans="1:12" ht="15.65" customHeight="1" x14ac:dyDescent="0.25">
      <c r="A8" s="75"/>
      <c r="B8" s="76"/>
      <c r="C8" s="76"/>
      <c r="D8" s="77"/>
      <c r="E8" s="78"/>
      <c r="F8" s="78"/>
      <c r="G8" s="78"/>
      <c r="H8" s="78"/>
      <c r="I8" s="78"/>
      <c r="J8" s="78"/>
      <c r="K8" s="79"/>
      <c r="L8" s="6"/>
    </row>
    <row r="9" spans="1:12" ht="20.25" customHeight="1" x14ac:dyDescent="0.25">
      <c r="A9" s="70" t="s">
        <v>10</v>
      </c>
      <c r="B9" s="80"/>
      <c r="C9" s="80"/>
      <c r="D9" s="113"/>
      <c r="E9" s="78"/>
      <c r="F9" s="78"/>
      <c r="G9" s="78"/>
      <c r="H9" s="78"/>
      <c r="I9" s="78"/>
      <c r="J9" s="78"/>
      <c r="K9" s="79"/>
      <c r="L9" s="7"/>
    </row>
    <row r="10" spans="1:12" ht="20.25" customHeight="1" x14ac:dyDescent="0.25">
      <c r="A10" s="83" t="s">
        <v>3</v>
      </c>
      <c r="B10" s="84"/>
      <c r="C10" s="84"/>
      <c r="D10" s="113"/>
      <c r="E10" s="113"/>
      <c r="F10" s="113"/>
      <c r="G10" s="113"/>
      <c r="H10" s="113"/>
      <c r="I10" s="9" t="s">
        <v>23</v>
      </c>
      <c r="J10" s="114"/>
      <c r="K10" s="115"/>
    </row>
    <row r="11" spans="1:12" ht="20.25" customHeight="1" x14ac:dyDescent="0.25">
      <c r="A11" s="8"/>
      <c r="B11" s="10"/>
      <c r="C11" s="10" t="s">
        <v>4</v>
      </c>
      <c r="D11" s="116"/>
      <c r="E11" s="116"/>
      <c r="F11" s="116"/>
      <c r="G11" s="116"/>
      <c r="H11" s="1" t="s">
        <v>20</v>
      </c>
      <c r="I11" s="10" t="s">
        <v>7</v>
      </c>
      <c r="J11" s="47"/>
      <c r="K11" s="12" t="s">
        <v>20</v>
      </c>
    </row>
    <row r="12" spans="1:12" s="13" customFormat="1" ht="20.25" customHeight="1" x14ac:dyDescent="0.25">
      <c r="A12" s="117" t="s">
        <v>0</v>
      </c>
      <c r="B12" s="119" t="s">
        <v>1</v>
      </c>
      <c r="C12" s="121" t="s">
        <v>53</v>
      </c>
      <c r="D12" s="122"/>
      <c r="E12" s="122"/>
      <c r="F12" s="123"/>
      <c r="G12" s="124" t="s">
        <v>8</v>
      </c>
      <c r="H12" s="94" t="s">
        <v>26</v>
      </c>
      <c r="I12" s="126" t="s">
        <v>54</v>
      </c>
      <c r="J12" s="127"/>
      <c r="K12" s="130" t="s">
        <v>25</v>
      </c>
      <c r="L12" s="102"/>
    </row>
    <row r="13" spans="1:12" s="13" customFormat="1" ht="20.25" customHeight="1" thickBot="1" x14ac:dyDescent="0.3">
      <c r="A13" s="118"/>
      <c r="B13" s="120"/>
      <c r="C13" s="14" t="s">
        <v>5</v>
      </c>
      <c r="D13" s="15" t="s">
        <v>6</v>
      </c>
      <c r="E13" s="14" t="s">
        <v>5</v>
      </c>
      <c r="F13" s="15" t="s">
        <v>6</v>
      </c>
      <c r="G13" s="125"/>
      <c r="H13" s="95"/>
      <c r="I13" s="128"/>
      <c r="J13" s="129"/>
      <c r="K13" s="131"/>
      <c r="L13" s="102"/>
    </row>
    <row r="14" spans="1:12" ht="20.25" customHeight="1" thickTop="1" x14ac:dyDescent="0.25">
      <c r="A14" s="16">
        <v>44593</v>
      </c>
      <c r="B14" s="17" t="str">
        <f>TEXT(A14,"aaa")</f>
        <v>火</v>
      </c>
      <c r="C14" s="18"/>
      <c r="D14" s="19"/>
      <c r="E14" s="18"/>
      <c r="F14" s="20"/>
      <c r="G14" s="26"/>
      <c r="H14" s="21">
        <f>(D14-C14)+(F14-E14)-G14</f>
        <v>0</v>
      </c>
      <c r="I14" s="103"/>
      <c r="J14" s="104"/>
      <c r="K14" s="39"/>
      <c r="L14" s="6" t="str">
        <f t="shared" ref="L14:L21" si="0">IFERROR(VLOOKUP(A14,祝日,2,0),"")</f>
        <v/>
      </c>
    </row>
    <row r="15" spans="1:12" ht="20.25" customHeight="1" x14ac:dyDescent="0.25">
      <c r="A15" s="22">
        <f>A14+1</f>
        <v>44594</v>
      </c>
      <c r="B15" s="17" t="str">
        <f t="shared" ref="B15:B41" si="1">TEXT(A15,"aaa")</f>
        <v>水</v>
      </c>
      <c r="C15" s="24"/>
      <c r="D15" s="25"/>
      <c r="E15" s="24"/>
      <c r="F15" s="25"/>
      <c r="G15" s="26"/>
      <c r="H15" s="21">
        <f t="shared" ref="H15:H43" si="2">(D15-C15)+(F15-E15)-G15</f>
        <v>0</v>
      </c>
      <c r="I15" s="81"/>
      <c r="J15" s="82"/>
      <c r="K15" s="40"/>
      <c r="L15" s="6" t="str">
        <f t="shared" si="0"/>
        <v/>
      </c>
    </row>
    <row r="16" spans="1:12" ht="20.25" customHeight="1" x14ac:dyDescent="0.25">
      <c r="A16" s="45">
        <f t="shared" ref="A16:A41" si="3">A15+1</f>
        <v>44595</v>
      </c>
      <c r="B16" s="60" t="str">
        <f t="shared" si="1"/>
        <v>木</v>
      </c>
      <c r="C16" s="24"/>
      <c r="D16" s="25"/>
      <c r="E16" s="24"/>
      <c r="F16" s="25"/>
      <c r="G16" s="26"/>
      <c r="H16" s="21">
        <f t="shared" si="2"/>
        <v>0</v>
      </c>
      <c r="I16" s="81"/>
      <c r="J16" s="82"/>
      <c r="K16" s="40"/>
      <c r="L16" s="6" t="str">
        <f t="shared" si="0"/>
        <v/>
      </c>
    </row>
    <row r="17" spans="1:12" ht="20.25" customHeight="1" x14ac:dyDescent="0.25">
      <c r="A17" s="46">
        <f t="shared" si="3"/>
        <v>44596</v>
      </c>
      <c r="B17" s="17" t="str">
        <f t="shared" si="1"/>
        <v>金</v>
      </c>
      <c r="C17" s="27"/>
      <c r="D17" s="28"/>
      <c r="E17" s="24"/>
      <c r="F17" s="25"/>
      <c r="G17" s="26"/>
      <c r="H17" s="21">
        <f t="shared" si="2"/>
        <v>0</v>
      </c>
      <c r="I17" s="81"/>
      <c r="J17" s="82"/>
      <c r="K17" s="40"/>
      <c r="L17" s="6" t="str">
        <f t="shared" si="0"/>
        <v/>
      </c>
    </row>
    <row r="18" spans="1:12" ht="20.25" customHeight="1" x14ac:dyDescent="0.25">
      <c r="A18" s="45">
        <f t="shared" si="3"/>
        <v>44597</v>
      </c>
      <c r="B18" s="17" t="str">
        <f t="shared" si="1"/>
        <v>土</v>
      </c>
      <c r="C18" s="24"/>
      <c r="D18" s="25"/>
      <c r="E18" s="24"/>
      <c r="F18" s="25"/>
      <c r="G18" s="26"/>
      <c r="H18" s="21">
        <f t="shared" si="2"/>
        <v>0</v>
      </c>
      <c r="I18" s="81"/>
      <c r="J18" s="82"/>
      <c r="K18" s="40"/>
      <c r="L18" s="6" t="str">
        <f t="shared" si="0"/>
        <v/>
      </c>
    </row>
    <row r="19" spans="1:12" ht="20.25" customHeight="1" x14ac:dyDescent="0.25">
      <c r="A19" s="22">
        <f t="shared" si="3"/>
        <v>44598</v>
      </c>
      <c r="B19" s="17" t="str">
        <f t="shared" si="1"/>
        <v>日</v>
      </c>
      <c r="C19" s="18"/>
      <c r="D19" s="19"/>
      <c r="E19" s="24"/>
      <c r="F19" s="25"/>
      <c r="G19" s="26"/>
      <c r="H19" s="21">
        <f t="shared" si="2"/>
        <v>0</v>
      </c>
      <c r="I19" s="81"/>
      <c r="J19" s="82"/>
      <c r="K19" s="40"/>
      <c r="L19" s="6" t="str">
        <f t="shared" si="0"/>
        <v/>
      </c>
    </row>
    <row r="20" spans="1:12" ht="20.25" customHeight="1" x14ac:dyDescent="0.25">
      <c r="A20" s="16">
        <f t="shared" si="3"/>
        <v>44599</v>
      </c>
      <c r="B20" s="17" t="str">
        <f t="shared" si="1"/>
        <v>月</v>
      </c>
      <c r="C20" s="18"/>
      <c r="D20" s="19"/>
      <c r="E20" s="29"/>
      <c r="F20" s="20"/>
      <c r="G20" s="30"/>
      <c r="H20" s="21">
        <f t="shared" si="2"/>
        <v>0</v>
      </c>
      <c r="I20" s="81"/>
      <c r="J20" s="82"/>
      <c r="K20" s="40"/>
      <c r="L20" s="6" t="str">
        <f t="shared" si="0"/>
        <v/>
      </c>
    </row>
    <row r="21" spans="1:12" ht="20.25" customHeight="1" x14ac:dyDescent="0.25">
      <c r="A21" s="22">
        <f t="shared" si="3"/>
        <v>44600</v>
      </c>
      <c r="B21" s="17" t="str">
        <f t="shared" si="1"/>
        <v>火</v>
      </c>
      <c r="C21" s="27"/>
      <c r="D21" s="28"/>
      <c r="E21" s="24"/>
      <c r="F21" s="25"/>
      <c r="G21" s="26"/>
      <c r="H21" s="21">
        <f t="shared" si="2"/>
        <v>0</v>
      </c>
      <c r="I21" s="81"/>
      <c r="J21" s="82"/>
      <c r="K21" s="40"/>
      <c r="L21" s="6" t="str">
        <f t="shared" si="0"/>
        <v/>
      </c>
    </row>
    <row r="22" spans="1:12" ht="20.25" customHeight="1" x14ac:dyDescent="0.25">
      <c r="A22" s="45">
        <f t="shared" si="3"/>
        <v>44601</v>
      </c>
      <c r="B22" s="60" t="str">
        <f t="shared" si="1"/>
        <v>水</v>
      </c>
      <c r="C22" s="27"/>
      <c r="D22" s="28"/>
      <c r="E22" s="24"/>
      <c r="F22" s="25"/>
      <c r="G22" s="26"/>
      <c r="H22" s="21">
        <f t="shared" si="2"/>
        <v>0</v>
      </c>
      <c r="I22" s="81"/>
      <c r="J22" s="82"/>
      <c r="K22" s="40"/>
      <c r="L22" s="6"/>
    </row>
    <row r="23" spans="1:12" ht="20.25" customHeight="1" x14ac:dyDescent="0.25">
      <c r="A23" s="46">
        <f t="shared" si="3"/>
        <v>44602</v>
      </c>
      <c r="B23" s="60" t="str">
        <f t="shared" si="1"/>
        <v>木</v>
      </c>
      <c r="C23" s="27"/>
      <c r="D23" s="28"/>
      <c r="E23" s="24"/>
      <c r="F23" s="25"/>
      <c r="G23" s="26"/>
      <c r="H23" s="21">
        <f t="shared" si="2"/>
        <v>0</v>
      </c>
      <c r="I23" s="81"/>
      <c r="J23" s="82"/>
      <c r="K23" s="40"/>
      <c r="L23" s="6" t="str">
        <f t="shared" ref="L23:L44" si="4">IFERROR(VLOOKUP(A23,祝日,2,0),"")</f>
        <v/>
      </c>
    </row>
    <row r="24" spans="1:12" ht="20.25" customHeight="1" x14ac:dyDescent="0.25">
      <c r="A24" s="58">
        <f t="shared" si="3"/>
        <v>44603</v>
      </c>
      <c r="B24" s="59" t="str">
        <f t="shared" si="1"/>
        <v>金</v>
      </c>
      <c r="C24" s="27"/>
      <c r="D24" s="28"/>
      <c r="E24" s="24"/>
      <c r="F24" s="25"/>
      <c r="G24" s="26"/>
      <c r="H24" s="21">
        <f t="shared" si="2"/>
        <v>0</v>
      </c>
      <c r="I24" s="81"/>
      <c r="J24" s="82"/>
      <c r="K24" s="40"/>
      <c r="L24" s="6" t="str">
        <f t="shared" si="4"/>
        <v>建国記念の日</v>
      </c>
    </row>
    <row r="25" spans="1:12" ht="20.25" customHeight="1" x14ac:dyDescent="0.25">
      <c r="A25" s="22">
        <f t="shared" si="3"/>
        <v>44604</v>
      </c>
      <c r="B25" s="17" t="str">
        <f t="shared" si="1"/>
        <v>土</v>
      </c>
      <c r="C25" s="27"/>
      <c r="D25" s="28"/>
      <c r="E25" s="24"/>
      <c r="F25" s="25"/>
      <c r="G25" s="26"/>
      <c r="H25" s="21">
        <f t="shared" si="2"/>
        <v>0</v>
      </c>
      <c r="I25" s="81"/>
      <c r="J25" s="82"/>
      <c r="K25" s="40"/>
      <c r="L25" s="6" t="str">
        <f t="shared" si="4"/>
        <v/>
      </c>
    </row>
    <row r="26" spans="1:12" ht="20.25" customHeight="1" x14ac:dyDescent="0.25">
      <c r="A26" s="16">
        <f t="shared" si="3"/>
        <v>44605</v>
      </c>
      <c r="B26" s="17" t="str">
        <f t="shared" si="1"/>
        <v>日</v>
      </c>
      <c r="C26" s="27"/>
      <c r="D26" s="28"/>
      <c r="E26" s="24"/>
      <c r="F26" s="25"/>
      <c r="G26" s="26"/>
      <c r="H26" s="21">
        <f t="shared" si="2"/>
        <v>0</v>
      </c>
      <c r="I26" s="81"/>
      <c r="J26" s="82"/>
      <c r="K26" s="40"/>
      <c r="L26" s="6" t="str">
        <f t="shared" si="4"/>
        <v/>
      </c>
    </row>
    <row r="27" spans="1:12" ht="20.25" customHeight="1" x14ac:dyDescent="0.25">
      <c r="A27" s="22">
        <f t="shared" si="3"/>
        <v>44606</v>
      </c>
      <c r="B27" s="17" t="str">
        <f t="shared" si="1"/>
        <v>月</v>
      </c>
      <c r="C27" s="27"/>
      <c r="D27" s="28"/>
      <c r="E27" s="24"/>
      <c r="F27" s="25"/>
      <c r="G27" s="26"/>
      <c r="H27" s="21">
        <f t="shared" si="2"/>
        <v>0</v>
      </c>
      <c r="I27" s="81"/>
      <c r="J27" s="82"/>
      <c r="K27" s="40"/>
      <c r="L27" s="6" t="str">
        <f t="shared" si="4"/>
        <v/>
      </c>
    </row>
    <row r="28" spans="1:12" ht="20.25" customHeight="1" x14ac:dyDescent="0.25">
      <c r="A28" s="16">
        <f t="shared" si="3"/>
        <v>44607</v>
      </c>
      <c r="B28" s="17" t="str">
        <f t="shared" si="1"/>
        <v>火</v>
      </c>
      <c r="C28" s="27"/>
      <c r="D28" s="28"/>
      <c r="E28" s="24"/>
      <c r="F28" s="25"/>
      <c r="G28" s="26"/>
      <c r="H28" s="21">
        <f t="shared" si="2"/>
        <v>0</v>
      </c>
      <c r="I28" s="81"/>
      <c r="J28" s="82"/>
      <c r="K28" s="40"/>
      <c r="L28" s="6" t="str">
        <f t="shared" si="4"/>
        <v/>
      </c>
    </row>
    <row r="29" spans="1:12" ht="20.25" customHeight="1" x14ac:dyDescent="0.25">
      <c r="A29" s="22">
        <f t="shared" si="3"/>
        <v>44608</v>
      </c>
      <c r="B29" s="17" t="str">
        <f t="shared" si="1"/>
        <v>水</v>
      </c>
      <c r="C29" s="27"/>
      <c r="D29" s="28"/>
      <c r="E29" s="24"/>
      <c r="F29" s="25"/>
      <c r="G29" s="26"/>
      <c r="H29" s="21">
        <f t="shared" si="2"/>
        <v>0</v>
      </c>
      <c r="I29" s="81"/>
      <c r="J29" s="82"/>
      <c r="K29" s="40"/>
      <c r="L29" s="6" t="str">
        <f t="shared" si="4"/>
        <v/>
      </c>
    </row>
    <row r="30" spans="1:12" ht="20.25" customHeight="1" x14ac:dyDescent="0.25">
      <c r="A30" s="16">
        <f t="shared" si="3"/>
        <v>44609</v>
      </c>
      <c r="B30" s="17" t="str">
        <f t="shared" si="1"/>
        <v>木</v>
      </c>
      <c r="C30" s="27"/>
      <c r="D30" s="28"/>
      <c r="E30" s="24"/>
      <c r="F30" s="25"/>
      <c r="G30" s="26"/>
      <c r="H30" s="21">
        <f t="shared" si="2"/>
        <v>0</v>
      </c>
      <c r="I30" s="81"/>
      <c r="J30" s="82"/>
      <c r="K30" s="40"/>
      <c r="L30" s="6" t="str">
        <f t="shared" si="4"/>
        <v/>
      </c>
    </row>
    <row r="31" spans="1:12" ht="20.25" customHeight="1" x14ac:dyDescent="0.25">
      <c r="A31" s="22">
        <f t="shared" si="3"/>
        <v>44610</v>
      </c>
      <c r="B31" s="17" t="str">
        <f t="shared" si="1"/>
        <v>金</v>
      </c>
      <c r="C31" s="27"/>
      <c r="D31" s="28"/>
      <c r="E31" s="24"/>
      <c r="F31" s="25"/>
      <c r="G31" s="26"/>
      <c r="H31" s="21">
        <f t="shared" si="2"/>
        <v>0</v>
      </c>
      <c r="I31" s="81"/>
      <c r="J31" s="82"/>
      <c r="K31" s="40"/>
      <c r="L31" s="6" t="str">
        <f t="shared" si="4"/>
        <v/>
      </c>
    </row>
    <row r="32" spans="1:12" ht="20.25" customHeight="1" x14ac:dyDescent="0.25">
      <c r="A32" s="16">
        <f t="shared" si="3"/>
        <v>44611</v>
      </c>
      <c r="B32" s="17" t="str">
        <f t="shared" si="1"/>
        <v>土</v>
      </c>
      <c r="C32" s="27"/>
      <c r="D32" s="28"/>
      <c r="E32" s="24"/>
      <c r="F32" s="25"/>
      <c r="G32" s="26"/>
      <c r="H32" s="21">
        <f t="shared" si="2"/>
        <v>0</v>
      </c>
      <c r="I32" s="81"/>
      <c r="J32" s="82"/>
      <c r="K32" s="40"/>
      <c r="L32" s="6" t="str">
        <f t="shared" si="4"/>
        <v/>
      </c>
    </row>
    <row r="33" spans="1:12" ht="20.25" customHeight="1" x14ac:dyDescent="0.25">
      <c r="A33" s="46">
        <f t="shared" si="3"/>
        <v>44612</v>
      </c>
      <c r="B33" s="60" t="str">
        <f t="shared" si="1"/>
        <v>日</v>
      </c>
      <c r="C33" s="27"/>
      <c r="D33" s="28"/>
      <c r="E33" s="24"/>
      <c r="F33" s="25"/>
      <c r="G33" s="26"/>
      <c r="H33" s="21">
        <f t="shared" si="2"/>
        <v>0</v>
      </c>
      <c r="I33" s="81"/>
      <c r="J33" s="82"/>
      <c r="K33" s="40"/>
      <c r="L33" s="6" t="str">
        <f t="shared" si="4"/>
        <v/>
      </c>
    </row>
    <row r="34" spans="1:12" ht="20.25" customHeight="1" x14ac:dyDescent="0.25">
      <c r="A34" s="16">
        <f t="shared" si="3"/>
        <v>44613</v>
      </c>
      <c r="B34" s="17" t="str">
        <f t="shared" si="1"/>
        <v>月</v>
      </c>
      <c r="C34" s="27"/>
      <c r="D34" s="28"/>
      <c r="E34" s="24"/>
      <c r="F34" s="25"/>
      <c r="G34" s="26"/>
      <c r="H34" s="21">
        <f t="shared" si="2"/>
        <v>0</v>
      </c>
      <c r="I34" s="81"/>
      <c r="J34" s="82"/>
      <c r="K34" s="40"/>
      <c r="L34" s="6" t="str">
        <f t="shared" si="4"/>
        <v/>
      </c>
    </row>
    <row r="35" spans="1:12" ht="20.25" customHeight="1" x14ac:dyDescent="0.25">
      <c r="A35" s="22">
        <f t="shared" si="3"/>
        <v>44614</v>
      </c>
      <c r="B35" s="17" t="str">
        <f t="shared" si="1"/>
        <v>火</v>
      </c>
      <c r="C35" s="27"/>
      <c r="D35" s="28"/>
      <c r="E35" s="24"/>
      <c r="F35" s="25"/>
      <c r="G35" s="26"/>
      <c r="H35" s="21">
        <f t="shared" si="2"/>
        <v>0</v>
      </c>
      <c r="I35" s="81"/>
      <c r="J35" s="82"/>
      <c r="K35" s="40"/>
      <c r="L35" s="6" t="str">
        <f t="shared" si="4"/>
        <v/>
      </c>
    </row>
    <row r="36" spans="1:12" ht="20.25" customHeight="1" x14ac:dyDescent="0.25">
      <c r="A36" s="58">
        <f t="shared" si="3"/>
        <v>44615</v>
      </c>
      <c r="B36" s="59" t="str">
        <f t="shared" si="1"/>
        <v>水</v>
      </c>
      <c r="C36" s="27"/>
      <c r="D36" s="28"/>
      <c r="E36" s="24"/>
      <c r="F36" s="25"/>
      <c r="G36" s="26"/>
      <c r="H36" s="21">
        <f t="shared" si="2"/>
        <v>0</v>
      </c>
      <c r="I36" s="81"/>
      <c r="J36" s="82"/>
      <c r="K36" s="40"/>
      <c r="L36" s="6" t="str">
        <f t="shared" si="4"/>
        <v>天皇誕生日</v>
      </c>
    </row>
    <row r="37" spans="1:12" ht="20.25" customHeight="1" x14ac:dyDescent="0.25">
      <c r="A37" s="22">
        <f t="shared" si="3"/>
        <v>44616</v>
      </c>
      <c r="B37" s="17" t="str">
        <f t="shared" si="1"/>
        <v>木</v>
      </c>
      <c r="C37" s="27"/>
      <c r="D37" s="28"/>
      <c r="E37" s="24"/>
      <c r="F37" s="25"/>
      <c r="G37" s="26"/>
      <c r="H37" s="21">
        <f t="shared" si="2"/>
        <v>0</v>
      </c>
      <c r="I37" s="81"/>
      <c r="J37" s="82"/>
      <c r="K37" s="40"/>
      <c r="L37" s="6" t="str">
        <f t="shared" si="4"/>
        <v/>
      </c>
    </row>
    <row r="38" spans="1:12" ht="20.25" customHeight="1" x14ac:dyDescent="0.25">
      <c r="A38" s="16">
        <f t="shared" si="3"/>
        <v>44617</v>
      </c>
      <c r="B38" s="17" t="str">
        <f t="shared" si="1"/>
        <v>金</v>
      </c>
      <c r="C38" s="27"/>
      <c r="D38" s="28"/>
      <c r="E38" s="24"/>
      <c r="F38" s="25"/>
      <c r="G38" s="26"/>
      <c r="H38" s="21">
        <f t="shared" si="2"/>
        <v>0</v>
      </c>
      <c r="I38" s="81"/>
      <c r="J38" s="82"/>
      <c r="K38" s="40"/>
      <c r="L38" s="6" t="str">
        <f t="shared" si="4"/>
        <v/>
      </c>
    </row>
    <row r="39" spans="1:12" ht="20.25" customHeight="1" x14ac:dyDescent="0.25">
      <c r="A39" s="22">
        <f t="shared" si="3"/>
        <v>44618</v>
      </c>
      <c r="B39" s="17" t="str">
        <f t="shared" si="1"/>
        <v>土</v>
      </c>
      <c r="C39" s="27"/>
      <c r="D39" s="28"/>
      <c r="E39" s="24"/>
      <c r="F39" s="25"/>
      <c r="G39" s="26"/>
      <c r="H39" s="21">
        <f t="shared" si="2"/>
        <v>0</v>
      </c>
      <c r="I39" s="81"/>
      <c r="J39" s="82"/>
      <c r="K39" s="40"/>
      <c r="L39" s="6" t="str">
        <f t="shared" si="4"/>
        <v/>
      </c>
    </row>
    <row r="40" spans="1:12" ht="20.25" customHeight="1" x14ac:dyDescent="0.25">
      <c r="A40" s="16">
        <f t="shared" si="3"/>
        <v>44619</v>
      </c>
      <c r="B40" s="17" t="str">
        <f t="shared" si="1"/>
        <v>日</v>
      </c>
      <c r="C40" s="27"/>
      <c r="D40" s="28"/>
      <c r="E40" s="24"/>
      <c r="F40" s="25"/>
      <c r="G40" s="26"/>
      <c r="H40" s="21">
        <f t="shared" si="2"/>
        <v>0</v>
      </c>
      <c r="I40" s="81"/>
      <c r="J40" s="82"/>
      <c r="K40" s="40"/>
      <c r="L40" s="6" t="str">
        <f t="shared" si="4"/>
        <v/>
      </c>
    </row>
    <row r="41" spans="1:12" ht="20.25" customHeight="1" x14ac:dyDescent="0.25">
      <c r="A41" s="22">
        <f t="shared" si="3"/>
        <v>44620</v>
      </c>
      <c r="B41" s="17" t="str">
        <f t="shared" si="1"/>
        <v>月</v>
      </c>
      <c r="C41" s="27"/>
      <c r="D41" s="28"/>
      <c r="E41" s="24"/>
      <c r="F41" s="25"/>
      <c r="G41" s="26"/>
      <c r="H41" s="21">
        <f t="shared" si="2"/>
        <v>0</v>
      </c>
      <c r="I41" s="81"/>
      <c r="J41" s="82"/>
      <c r="K41" s="40"/>
      <c r="L41" s="6" t="str">
        <f t="shared" si="4"/>
        <v/>
      </c>
    </row>
    <row r="42" spans="1:12" ht="20.25" customHeight="1" x14ac:dyDescent="0.25">
      <c r="A42" s="16"/>
      <c r="B42" s="17"/>
      <c r="C42" s="27"/>
      <c r="D42" s="28"/>
      <c r="E42" s="24"/>
      <c r="F42" s="25"/>
      <c r="G42" s="26"/>
      <c r="H42" s="21">
        <f t="shared" si="2"/>
        <v>0</v>
      </c>
      <c r="I42" s="81"/>
      <c r="J42" s="82"/>
      <c r="K42" s="40"/>
      <c r="L42" s="6" t="str">
        <f t="shared" si="4"/>
        <v/>
      </c>
    </row>
    <row r="43" spans="1:12" ht="20.25" customHeight="1" x14ac:dyDescent="0.25">
      <c r="A43" s="22"/>
      <c r="B43" s="17"/>
      <c r="C43" s="27"/>
      <c r="D43" s="28"/>
      <c r="E43" s="24"/>
      <c r="F43" s="25"/>
      <c r="G43" s="26"/>
      <c r="H43" s="21">
        <f t="shared" si="2"/>
        <v>0</v>
      </c>
      <c r="I43" s="81"/>
      <c r="J43" s="82"/>
      <c r="K43" s="40"/>
      <c r="L43" s="6" t="str">
        <f t="shared" si="4"/>
        <v/>
      </c>
    </row>
    <row r="44" spans="1:12" ht="20.25" customHeight="1" thickBot="1" x14ac:dyDescent="0.3">
      <c r="A44" s="22"/>
      <c r="B44" s="17"/>
      <c r="C44" s="55"/>
      <c r="D44" s="56"/>
      <c r="E44" s="55"/>
      <c r="F44" s="56"/>
      <c r="G44" s="57"/>
      <c r="H44" s="34">
        <f>(D44-C44)+(F44-E44)-G44</f>
        <v>0</v>
      </c>
      <c r="I44" s="105"/>
      <c r="J44" s="106"/>
      <c r="K44" s="41"/>
      <c r="L44" s="6" t="str">
        <f t="shared" si="4"/>
        <v/>
      </c>
    </row>
    <row r="45" spans="1:12" ht="33.65" customHeight="1" thickTop="1" x14ac:dyDescent="0.25">
      <c r="A45" s="133" t="s">
        <v>2</v>
      </c>
      <c r="B45" s="134"/>
      <c r="C45" s="135"/>
      <c r="D45" s="135"/>
      <c r="E45" s="135"/>
      <c r="F45" s="135"/>
      <c r="G45" s="136"/>
      <c r="H45" s="35">
        <f>SUM(H14:H44)</f>
        <v>0</v>
      </c>
      <c r="I45" s="112" t="s">
        <v>35</v>
      </c>
      <c r="J45" s="111"/>
      <c r="K45" s="44">
        <f>ROUNDDOWN(ROUND(H45*24*60,1)/60,2)</f>
        <v>0</v>
      </c>
      <c r="L45" s="1" t="s">
        <v>33</v>
      </c>
    </row>
    <row r="46" spans="1:12" ht="19.5" customHeight="1" x14ac:dyDescent="0.25">
      <c r="A46" s="36"/>
      <c r="B46" s="36"/>
      <c r="C46" s="6"/>
      <c r="D46" s="6"/>
      <c r="E46" s="6"/>
      <c r="F46" s="6"/>
      <c r="G46" s="6"/>
      <c r="H46" s="6" t="s">
        <v>32</v>
      </c>
      <c r="I46" s="6"/>
      <c r="J46" s="6"/>
      <c r="K46" s="6"/>
    </row>
  </sheetData>
  <mergeCells count="57">
    <mergeCell ref="I42:J42"/>
    <mergeCell ref="I43:J43"/>
    <mergeCell ref="I44:J44"/>
    <mergeCell ref="A45:G45"/>
    <mergeCell ref="I45:J45"/>
    <mergeCell ref="I41:J41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L12:L13"/>
    <mergeCell ref="I14:J14"/>
    <mergeCell ref="I15:J15"/>
    <mergeCell ref="I16:J16"/>
    <mergeCell ref="I29:J29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7:J17"/>
    <mergeCell ref="A10:C10"/>
    <mergeCell ref="D10:H10"/>
    <mergeCell ref="J10:K10"/>
    <mergeCell ref="D11:G11"/>
    <mergeCell ref="A12:A13"/>
    <mergeCell ref="B12:B13"/>
    <mergeCell ref="C12:F12"/>
    <mergeCell ref="G12:G13"/>
    <mergeCell ref="H12:H13"/>
    <mergeCell ref="I12:J13"/>
    <mergeCell ref="K12:K13"/>
    <mergeCell ref="A7:C7"/>
    <mergeCell ref="D7:K7"/>
    <mergeCell ref="A8:C8"/>
    <mergeCell ref="D8:K8"/>
    <mergeCell ref="A9:C9"/>
    <mergeCell ref="D9:K9"/>
    <mergeCell ref="A3:K3"/>
    <mergeCell ref="A4:D4"/>
    <mergeCell ref="A5:F5"/>
    <mergeCell ref="H5:J5"/>
    <mergeCell ref="A6:C6"/>
    <mergeCell ref="D6:K6"/>
  </mergeCells>
  <phoneticPr fontId="1"/>
  <conditionalFormatting sqref="A14:I44">
    <cfRule type="expression" dxfId="5" priority="1" stopIfTrue="1">
      <formula>$B14="土"</formula>
    </cfRule>
    <cfRule type="expression" dxfId="4" priority="2" stopIfTrue="1">
      <formula>$B14="日"</formula>
    </cfRule>
    <cfRule type="expression" dxfId="3" priority="3" stopIfTrue="1">
      <formula>OR($B14="祝",$B14="振",$I14="休日")</formula>
    </cfRule>
  </conditionalFormatting>
  <conditionalFormatting sqref="K14:K44">
    <cfRule type="expression" dxfId="2" priority="16" stopIfTrue="1">
      <formula>$B14="土"</formula>
    </cfRule>
    <cfRule type="expression" dxfId="1" priority="17" stopIfTrue="1">
      <formula>$B14="日"</formula>
    </cfRule>
    <cfRule type="expression" dxfId="0" priority="18" stopIfTrue="1">
      <formula>OR($B14="祝",$B14="振",$I14="休日")</formula>
    </cfRule>
  </conditionalFormatting>
  <dataValidations count="2">
    <dataValidation type="time" allowBlank="1" showInputMessage="1" showErrorMessage="1" errorTitle="時刻を入力してください。" error="0:00から23:59までの時刻が入力できます。" sqref="E14:E44 G14:G44 C14:C44" xr:uid="{00000000-0002-0000-0A00-000000000000}">
      <formula1>0</formula1>
      <formula2>0.999988425925926</formula2>
    </dataValidation>
    <dataValidation type="time" operator="greaterThan" allowBlank="1" showInputMessage="1" showErrorMessage="1" errorTitle="時刻を入力して下さい。" error="0:01以上の時刻を入力して下さい。" sqref="F14:F44 D14:D44" xr:uid="{00000000-0002-0000-0A00-000001000000}">
      <formula1>0</formula1>
    </dataValidation>
  </dataValidations>
  <pageMargins left="0.9055118110236221" right="0.19685039370078741" top="0.39370078740157483" bottom="0.39370078740157483" header="0.39370078740157483" footer="0.39370078740157483"/>
  <pageSetup paperSize="9" scale="9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3"/>
  <sheetViews>
    <sheetView workbookViewId="0">
      <selection activeCell="J16" sqref="J16"/>
    </sheetView>
  </sheetViews>
  <sheetFormatPr defaultRowHeight="13.3" x14ac:dyDescent="0.25"/>
  <cols>
    <col min="1" max="1" width="11.84375" bestFit="1" customWidth="1"/>
    <col min="2" max="2" width="14.921875" bestFit="1" customWidth="1"/>
  </cols>
  <sheetData>
    <row r="1" spans="1:2" ht="19.3" x14ac:dyDescent="0.25">
      <c r="A1" s="49" t="s">
        <v>50</v>
      </c>
      <c r="B1" s="50" t="s">
        <v>51</v>
      </c>
    </row>
    <row r="2" spans="1:2" ht="19.3" x14ac:dyDescent="0.25">
      <c r="A2" s="51">
        <v>44399</v>
      </c>
      <c r="B2" s="52" t="s">
        <v>38</v>
      </c>
    </row>
    <row r="3" spans="1:2" ht="19.3" x14ac:dyDescent="0.25">
      <c r="A3" s="51">
        <v>44416</v>
      </c>
      <c r="B3" s="52" t="s">
        <v>39</v>
      </c>
    </row>
    <row r="4" spans="1:2" ht="19.3" x14ac:dyDescent="0.25">
      <c r="A4" s="51">
        <v>44459</v>
      </c>
      <c r="B4" s="52" t="s">
        <v>40</v>
      </c>
    </row>
    <row r="5" spans="1:2" ht="19.3" x14ac:dyDescent="0.25">
      <c r="A5" s="51">
        <v>44462</v>
      </c>
      <c r="B5" s="52" t="s">
        <v>41</v>
      </c>
    </row>
    <row r="6" spans="1:2" ht="19.3" x14ac:dyDescent="0.25">
      <c r="A6" s="51">
        <v>44400</v>
      </c>
      <c r="B6" s="52" t="s">
        <v>42</v>
      </c>
    </row>
    <row r="7" spans="1:2" ht="19.3" x14ac:dyDescent="0.25">
      <c r="A7" s="51">
        <v>44503</v>
      </c>
      <c r="B7" s="52" t="s">
        <v>43</v>
      </c>
    </row>
    <row r="8" spans="1:2" ht="19.3" x14ac:dyDescent="0.25">
      <c r="A8" s="51">
        <v>44523</v>
      </c>
      <c r="B8" s="52" t="s">
        <v>44</v>
      </c>
    </row>
    <row r="9" spans="1:2" ht="19.3" x14ac:dyDescent="0.25">
      <c r="A9" s="51">
        <v>44562</v>
      </c>
      <c r="B9" s="52" t="s">
        <v>45</v>
      </c>
    </row>
    <row r="10" spans="1:2" ht="19.3" x14ac:dyDescent="0.25">
      <c r="A10" s="51">
        <v>44571</v>
      </c>
      <c r="B10" s="52" t="s">
        <v>46</v>
      </c>
    </row>
    <row r="11" spans="1:2" ht="19.3" x14ac:dyDescent="0.25">
      <c r="A11" s="51">
        <v>44603</v>
      </c>
      <c r="B11" s="52" t="s">
        <v>47</v>
      </c>
    </row>
    <row r="12" spans="1:2" ht="19.3" x14ac:dyDescent="0.25">
      <c r="A12" s="51">
        <v>44615</v>
      </c>
      <c r="B12" s="52" t="s">
        <v>48</v>
      </c>
    </row>
    <row r="13" spans="1:2" ht="19.3" x14ac:dyDescent="0.25">
      <c r="A13" s="53">
        <v>44641</v>
      </c>
      <c r="B13" s="54" t="s">
        <v>49</v>
      </c>
    </row>
  </sheetData>
  <phoneticPr fontId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記載例</vt:lpstr>
      <vt:lpstr>R8年1月</vt:lpstr>
      <vt:lpstr>2月</vt:lpstr>
      <vt:lpstr>３月 </vt:lpstr>
      <vt:lpstr>祝日</vt:lpstr>
      <vt:lpstr>'2月'!Print_Area</vt:lpstr>
      <vt:lpstr>'３月 '!Print_Area</vt:lpstr>
      <vt:lpstr>'R8年1月'!Print_Area</vt:lpstr>
      <vt:lpstr>記載例!Print_Area</vt:lpstr>
      <vt:lpstr>'2月'!祝日</vt:lpstr>
      <vt:lpstr>'３月 '!祝日</vt:lpstr>
      <vt:lpstr>'R8年1月'!祝日</vt:lpstr>
      <vt:lpstr>祝日</vt:lpstr>
    </vt:vector>
  </TitlesOfParts>
  <Company>新ｴﾈﾙｷﾞｰ産業技術総合開発機構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かおり</dc:creator>
  <cp:lastModifiedBy>田村 博美</cp:lastModifiedBy>
  <cp:lastPrinted>2021-03-02T07:11:57Z</cp:lastPrinted>
  <dcterms:created xsi:type="dcterms:W3CDTF">2001-08-10T04:40:44Z</dcterms:created>
  <dcterms:modified xsi:type="dcterms:W3CDTF">2025-12-19T05:36:41Z</dcterms:modified>
</cp:coreProperties>
</file>