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T:\070商工労働局\140自動車・新産業課\030 ものづくり・新産業支援G\100 自動車関係\R7年度\○競争力強化研究開発等支援補助金(R7)\04 HP掲載\HP掲載用\"/>
    </mc:Choice>
  </mc:AlternateContent>
  <xr:revisionPtr revIDLastSave="0" documentId="8_{9645BD33-DB4F-4ED5-9246-9BD8A29F0327}" xr6:coauthVersionLast="47" xr6:coauthVersionMax="47" xr10:uidLastSave="{00000000-0000-0000-0000-000000000000}"/>
  <bookViews>
    <workbookView xWindow="4520" yWindow="1040" windowWidth="16200" windowHeight="9980" tabRatio="950" xr2:uid="{00000000-000D-0000-FFFF-FFFF00000000}"/>
  </bookViews>
  <sheets>
    <sheet name="記載例" sheetId="13" r:id="rId1"/>
    <sheet name="５月" sheetId="37" r:id="rId2"/>
    <sheet name="6月" sheetId="30" r:id="rId3"/>
    <sheet name="7月" sheetId="27" r:id="rId4"/>
    <sheet name="8月" sheetId="29" r:id="rId5"/>
    <sheet name="9月" sheetId="31" r:id="rId6"/>
    <sheet name="10月" sheetId="32" r:id="rId7"/>
    <sheet name="11月" sheetId="33" r:id="rId8"/>
    <sheet name="12月" sheetId="34" r:id="rId9"/>
    <sheet name="R8年1月" sheetId="35" r:id="rId10"/>
    <sheet name="2月" sheetId="36" r:id="rId11"/>
    <sheet name="祝日" sheetId="28" state="hidden" r:id="rId12"/>
  </sheets>
  <definedNames>
    <definedName name="_xlnm.Print_Area" localSheetId="6">'10月'!$A$1:$K$45</definedName>
    <definedName name="_xlnm.Print_Area" localSheetId="7">'11月'!$A$1:$K$45</definedName>
    <definedName name="_xlnm.Print_Area" localSheetId="8">'12月'!$A$1:$K$45</definedName>
    <definedName name="_xlnm.Print_Area" localSheetId="10">'2月'!$A$1:$K$45</definedName>
    <definedName name="_xlnm.Print_Area" localSheetId="1">'５月'!$A$1:$K$45</definedName>
    <definedName name="_xlnm.Print_Area" localSheetId="2">'6月'!$A$1:$K$45</definedName>
    <definedName name="_xlnm.Print_Area" localSheetId="3">'7月'!$A$1:$K$45</definedName>
    <definedName name="_xlnm.Print_Area" localSheetId="4">'8月'!$A$1:$K$45</definedName>
    <definedName name="_xlnm.Print_Area" localSheetId="5">'9月'!$A$1:$K$45</definedName>
    <definedName name="_xlnm.Print_Area" localSheetId="9">'R8年1月'!$A$1:$K$45</definedName>
    <definedName name="_xlnm.Print_Area" localSheetId="0">記載例!$A$1:$K$45</definedName>
    <definedName name="月">テーブル1[]</definedName>
    <definedName name="祝日" localSheetId="6">テーブル1[]</definedName>
    <definedName name="祝日" localSheetId="7">テーブル1[]</definedName>
    <definedName name="祝日" localSheetId="8">テーブル1[]</definedName>
    <definedName name="祝日" localSheetId="10">テーブル1[]</definedName>
    <definedName name="祝日" localSheetId="1">テーブル1[]</definedName>
    <definedName name="祝日" localSheetId="2">テーブル1[]</definedName>
    <definedName name="祝日" localSheetId="4">テーブル1[]</definedName>
    <definedName name="祝日" localSheetId="5">テーブル1[]</definedName>
    <definedName name="祝日" localSheetId="9">テーブル1[]</definedName>
    <definedName name="祝日">テーブル1[]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33" l="1"/>
  <c r="H16" i="33"/>
  <c r="H27" i="32"/>
  <c r="H26" i="32"/>
  <c r="H29" i="31"/>
  <c r="H28" i="31"/>
  <c r="H34" i="27"/>
  <c r="A15" i="37"/>
  <c r="L44" i="36"/>
  <c r="H44" i="36"/>
  <c r="L43" i="36"/>
  <c r="H43" i="36"/>
  <c r="L42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A15" i="36"/>
  <c r="L14" i="36"/>
  <c r="H14" i="36"/>
  <c r="H45" i="36" s="1"/>
  <c r="K45" i="36" s="1"/>
  <c r="B14" i="36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A15" i="35"/>
  <c r="B15" i="35" s="1"/>
  <c r="H14" i="35"/>
  <c r="B14" i="35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A15" i="34"/>
  <c r="B15" i="34" s="1"/>
  <c r="L14" i="34"/>
  <c r="H14" i="34"/>
  <c r="H45" i="34" s="1"/>
  <c r="K45" i="34" s="1"/>
  <c r="B14" i="34"/>
  <c r="L44" i="33"/>
  <c r="H44" i="33"/>
  <c r="H43" i="33"/>
  <c r="H42" i="33"/>
  <c r="H41" i="33"/>
  <c r="H40" i="33"/>
  <c r="H39" i="33"/>
  <c r="H38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5" i="33"/>
  <c r="A15" i="33"/>
  <c r="B15" i="33" s="1"/>
  <c r="L14" i="33"/>
  <c r="H14" i="33"/>
  <c r="B14" i="33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5" i="32"/>
  <c r="H24" i="32"/>
  <c r="H23" i="32"/>
  <c r="H22" i="32"/>
  <c r="H21" i="32"/>
  <c r="H20" i="32"/>
  <c r="H19" i="32"/>
  <c r="H18" i="32"/>
  <c r="H17" i="32"/>
  <c r="H16" i="32"/>
  <c r="H15" i="32"/>
  <c r="A15" i="32"/>
  <c r="A16" i="32" s="1"/>
  <c r="B16" i="32" s="1"/>
  <c r="L14" i="32"/>
  <c r="H14" i="32"/>
  <c r="B14" i="32"/>
  <c r="L44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A16" i="31"/>
  <c r="B16" i="31" s="1"/>
  <c r="L15" i="31"/>
  <c r="H15" i="31"/>
  <c r="A15" i="31"/>
  <c r="B15" i="31" s="1"/>
  <c r="L14" i="31"/>
  <c r="H14" i="31"/>
  <c r="B14" i="31"/>
  <c r="H45" i="29"/>
  <c r="K45" i="29" s="1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A15" i="29"/>
  <c r="B15" i="29" s="1"/>
  <c r="L14" i="29"/>
  <c r="H14" i="29"/>
  <c r="B14" i="29"/>
  <c r="H44" i="27"/>
  <c r="H43" i="27"/>
  <c r="H42" i="27"/>
  <c r="H41" i="27"/>
  <c r="H40" i="27"/>
  <c r="H39" i="27"/>
  <c r="H38" i="27"/>
  <c r="H37" i="27"/>
  <c r="H36" i="27"/>
  <c r="H35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A17" i="27"/>
  <c r="B17" i="27" s="1"/>
  <c r="L16" i="27"/>
  <c r="H16" i="27"/>
  <c r="H45" i="27" s="1"/>
  <c r="K45" i="27" s="1"/>
  <c r="B16" i="27"/>
  <c r="L15" i="27"/>
  <c r="H15" i="27"/>
  <c r="A15" i="27"/>
  <c r="A16" i="27" s="1"/>
  <c r="L14" i="27"/>
  <c r="H14" i="27"/>
  <c r="B14" i="27"/>
  <c r="L44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A15" i="30"/>
  <c r="L14" i="30"/>
  <c r="H14" i="30"/>
  <c r="B14" i="30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A16" i="37"/>
  <c r="A17" i="37" s="1"/>
  <c r="B17" i="37" s="1"/>
  <c r="L14" i="37"/>
  <c r="H14" i="37"/>
  <c r="B14" i="37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19" i="13"/>
  <c r="A19" i="13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H18" i="13"/>
  <c r="A18" i="13"/>
  <c r="H15" i="13"/>
  <c r="A15" i="13"/>
  <c r="A16" i="13" s="1"/>
  <c r="A17" i="13" s="1"/>
  <c r="H14" i="13"/>
  <c r="L15" i="34" l="1"/>
  <c r="A16" i="34"/>
  <c r="B16" i="34" s="1"/>
  <c r="B15" i="32"/>
  <c r="L15" i="32"/>
  <c r="A16" i="29"/>
  <c r="L16" i="29" s="1"/>
  <c r="B15" i="27"/>
  <c r="L16" i="31"/>
  <c r="A17" i="31"/>
  <c r="H45" i="33"/>
  <c r="K45" i="33" s="1"/>
  <c r="H45" i="35"/>
  <c r="K45" i="35" s="1"/>
  <c r="B16" i="37"/>
  <c r="H45" i="30"/>
  <c r="K45" i="30" s="1"/>
  <c r="B15" i="36"/>
  <c r="A16" i="36"/>
  <c r="L15" i="36"/>
  <c r="A16" i="33"/>
  <c r="L15" i="33"/>
  <c r="A18" i="37"/>
  <c r="L16" i="32"/>
  <c r="A17" i="32"/>
  <c r="A16" i="35"/>
  <c r="L15" i="35"/>
  <c r="L17" i="27"/>
  <c r="A18" i="27"/>
  <c r="H45" i="13"/>
  <c r="K45" i="13" s="1"/>
  <c r="B15" i="37"/>
  <c r="L15" i="30"/>
  <c r="A16" i="30"/>
  <c r="B15" i="30"/>
  <c r="L15" i="37"/>
  <c r="A17" i="29"/>
  <c r="B16" i="29"/>
  <c r="L15" i="29"/>
  <c r="A17" i="34"/>
  <c r="L16" i="34"/>
  <c r="H45" i="32"/>
  <c r="K45" i="32" s="1"/>
  <c r="H45" i="37"/>
  <c r="K45" i="37" s="1"/>
  <c r="H45" i="31"/>
  <c r="K45" i="31" s="1"/>
  <c r="A18" i="29" l="1"/>
  <c r="L17" i="29"/>
  <c r="B17" i="29"/>
  <c r="B18" i="37"/>
  <c r="A19" i="37"/>
  <c r="L16" i="30"/>
  <c r="A17" i="30"/>
  <c r="B16" i="30"/>
  <c r="B16" i="33"/>
  <c r="A17" i="33"/>
  <c r="L16" i="36"/>
  <c r="B16" i="36"/>
  <c r="A17" i="36"/>
  <c r="A19" i="27"/>
  <c r="B18" i="27"/>
  <c r="L18" i="27"/>
  <c r="A18" i="34"/>
  <c r="L17" i="34"/>
  <c r="B17" i="34"/>
  <c r="B16" i="35"/>
  <c r="A17" i="35"/>
  <c r="L16" i="35"/>
  <c r="A18" i="32"/>
  <c r="B17" i="32"/>
  <c r="L17" i="32"/>
  <c r="L17" i="31"/>
  <c r="A18" i="31"/>
  <c r="B17" i="31"/>
  <c r="B18" i="29" l="1"/>
  <c r="L18" i="29"/>
  <c r="A19" i="29"/>
  <c r="L17" i="36"/>
  <c r="B17" i="36"/>
  <c r="A18" i="36"/>
  <c r="B18" i="32"/>
  <c r="L18" i="32"/>
  <c r="A19" i="32"/>
  <c r="A18" i="33"/>
  <c r="B17" i="33"/>
  <c r="B17" i="35"/>
  <c r="A18" i="35"/>
  <c r="L17" i="35"/>
  <c r="L17" i="30"/>
  <c r="A18" i="30"/>
  <c r="B17" i="30"/>
  <c r="B18" i="34"/>
  <c r="A19" i="34"/>
  <c r="L18" i="34"/>
  <c r="A20" i="37"/>
  <c r="B19" i="37"/>
  <c r="A19" i="31"/>
  <c r="L18" i="31"/>
  <c r="B18" i="31"/>
  <c r="B19" i="27"/>
  <c r="L19" i="27"/>
  <c r="A20" i="27"/>
  <c r="A19" i="35" l="1"/>
  <c r="B18" i="35"/>
  <c r="L18" i="35"/>
  <c r="B19" i="31"/>
  <c r="A20" i="31"/>
  <c r="L19" i="31"/>
  <c r="B18" i="33"/>
  <c r="A19" i="33"/>
  <c r="A21" i="37"/>
  <c r="L20" i="37"/>
  <c r="B20" i="37"/>
  <c r="L19" i="32"/>
  <c r="A20" i="32"/>
  <c r="B19" i="32"/>
  <c r="A20" i="34"/>
  <c r="L19" i="34"/>
  <c r="B19" i="34"/>
  <c r="B18" i="36"/>
  <c r="A19" i="36"/>
  <c r="L18" i="36"/>
  <c r="L20" i="27"/>
  <c r="A21" i="27"/>
  <c r="B20" i="27"/>
  <c r="A19" i="30"/>
  <c r="L18" i="30"/>
  <c r="B18" i="30"/>
  <c r="A20" i="29"/>
  <c r="L19" i="29"/>
  <c r="B19" i="29"/>
  <c r="L19" i="30" l="1"/>
  <c r="B19" i="30"/>
  <c r="A20" i="30"/>
  <c r="A22" i="27"/>
  <c r="L21" i="27"/>
  <c r="B21" i="27"/>
  <c r="A22" i="37"/>
  <c r="B21" i="37"/>
  <c r="L21" i="37"/>
  <c r="A20" i="33"/>
  <c r="L19" i="33"/>
  <c r="B19" i="33"/>
  <c r="L19" i="36"/>
  <c r="B19" i="36"/>
  <c r="A20" i="36"/>
  <c r="L20" i="31"/>
  <c r="B20" i="31"/>
  <c r="A21" i="31"/>
  <c r="A21" i="29"/>
  <c r="L20" i="29"/>
  <c r="B20" i="29"/>
  <c r="A21" i="34"/>
  <c r="L20" i="34"/>
  <c r="B20" i="34"/>
  <c r="A21" i="32"/>
  <c r="B20" i="32"/>
  <c r="L20" i="32"/>
  <c r="B19" i="35"/>
  <c r="A20" i="35"/>
  <c r="L19" i="35"/>
  <c r="B21" i="32" l="1"/>
  <c r="A22" i="32"/>
  <c r="L21" i="32"/>
  <c r="B21" i="34"/>
  <c r="A22" i="34"/>
  <c r="L21" i="34"/>
  <c r="A21" i="33"/>
  <c r="B20" i="33"/>
  <c r="L20" i="33"/>
  <c r="B20" i="35"/>
  <c r="A21" i="35"/>
  <c r="L20" i="35"/>
  <c r="B21" i="29"/>
  <c r="L21" i="29"/>
  <c r="A22" i="29"/>
  <c r="A23" i="37"/>
  <c r="L22" i="37"/>
  <c r="B22" i="37"/>
  <c r="A22" i="31"/>
  <c r="L21" i="31"/>
  <c r="B21" i="31"/>
  <c r="L22" i="27"/>
  <c r="B22" i="27"/>
  <c r="A23" i="27"/>
  <c r="L20" i="36"/>
  <c r="B20" i="36"/>
  <c r="A21" i="36"/>
  <c r="B20" i="30"/>
  <c r="A21" i="30"/>
  <c r="L20" i="30"/>
  <c r="L23" i="27" l="1"/>
  <c r="A24" i="27"/>
  <c r="B23" i="27"/>
  <c r="A22" i="35"/>
  <c r="L21" i="35"/>
  <c r="B21" i="35"/>
  <c r="B21" i="33"/>
  <c r="A22" i="33"/>
  <c r="L21" i="33"/>
  <c r="B22" i="31"/>
  <c r="A23" i="31"/>
  <c r="L21" i="30"/>
  <c r="B21" i="30"/>
  <c r="A22" i="30"/>
  <c r="A23" i="34"/>
  <c r="B22" i="34"/>
  <c r="A24" i="37"/>
  <c r="L23" i="37"/>
  <c r="B23" i="37"/>
  <c r="B21" i="36"/>
  <c r="A22" i="36"/>
  <c r="L21" i="36"/>
  <c r="A23" i="29"/>
  <c r="L22" i="29"/>
  <c r="B22" i="29"/>
  <c r="L22" i="32"/>
  <c r="A23" i="32"/>
  <c r="B22" i="32"/>
  <c r="A24" i="31" l="1"/>
  <c r="L23" i="31"/>
  <c r="B23" i="31"/>
  <c r="A23" i="33"/>
  <c r="B22" i="33"/>
  <c r="A24" i="29"/>
  <c r="L23" i="29"/>
  <c r="B23" i="29"/>
  <c r="A23" i="36"/>
  <c r="B22" i="36"/>
  <c r="L24" i="37"/>
  <c r="B24" i="37"/>
  <c r="A25" i="37"/>
  <c r="B22" i="35"/>
  <c r="A23" i="35"/>
  <c r="L22" i="35"/>
  <c r="A24" i="32"/>
  <c r="B23" i="32"/>
  <c r="L23" i="32"/>
  <c r="B23" i="34"/>
  <c r="A24" i="34"/>
  <c r="L23" i="34"/>
  <c r="L22" i="30"/>
  <c r="A23" i="30"/>
  <c r="B22" i="30"/>
  <c r="A25" i="27"/>
  <c r="B24" i="27"/>
  <c r="L24" i="27"/>
  <c r="B24" i="34" l="1"/>
  <c r="A25" i="34"/>
  <c r="L24" i="34"/>
  <c r="A24" i="30"/>
  <c r="L23" i="30"/>
  <c r="B23" i="30"/>
  <c r="A24" i="36"/>
  <c r="L23" i="36"/>
  <c r="B23" i="36"/>
  <c r="B24" i="29"/>
  <c r="A25" i="29"/>
  <c r="B24" i="32"/>
  <c r="A25" i="32"/>
  <c r="L24" i="32"/>
  <c r="B23" i="33"/>
  <c r="L23" i="33"/>
  <c r="A24" i="33"/>
  <c r="B23" i="35"/>
  <c r="L23" i="35"/>
  <c r="A24" i="35"/>
  <c r="L25" i="27"/>
  <c r="B25" i="27"/>
  <c r="A26" i="27"/>
  <c r="B25" i="37"/>
  <c r="L25" i="37"/>
  <c r="A26" i="37"/>
  <c r="A25" i="31"/>
  <c r="L24" i="31"/>
  <c r="B24" i="31"/>
  <c r="A25" i="35" l="1"/>
  <c r="B24" i="35"/>
  <c r="A25" i="36"/>
  <c r="B24" i="36"/>
  <c r="B24" i="33"/>
  <c r="A25" i="33"/>
  <c r="L24" i="33"/>
  <c r="L26" i="27"/>
  <c r="B26" i="27"/>
  <c r="A27" i="27"/>
  <c r="A26" i="29"/>
  <c r="B25" i="29"/>
  <c r="L24" i="30"/>
  <c r="B24" i="30"/>
  <c r="A25" i="30"/>
  <c r="A26" i="31"/>
  <c r="L25" i="31"/>
  <c r="B25" i="31"/>
  <c r="A27" i="37"/>
  <c r="L26" i="37"/>
  <c r="B26" i="37"/>
  <c r="A26" i="34"/>
  <c r="L25" i="34"/>
  <c r="B25" i="34"/>
  <c r="A26" i="32"/>
  <c r="B25" i="32"/>
  <c r="L25" i="30" l="1"/>
  <c r="A26" i="30"/>
  <c r="B25" i="30"/>
  <c r="A26" i="36"/>
  <c r="B25" i="36"/>
  <c r="A28" i="37"/>
  <c r="L27" i="37"/>
  <c r="B27" i="37"/>
  <c r="A26" i="33"/>
  <c r="L25" i="33"/>
  <c r="B25" i="33"/>
  <c r="L26" i="29"/>
  <c r="B26" i="29"/>
  <c r="A27" i="29"/>
  <c r="B26" i="34"/>
  <c r="A27" i="34"/>
  <c r="L26" i="34"/>
  <c r="A28" i="27"/>
  <c r="L27" i="27"/>
  <c r="B27" i="27"/>
  <c r="A27" i="31"/>
  <c r="L26" i="31"/>
  <c r="B26" i="31"/>
  <c r="B26" i="32"/>
  <c r="A27" i="32"/>
  <c r="B25" i="35"/>
  <c r="A26" i="35"/>
  <c r="A27" i="35" l="1"/>
  <c r="B26" i="35"/>
  <c r="B26" i="33"/>
  <c r="L26" i="33"/>
  <c r="A27" i="33"/>
  <c r="A28" i="31"/>
  <c r="B27" i="31"/>
  <c r="L27" i="31"/>
  <c r="A29" i="27"/>
  <c r="B28" i="27"/>
  <c r="A29" i="37"/>
  <c r="L28" i="37"/>
  <c r="B28" i="37"/>
  <c r="B27" i="34"/>
  <c r="A28" i="34"/>
  <c r="L27" i="34"/>
  <c r="A27" i="36"/>
  <c r="B26" i="36"/>
  <c r="L26" i="36"/>
  <c r="L27" i="29"/>
  <c r="B27" i="29"/>
  <c r="A28" i="29"/>
  <c r="L26" i="30"/>
  <c r="B26" i="30"/>
  <c r="A27" i="30"/>
  <c r="B27" i="32"/>
  <c r="A28" i="32"/>
  <c r="A29" i="29" l="1"/>
  <c r="L28" i="29"/>
  <c r="B28" i="29"/>
  <c r="A30" i="37"/>
  <c r="B29" i="37"/>
  <c r="L29" i="37"/>
  <c r="B27" i="33"/>
  <c r="A28" i="33"/>
  <c r="L27" i="33"/>
  <c r="A30" i="27"/>
  <c r="B29" i="27"/>
  <c r="L29" i="27"/>
  <c r="A29" i="31"/>
  <c r="B28" i="31"/>
  <c r="A28" i="36"/>
  <c r="L27" i="36"/>
  <c r="B27" i="36"/>
  <c r="L28" i="32"/>
  <c r="A29" i="32"/>
  <c r="B28" i="32"/>
  <c r="A29" i="34"/>
  <c r="B28" i="34"/>
  <c r="L28" i="34"/>
  <c r="A28" i="30"/>
  <c r="L27" i="30"/>
  <c r="B27" i="30"/>
  <c r="A28" i="35"/>
  <c r="L27" i="35"/>
  <c r="B27" i="35"/>
  <c r="L28" i="30" l="1"/>
  <c r="A29" i="30"/>
  <c r="B28" i="30"/>
  <c r="B30" i="27"/>
  <c r="L30" i="27"/>
  <c r="A31" i="27"/>
  <c r="B29" i="34"/>
  <c r="A30" i="34"/>
  <c r="L29" i="34"/>
  <c r="A29" i="33"/>
  <c r="B28" i="33"/>
  <c r="L28" i="33"/>
  <c r="B29" i="32"/>
  <c r="L29" i="32"/>
  <c r="A30" i="32"/>
  <c r="L30" i="37"/>
  <c r="A31" i="37"/>
  <c r="B30" i="37"/>
  <c r="L28" i="35"/>
  <c r="A29" i="35"/>
  <c r="B28" i="35"/>
  <c r="B28" i="36"/>
  <c r="A29" i="36"/>
  <c r="L28" i="36"/>
  <c r="A30" i="31"/>
  <c r="B29" i="31"/>
  <c r="A30" i="29"/>
  <c r="L29" i="29"/>
  <c r="B29" i="29"/>
  <c r="A30" i="35" l="1"/>
  <c r="L29" i="35"/>
  <c r="B29" i="35"/>
  <c r="B30" i="34"/>
  <c r="L30" i="34"/>
  <c r="A31" i="34"/>
  <c r="B30" i="31"/>
  <c r="L30" i="31"/>
  <c r="A31" i="31"/>
  <c r="B29" i="33"/>
  <c r="A30" i="33"/>
  <c r="L29" i="33"/>
  <c r="A30" i="36"/>
  <c r="B29" i="36"/>
  <c r="L29" i="36"/>
  <c r="B31" i="27"/>
  <c r="A32" i="27"/>
  <c r="L31" i="27"/>
  <c r="L31" i="37"/>
  <c r="B31" i="37"/>
  <c r="A32" i="37"/>
  <c r="L30" i="29"/>
  <c r="B30" i="29"/>
  <c r="A31" i="29"/>
  <c r="L30" i="32"/>
  <c r="A31" i="32"/>
  <c r="B30" i="32"/>
  <c r="A30" i="30"/>
  <c r="B29" i="30"/>
  <c r="L29" i="30"/>
  <c r="A33" i="37" l="1"/>
  <c r="L32" i="37"/>
  <c r="B32" i="37"/>
  <c r="A32" i="31"/>
  <c r="L31" i="31"/>
  <c r="B31" i="31"/>
  <c r="A33" i="27"/>
  <c r="L32" i="27"/>
  <c r="B32" i="27"/>
  <c r="A32" i="29"/>
  <c r="B31" i="29"/>
  <c r="L31" i="29"/>
  <c r="B30" i="33"/>
  <c r="A31" i="33"/>
  <c r="L30" i="33"/>
  <c r="B30" i="30"/>
  <c r="A31" i="30"/>
  <c r="L30" i="30"/>
  <c r="L31" i="32"/>
  <c r="B31" i="32"/>
  <c r="A32" i="32"/>
  <c r="A32" i="34"/>
  <c r="L31" i="34"/>
  <c r="B31" i="34"/>
  <c r="A31" i="36"/>
  <c r="L30" i="36"/>
  <c r="B30" i="36"/>
  <c r="L30" i="35"/>
  <c r="A31" i="35"/>
  <c r="B30" i="35"/>
  <c r="B32" i="32" l="1"/>
  <c r="L32" i="32"/>
  <c r="A33" i="32"/>
  <c r="B32" i="34"/>
  <c r="A33" i="34"/>
  <c r="L32" i="34"/>
  <c r="L32" i="29"/>
  <c r="A33" i="29"/>
  <c r="B32" i="29"/>
  <c r="B33" i="27"/>
  <c r="A34" i="27"/>
  <c r="L31" i="35"/>
  <c r="A32" i="35"/>
  <c r="B31" i="35"/>
  <c r="L31" i="30"/>
  <c r="A32" i="30"/>
  <c r="B31" i="30"/>
  <c r="A33" i="31"/>
  <c r="L32" i="31"/>
  <c r="B32" i="31"/>
  <c r="A32" i="33"/>
  <c r="L31" i="33"/>
  <c r="B31" i="33"/>
  <c r="B31" i="36"/>
  <c r="A32" i="36"/>
  <c r="L31" i="36"/>
  <c r="A34" i="37"/>
  <c r="L33" i="37"/>
  <c r="B33" i="37"/>
  <c r="B33" i="31" l="1"/>
  <c r="A34" i="31"/>
  <c r="L33" i="31"/>
  <c r="A35" i="37"/>
  <c r="B34" i="37"/>
  <c r="L34" i="37"/>
  <c r="B34" i="27"/>
  <c r="A35" i="27"/>
  <c r="B32" i="33"/>
  <c r="L32" i="33"/>
  <c r="A33" i="33"/>
  <c r="L33" i="29"/>
  <c r="A34" i="29"/>
  <c r="B33" i="29"/>
  <c r="L32" i="30"/>
  <c r="B32" i="30"/>
  <c r="A33" i="30"/>
  <c r="B33" i="34"/>
  <c r="A34" i="34"/>
  <c r="L33" i="34"/>
  <c r="L33" i="32"/>
  <c r="A34" i="32"/>
  <c r="B33" i="32"/>
  <c r="A33" i="36"/>
  <c r="B32" i="36"/>
  <c r="L32" i="36"/>
  <c r="A33" i="35"/>
  <c r="L32" i="35"/>
  <c r="B32" i="35"/>
  <c r="A34" i="36" l="1"/>
  <c r="L33" i="36"/>
  <c r="B33" i="36"/>
  <c r="B33" i="33"/>
  <c r="A34" i="33"/>
  <c r="L33" i="33"/>
  <c r="A35" i="32"/>
  <c r="L34" i="32"/>
  <c r="B34" i="32"/>
  <c r="B35" i="27"/>
  <c r="A36" i="27"/>
  <c r="L35" i="27"/>
  <c r="A35" i="34"/>
  <c r="L34" i="34"/>
  <c r="B34" i="34"/>
  <c r="B33" i="30"/>
  <c r="L33" i="30"/>
  <c r="A34" i="30"/>
  <c r="A36" i="37"/>
  <c r="L35" i="37"/>
  <c r="B35" i="37"/>
  <c r="A34" i="35"/>
  <c r="L33" i="35"/>
  <c r="B33" i="35"/>
  <c r="A35" i="31"/>
  <c r="B34" i="31"/>
  <c r="A35" i="29"/>
  <c r="L34" i="29"/>
  <c r="B34" i="29"/>
  <c r="L34" i="35" l="1"/>
  <c r="A35" i="35"/>
  <c r="B34" i="35"/>
  <c r="A37" i="37"/>
  <c r="L36" i="37"/>
  <c r="B36" i="37"/>
  <c r="B35" i="32"/>
  <c r="A36" i="32"/>
  <c r="L35" i="32"/>
  <c r="L34" i="30"/>
  <c r="A35" i="30"/>
  <c r="B34" i="30"/>
  <c r="A36" i="29"/>
  <c r="L35" i="29"/>
  <c r="B35" i="29"/>
  <c r="B36" i="27"/>
  <c r="A37" i="27"/>
  <c r="L36" i="27"/>
  <c r="A35" i="33"/>
  <c r="B34" i="33"/>
  <c r="L34" i="33"/>
  <c r="A36" i="31"/>
  <c r="B35" i="31"/>
  <c r="B35" i="34"/>
  <c r="A36" i="34"/>
  <c r="L35" i="34"/>
  <c r="B34" i="36"/>
  <c r="A35" i="36"/>
  <c r="L34" i="36"/>
  <c r="A36" i="30" l="1"/>
  <c r="L35" i="30"/>
  <c r="B35" i="30"/>
  <c r="B35" i="33"/>
  <c r="A36" i="33"/>
  <c r="L35" i="33"/>
  <c r="L37" i="37"/>
  <c r="B37" i="37"/>
  <c r="A38" i="37"/>
  <c r="A37" i="31"/>
  <c r="B36" i="31"/>
  <c r="L36" i="32"/>
  <c r="B36" i="32"/>
  <c r="A37" i="32"/>
  <c r="A38" i="27"/>
  <c r="L37" i="27"/>
  <c r="B37" i="27"/>
  <c r="A36" i="36"/>
  <c r="B35" i="36"/>
  <c r="L35" i="36"/>
  <c r="A36" i="35"/>
  <c r="L35" i="35"/>
  <c r="B35" i="35"/>
  <c r="B36" i="34"/>
  <c r="A37" i="34"/>
  <c r="L36" i="34"/>
  <c r="L36" i="29"/>
  <c r="B36" i="29"/>
  <c r="A37" i="29"/>
  <c r="A38" i="31" l="1"/>
  <c r="L37" i="31"/>
  <c r="B37" i="31"/>
  <c r="A37" i="35"/>
  <c r="L36" i="35"/>
  <c r="B36" i="35"/>
  <c r="A39" i="37"/>
  <c r="B38" i="37"/>
  <c r="L38" i="37"/>
  <c r="A37" i="36"/>
  <c r="B36" i="36"/>
  <c r="B36" i="33"/>
  <c r="A37" i="33"/>
  <c r="A38" i="32"/>
  <c r="L37" i="32"/>
  <c r="B37" i="32"/>
  <c r="B37" i="29"/>
  <c r="A38" i="29"/>
  <c r="L37" i="29"/>
  <c r="B38" i="27"/>
  <c r="L38" i="27"/>
  <c r="A39" i="27"/>
  <c r="A38" i="34"/>
  <c r="L37" i="34"/>
  <c r="B37" i="34"/>
  <c r="A37" i="30"/>
  <c r="L36" i="30"/>
  <c r="B36" i="30"/>
  <c r="B37" i="36" l="1"/>
  <c r="A38" i="36"/>
  <c r="B38" i="34"/>
  <c r="A39" i="34"/>
  <c r="L38" i="34"/>
  <c r="B39" i="27"/>
  <c r="L39" i="27"/>
  <c r="A40" i="27"/>
  <c r="L39" i="37"/>
  <c r="A40" i="37"/>
  <c r="B39" i="37"/>
  <c r="A39" i="29"/>
  <c r="L38" i="29"/>
  <c r="B38" i="29"/>
  <c r="L37" i="35"/>
  <c r="A38" i="35"/>
  <c r="B37" i="35"/>
  <c r="L37" i="30"/>
  <c r="B37" i="30"/>
  <c r="A38" i="30"/>
  <c r="B38" i="32"/>
  <c r="A39" i="32"/>
  <c r="L38" i="32"/>
  <c r="A38" i="33"/>
  <c r="B37" i="33"/>
  <c r="B38" i="31"/>
  <c r="A39" i="31"/>
  <c r="L38" i="31"/>
  <c r="L38" i="30" l="1"/>
  <c r="A39" i="30"/>
  <c r="B38" i="30"/>
  <c r="L40" i="27"/>
  <c r="B40" i="27"/>
  <c r="A41" i="27"/>
  <c r="A39" i="35"/>
  <c r="L38" i="35"/>
  <c r="B38" i="35"/>
  <c r="B39" i="34"/>
  <c r="A40" i="34"/>
  <c r="L39" i="34"/>
  <c r="L38" i="33"/>
  <c r="A39" i="33"/>
  <c r="B38" i="33"/>
  <c r="A40" i="31"/>
  <c r="L39" i="31"/>
  <c r="B39" i="31"/>
  <c r="L39" i="29"/>
  <c r="A40" i="29"/>
  <c r="B39" i="29"/>
  <c r="L39" i="32"/>
  <c r="A40" i="32"/>
  <c r="B39" i="32"/>
  <c r="A41" i="37"/>
  <c r="L40" i="37"/>
  <c r="B40" i="37"/>
  <c r="A39" i="36"/>
  <c r="L38" i="36"/>
  <c r="B38" i="36"/>
  <c r="B39" i="35" l="1"/>
  <c r="A40" i="35"/>
  <c r="L39" i="35"/>
  <c r="A42" i="27"/>
  <c r="L41" i="27"/>
  <c r="B41" i="27"/>
  <c r="B40" i="29"/>
  <c r="A41" i="29"/>
  <c r="L40" i="29"/>
  <c r="B40" i="32"/>
  <c r="A41" i="32"/>
  <c r="L40" i="32"/>
  <c r="A41" i="34"/>
  <c r="B40" i="34"/>
  <c r="L40" i="34"/>
  <c r="A40" i="36"/>
  <c r="L39" i="36"/>
  <c r="B39" i="36"/>
  <c r="L40" i="31"/>
  <c r="A41" i="31"/>
  <c r="B40" i="31"/>
  <c r="A40" i="33"/>
  <c r="L39" i="33"/>
  <c r="B39" i="33"/>
  <c r="L39" i="30"/>
  <c r="B39" i="30"/>
  <c r="A40" i="30"/>
  <c r="A42" i="37"/>
  <c r="L41" i="37"/>
  <c r="B41" i="37"/>
  <c r="B41" i="32" l="1"/>
  <c r="A42" i="32"/>
  <c r="L41" i="32"/>
  <c r="L41" i="31"/>
  <c r="B41" i="31"/>
  <c r="A42" i="31"/>
  <c r="A42" i="29"/>
  <c r="L41" i="29"/>
  <c r="B41" i="29"/>
  <c r="L40" i="30"/>
  <c r="A41" i="30"/>
  <c r="B40" i="30"/>
  <c r="B40" i="33"/>
  <c r="A41" i="33"/>
  <c r="L40" i="33"/>
  <c r="L42" i="37"/>
  <c r="B42" i="37"/>
  <c r="A43" i="37"/>
  <c r="L40" i="36"/>
  <c r="A41" i="36"/>
  <c r="B40" i="36"/>
  <c r="B42" i="27"/>
  <c r="A43" i="27"/>
  <c r="L42" i="27"/>
  <c r="L40" i="35"/>
  <c r="A41" i="35"/>
  <c r="B40" i="35"/>
  <c r="B41" i="34"/>
  <c r="A42" i="34"/>
  <c r="L41" i="34"/>
  <c r="A44" i="27" l="1"/>
  <c r="B43" i="27"/>
  <c r="L43" i="27"/>
  <c r="L41" i="36"/>
  <c r="B41" i="36"/>
  <c r="L42" i="29"/>
  <c r="A43" i="29"/>
  <c r="B42" i="29"/>
  <c r="L43" i="37"/>
  <c r="A44" i="37"/>
  <c r="B43" i="37"/>
  <c r="A43" i="31"/>
  <c r="L42" i="31"/>
  <c r="B42" i="31"/>
  <c r="A42" i="30"/>
  <c r="L41" i="30"/>
  <c r="B41" i="30"/>
  <c r="L42" i="32"/>
  <c r="A43" i="32"/>
  <c r="B42" i="32"/>
  <c r="B42" i="34"/>
  <c r="A43" i="34"/>
  <c r="L42" i="34"/>
  <c r="A42" i="35"/>
  <c r="L41" i="35"/>
  <c r="B41" i="35"/>
  <c r="L41" i="33"/>
  <c r="A42" i="33"/>
  <c r="B41" i="33"/>
  <c r="A43" i="35" l="1"/>
  <c r="L42" i="35"/>
  <c r="B42" i="35"/>
  <c r="L44" i="37"/>
  <c r="B44" i="37"/>
  <c r="B43" i="31"/>
  <c r="L43" i="31"/>
  <c r="A44" i="34"/>
  <c r="L43" i="34"/>
  <c r="B43" i="34"/>
  <c r="A44" i="32"/>
  <c r="L43" i="32"/>
  <c r="B43" i="32"/>
  <c r="L43" i="29"/>
  <c r="B43" i="29"/>
  <c r="A44" i="29"/>
  <c r="A43" i="33"/>
  <c r="L42" i="33"/>
  <c r="B42" i="33"/>
  <c r="A43" i="30"/>
  <c r="B42" i="30"/>
  <c r="L42" i="30"/>
  <c r="L44" i="27"/>
  <c r="B44" i="27"/>
  <c r="B44" i="32" l="1"/>
  <c r="L44" i="32"/>
  <c r="L44" i="29"/>
  <c r="B44" i="29"/>
  <c r="L43" i="33"/>
  <c r="B43" i="33"/>
  <c r="L43" i="30"/>
  <c r="B43" i="30"/>
  <c r="B44" i="34"/>
  <c r="L44" i="34"/>
  <c r="L43" i="35"/>
  <c r="A44" i="35"/>
  <c r="B43" i="35"/>
  <c r="L44" i="35" l="1"/>
  <c r="B44" i="35"/>
</calcChain>
</file>

<file path=xl/sharedStrings.xml><?xml version="1.0" encoding="utf-8"?>
<sst xmlns="http://schemas.openxmlformats.org/spreadsheetml/2006/main" count="360" uniqueCount="89">
  <si>
    <t>勤労感謝の日</t>
  </si>
  <si>
    <t>土</t>
  </si>
  <si>
    <t>日</t>
    <rPh sb="0" eb="1">
      <t>ニチ</t>
    </rPh>
    <phoneticPr fontId="1"/>
  </si>
  <si>
    <t>日</t>
  </si>
  <si>
    <t>水</t>
  </si>
  <si>
    <t>曜日</t>
    <rPh sb="0" eb="2">
      <t>ヨウビ</t>
    </rPh>
    <phoneticPr fontId="1"/>
  </si>
  <si>
    <t>終了時刻</t>
    <rPh sb="0" eb="2">
      <t>シュウリョウ</t>
    </rPh>
    <rPh sb="2" eb="4">
      <t>ジコク</t>
    </rPh>
    <phoneticPr fontId="1"/>
  </si>
  <si>
    <t>○○　○○</t>
  </si>
  <si>
    <t>フレームの材質検討（試作機全体）</t>
    <rPh sb="5" eb="7">
      <t>ザイシツ</t>
    </rPh>
    <rPh sb="7" eb="9">
      <t>ケントウ</t>
    </rPh>
    <rPh sb="10" eb="13">
      <t>シサクキ</t>
    </rPh>
    <rPh sb="13" eb="15">
      <t>ゼンタイ</t>
    </rPh>
    <phoneticPr fontId="1"/>
  </si>
  <si>
    <t>合計</t>
    <rPh sb="0" eb="2">
      <t>ゴウケイ</t>
    </rPh>
    <phoneticPr fontId="1"/>
  </si>
  <si>
    <t>氏名：</t>
  </si>
  <si>
    <r>
      <t xml:space="preserve">数値表示に変換した右の時間数を労務費積算書に記入
</t>
    </r>
    <r>
      <rPr>
        <sz val="8"/>
        <color rgb="FFFF0000"/>
        <rFont val="ＭＳ 明朝"/>
        <family val="1"/>
        <charset val="128"/>
      </rPr>
      <t>※所定時間外の研究開発活動は補助対象となりません</t>
    </r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5" eb="18">
      <t>ロウムヒ</t>
    </rPh>
    <rPh sb="18" eb="21">
      <t>セキサンショ</t>
    </rPh>
    <rPh sb="22" eb="24">
      <t>キニュウ</t>
    </rPh>
    <rPh sb="26" eb="28">
      <t>ショテイ</t>
    </rPh>
    <rPh sb="28" eb="30">
      <t>ジカン</t>
    </rPh>
    <rPh sb="30" eb="31">
      <t>ガイ</t>
    </rPh>
    <rPh sb="32" eb="34">
      <t>ケンキュウ</t>
    </rPh>
    <rPh sb="34" eb="36">
      <t>カイハツ</t>
    </rPh>
    <rPh sb="36" eb="38">
      <t>カツドウ</t>
    </rPh>
    <rPh sb="39" eb="41">
      <t>ホジョ</t>
    </rPh>
    <rPh sb="41" eb="43">
      <t>タイショウ</t>
    </rPh>
    <phoneticPr fontId="1"/>
  </si>
  <si>
    <t>従事者　所属：</t>
    <rPh sb="0" eb="3">
      <t>ジュウジシャ</t>
    </rPh>
    <rPh sb="4" eb="6">
      <t>ショゾク</t>
    </rPh>
    <phoneticPr fontId="1"/>
  </si>
  <si>
    <t>開始時刻</t>
    <rPh sb="0" eb="2">
      <t>カイシ</t>
    </rPh>
    <rPh sb="2" eb="4">
      <t>ジコク</t>
    </rPh>
    <phoneticPr fontId="1"/>
  </si>
  <si>
    <t>日付</t>
    <rPh sb="0" eb="2">
      <t>ヒヅケ</t>
    </rPh>
    <phoneticPr fontId="1"/>
  </si>
  <si>
    <t>氏名：</t>
    <rPh sb="0" eb="2">
      <t>シメイ</t>
    </rPh>
    <phoneticPr fontId="1"/>
  </si>
  <si>
    <t>建国記念の日</t>
  </si>
  <si>
    <t>山の日</t>
  </si>
  <si>
    <t>除外する時間数</t>
    <rPh sb="0" eb="2">
      <t>ジョガイ</t>
    </rPh>
    <rPh sb="4" eb="7">
      <t>ジカンスウ</t>
    </rPh>
    <phoneticPr fontId="1"/>
  </si>
  <si>
    <t>補助事業者名称：</t>
    <rPh sb="0" eb="2">
      <t>ホジョ</t>
    </rPh>
    <rPh sb="2" eb="5">
      <t>ジギョウシャ</t>
    </rPh>
    <rPh sb="5" eb="7">
      <t>メイショウ</t>
    </rPh>
    <phoneticPr fontId="1"/>
  </si>
  <si>
    <t>数値表示に変換した右の時間数を労務費積算書に記入</t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5" eb="18">
      <t>ロウムヒ</t>
    </rPh>
    <rPh sb="18" eb="21">
      <t>セキサンショ</t>
    </rPh>
    <rPh sb="22" eb="24">
      <t>キニュウ</t>
    </rPh>
    <phoneticPr fontId="1"/>
  </si>
  <si>
    <t>株式会社○○○○　○○○部長</t>
    <rPh sb="0" eb="2">
      <t>カブシキ</t>
    </rPh>
    <rPh sb="2" eb="4">
      <t>ガイシャ</t>
    </rPh>
    <rPh sb="12" eb="13">
      <t>ブ</t>
    </rPh>
    <rPh sb="13" eb="14">
      <t>チョウ</t>
    </rPh>
    <phoneticPr fontId="1"/>
  </si>
  <si>
    <t>補助事業の名称：</t>
    <rPh sb="0" eb="2">
      <t>ホジョ</t>
    </rPh>
    <rPh sb="2" eb="4">
      <t>ジギョウ</t>
    </rPh>
    <rPh sb="5" eb="7">
      <t>メイショウ</t>
    </rPh>
    <phoneticPr fontId="1"/>
  </si>
  <si>
    <t>電気配線図検討・作成（試作機全体）</t>
    <rPh sb="0" eb="2">
      <t>デンキ</t>
    </rPh>
    <rPh sb="2" eb="5">
      <t>ハイセンズ</t>
    </rPh>
    <rPh sb="5" eb="7">
      <t>ケントウ</t>
    </rPh>
    <rPh sb="8" eb="10">
      <t>サクセイ</t>
    </rPh>
    <rPh sb="11" eb="14">
      <t>シサクキ</t>
    </rPh>
    <rPh sb="14" eb="16">
      <t>ゼンタイ</t>
    </rPh>
    <phoneticPr fontId="1"/>
  </si>
  <si>
    <t>研究開発テーマ：</t>
    <rPh sb="0" eb="2">
      <t>ケンキュウ</t>
    </rPh>
    <rPh sb="2" eb="4">
      <t>カイハツ</t>
    </rPh>
    <phoneticPr fontId="1"/>
  </si>
  <si>
    <t>みどりの日</t>
  </si>
  <si>
    <t>（記載例）</t>
    <rPh sb="1" eb="3">
      <t>キサイ</t>
    </rPh>
    <rPh sb="3" eb="4">
      <t>レイ</t>
    </rPh>
    <phoneticPr fontId="1"/>
  </si>
  <si>
    <t>敬老の日</t>
    <rPh sb="0" eb="2">
      <t>ケイロウ</t>
    </rPh>
    <rPh sb="3" eb="4">
      <t>ヒ</t>
    </rPh>
    <phoneticPr fontId="1"/>
  </si>
  <si>
    <t>火</t>
  </si>
  <si>
    <t>月</t>
  </si>
  <si>
    <t>木</t>
  </si>
  <si>
    <t>金</t>
  </si>
  <si>
    <t>設計図面検討・作成（■■機構部，〇〇機構部）</t>
    <rPh sb="0" eb="2">
      <t>セッケイ</t>
    </rPh>
    <rPh sb="2" eb="4">
      <t>ズメン</t>
    </rPh>
    <rPh sb="4" eb="6">
      <t>ケントウ</t>
    </rPh>
    <rPh sb="7" eb="9">
      <t>サクセイ</t>
    </rPh>
    <rPh sb="12" eb="14">
      <t>キコウ</t>
    </rPh>
    <rPh sb="14" eb="15">
      <t>ブ</t>
    </rPh>
    <rPh sb="18" eb="20">
      <t>キコウ</t>
    </rPh>
    <rPh sb="20" eb="21">
      <t>ブ</t>
    </rPh>
    <phoneticPr fontId="1"/>
  </si>
  <si>
    <t>株式会社○○○○</t>
    <rPh sb="0" eb="2">
      <t>カブシキ</t>
    </rPh>
    <rPh sb="2" eb="4">
      <t>ガイシャ</t>
    </rPh>
    <phoneticPr fontId="1"/>
  </si>
  <si>
    <t>研　究　（　作　業　）　日　誌</t>
    <rPh sb="0" eb="1">
      <t>ケン</t>
    </rPh>
    <rPh sb="2" eb="3">
      <t>キワム</t>
    </rPh>
    <rPh sb="6" eb="7">
      <t>サク</t>
    </rPh>
    <rPh sb="8" eb="9">
      <t>ギョウ</t>
    </rPh>
    <rPh sb="12" eb="13">
      <t>ヒ</t>
    </rPh>
    <rPh sb="14" eb="15">
      <t>シ</t>
    </rPh>
    <phoneticPr fontId="1"/>
  </si>
  <si>
    <t>土</t>
    <rPh sb="0" eb="1">
      <t>ド</t>
    </rPh>
    <phoneticPr fontId="1"/>
  </si>
  <si>
    <t>責任者　所属：</t>
    <rPh sb="0" eb="3">
      <t>セキニンシャ</t>
    </rPh>
    <rPh sb="4" eb="6">
      <t>ショゾク</t>
    </rPh>
    <phoneticPr fontId="1"/>
  </si>
  <si>
    <t>（例）：○○○○を○○する○○○○の開発</t>
    <rPh sb="1" eb="2">
      <t>レイ</t>
    </rPh>
    <rPh sb="18" eb="20">
      <t>カイハツ</t>
    </rPh>
    <phoneticPr fontId="1"/>
  </si>
  <si>
    <t>憲法記念日</t>
  </si>
  <si>
    <t>研究（作業）時間</t>
    <rPh sb="0" eb="2">
      <t>ケンキュウ</t>
    </rPh>
    <rPh sb="3" eb="5">
      <t>サギョウ</t>
    </rPh>
    <rPh sb="6" eb="8">
      <t>ジカン</t>
    </rPh>
    <phoneticPr fontId="1"/>
  </si>
  <si>
    <t>図面記録等</t>
    <rPh sb="0" eb="2">
      <t>ズメン</t>
    </rPh>
    <rPh sb="2" eb="5">
      <t>キロクトウ</t>
    </rPh>
    <phoneticPr fontId="1"/>
  </si>
  <si>
    <t>接合部品材質・形状検討（■■機構部，〇〇機構部）</t>
    <rPh sb="0" eb="2">
      <t>セツゴウ</t>
    </rPh>
    <rPh sb="2" eb="4">
      <t>ブヒン</t>
    </rPh>
    <rPh sb="4" eb="6">
      <t>ザイシツ</t>
    </rPh>
    <rPh sb="7" eb="9">
      <t>ケイジョウ</t>
    </rPh>
    <rPh sb="9" eb="11">
      <t>ケントウ</t>
    </rPh>
    <rPh sb="14" eb="16">
      <t>キコウ</t>
    </rPh>
    <rPh sb="16" eb="17">
      <t>ブ</t>
    </rPh>
    <rPh sb="20" eb="22">
      <t>キコウ</t>
    </rPh>
    <rPh sb="22" eb="23">
      <t>ブ</t>
    </rPh>
    <phoneticPr fontId="1"/>
  </si>
  <si>
    <t>具体的な研究内容、作業内容等
※独自の休日を設定する場合は「休日」と入力</t>
    <rPh sb="13" eb="14">
      <t>トウ</t>
    </rPh>
    <phoneticPr fontId="1"/>
  </si>
  <si>
    <t>研究　　　（作業）時間数</t>
    <rPh sb="0" eb="2">
      <t>ケンキュウ</t>
    </rPh>
    <rPh sb="6" eb="8">
      <t>サギョウ</t>
    </rPh>
    <rPh sb="9" eb="12">
      <t>ジカンスウ</t>
    </rPh>
    <phoneticPr fontId="1"/>
  </si>
  <si>
    <t>株式会社○○○○　開発事業部</t>
    <rPh sb="0" eb="2">
      <t>カブシキ</t>
    </rPh>
    <rPh sb="2" eb="4">
      <t>ガイシャ</t>
    </rPh>
    <rPh sb="9" eb="11">
      <t>カイハツ</t>
    </rPh>
    <rPh sb="11" eb="13">
      <t>ジギョウ</t>
    </rPh>
    <rPh sb="13" eb="14">
      <t>ブ</t>
    </rPh>
    <phoneticPr fontId="1"/>
  </si>
  <si>
    <t>金</t>
    <rPh sb="0" eb="1">
      <t>キン</t>
    </rPh>
    <phoneticPr fontId="1"/>
  </si>
  <si>
    <t>休日</t>
    <rPh sb="0" eb="2">
      <t>キュウジツ</t>
    </rPh>
    <phoneticPr fontId="1"/>
  </si>
  <si>
    <t>←入力不可</t>
    <rPh sb="1" eb="3">
      <t>ニュウリョク</t>
    </rPh>
    <rPh sb="3" eb="5">
      <t>フカ</t>
    </rPh>
    <phoneticPr fontId="1"/>
  </si>
  <si>
    <t>↑入力不可</t>
    <rPh sb="1" eb="3">
      <t>ニュウリョク</t>
    </rPh>
    <rPh sb="3" eb="5">
      <t>フカ</t>
    </rPh>
    <phoneticPr fontId="1"/>
  </si>
  <si>
    <r>
      <t xml:space="preserve">具体的な研究内容、作業内容等
</t>
    </r>
    <r>
      <rPr>
        <b/>
        <sz val="9"/>
        <color rgb="FF7030A0"/>
        <rFont val="ＭＳ Ｐゴシック"/>
        <family val="3"/>
        <charset val="128"/>
      </rPr>
      <t>※独自の休日を設定する場合は「休日」と入力</t>
    </r>
    <rPh sb="13" eb="14">
      <t>トウ</t>
    </rPh>
    <phoneticPr fontId="1"/>
  </si>
  <si>
    <t>○年10月分</t>
    <rPh sb="1" eb="2">
      <t>ネン</t>
    </rPh>
    <rPh sb="4" eb="5">
      <t>ガツ</t>
    </rPh>
    <rPh sb="5" eb="6">
      <t>ブン</t>
    </rPh>
    <phoneticPr fontId="1"/>
  </si>
  <si>
    <t>振替休日</t>
  </si>
  <si>
    <t>海の日</t>
  </si>
  <si>
    <t>敬老の日</t>
  </si>
  <si>
    <t>秋分の日</t>
  </si>
  <si>
    <t>文化の日</t>
  </si>
  <si>
    <t>スポーツの日</t>
    <rPh sb="5" eb="6">
      <t>ヒ</t>
    </rPh>
    <phoneticPr fontId="1"/>
  </si>
  <si>
    <t>天皇誕生日</t>
  </si>
  <si>
    <t>成人の日</t>
  </si>
  <si>
    <t>名称</t>
    <rPh sb="0" eb="2">
      <t>メイショウ</t>
    </rPh>
    <phoneticPr fontId="1"/>
  </si>
  <si>
    <t>昭和の日</t>
  </si>
  <si>
    <t>こどもの日</t>
  </si>
  <si>
    <t>振替休日</t>
    <rPh sb="0" eb="1">
      <t>フ</t>
    </rPh>
    <rPh sb="1" eb="2">
      <t>カ</t>
    </rPh>
    <rPh sb="2" eb="4">
      <t>キュウジツ</t>
    </rPh>
    <phoneticPr fontId="1"/>
  </si>
  <si>
    <t>スポーツの日</t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</si>
  <si>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</si>
  <si>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</si>
  <si>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</si>
  <si>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</si>
  <si>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</si>
  <si>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春分の日</t>
    <rPh sb="0" eb="2">
      <t>シュンブン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</si>
  <si>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</si>
  <si>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</si>
  <si>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</si>
  <si>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建国記念日</t>
    <rPh sb="0" eb="2">
      <t>ケンコク</t>
    </rPh>
    <rPh sb="2" eb="5">
      <t>キネンビ</t>
    </rPh>
    <phoneticPr fontId="1"/>
  </si>
  <si>
    <t>天皇誕生日</t>
    <rPh sb="0" eb="2">
      <t>テンノウ</t>
    </rPh>
    <rPh sb="2" eb="5">
      <t>タンジョウビ</t>
    </rPh>
    <phoneticPr fontId="1"/>
  </si>
  <si>
    <t>元旦</t>
    <rPh sb="0" eb="2">
      <t>ガンタン</t>
    </rPh>
    <phoneticPr fontId="1"/>
  </si>
  <si>
    <t>様式第３</t>
    <rPh sb="0" eb="2">
      <t>ヨウシキ</t>
    </rPh>
    <rPh sb="2" eb="3">
      <t>ダイ</t>
    </rPh>
    <phoneticPr fontId="1"/>
  </si>
  <si>
    <t>令和９年２月分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</si>
  <si>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令和９年１月分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</si>
  <si>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令和８年12月分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</si>
  <si>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令和８年11月分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</si>
  <si>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令和８年10月分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</si>
  <si>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令和８年９月分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</si>
  <si>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令和８年８月分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</si>
  <si>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令和８年７月分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</si>
  <si>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令和８年６月分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</si>
  <si>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令和８年５月分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</si>
  <si>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令和７年度競争力強化研究開発等支援補助金</t>
    <rPh sb="5" eb="10">
      <t>キョウソウリョクキョウカ</t>
    </rPh>
    <rPh sb="10" eb="15">
      <t>ケンキュウカイハツトウ</t>
    </rPh>
    <phoneticPr fontId="1"/>
  </si>
  <si>
    <t>令和〇年度競争力強化研究開発等支援補助金</t>
    <rPh sb="5" eb="10">
      <t>キョウソウリョクキョウカ</t>
    </rPh>
    <rPh sb="10" eb="15">
      <t>ケンキュウカイハツトウ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</si>
</sst>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m/d"/>
    <numFmt numFmtId="178" formatCode="0.00_ "/>
  </numFmts>
  <fonts count="22" x14ac:knownFonts="1">
    <font>
      <sz val="11"/>
      <name val="ＭＳ Ｐ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14"/>
      <name val="ＭＳ 明朝"/>
      <family val="1"/>
    </font>
    <font>
      <u/>
      <sz val="11"/>
      <color indexed="12"/>
      <name val="ＭＳ 明朝"/>
      <family val="1"/>
    </font>
    <font>
      <sz val="10"/>
      <name val="ＭＳ 明朝"/>
      <family val="1"/>
    </font>
    <font>
      <sz val="8"/>
      <name val="ＭＳ 明朝"/>
      <family val="1"/>
    </font>
    <font>
      <sz val="9"/>
      <color indexed="12"/>
      <name val="ＭＳ 明朝"/>
      <family val="1"/>
    </font>
    <font>
      <sz val="11"/>
      <name val="ＭＳ 明朝"/>
      <family val="1"/>
    </font>
    <font>
      <sz val="12"/>
      <name val="ＭＳ 明朝"/>
      <family val="1"/>
    </font>
    <font>
      <sz val="11"/>
      <color indexed="12"/>
      <name val="ＭＳ 明朝"/>
      <family val="1"/>
    </font>
    <font>
      <sz val="9"/>
      <color indexed="10"/>
      <name val="ＭＳ 明朝"/>
      <family val="1"/>
    </font>
    <font>
      <b/>
      <sz val="9"/>
      <color indexed="10"/>
      <name val="ＭＳ 明朝"/>
      <family val="1"/>
    </font>
    <font>
      <sz val="8"/>
      <color indexed="12"/>
      <name val="ＭＳ 明朝"/>
      <family val="1"/>
    </font>
    <font>
      <sz val="10"/>
      <name val="ＭＳ Ｐゴシック"/>
      <family val="3"/>
    </font>
    <font>
      <sz val="12"/>
      <color indexed="12"/>
      <name val="ＭＳ 明朝"/>
      <family val="1"/>
    </font>
    <font>
      <sz val="11"/>
      <name val="BIZ UDゴシック"/>
      <family val="3"/>
    </font>
    <font>
      <sz val="10"/>
      <color rgb="FF222222"/>
      <name val="BIZ UDゴシック"/>
      <family val="3"/>
    </font>
    <font>
      <sz val="8"/>
      <color rgb="FF333333"/>
      <name val="BIZ UDゴシック"/>
      <family val="3"/>
    </font>
    <font>
      <sz val="12"/>
      <name val="BIZ UDゴシック"/>
      <family val="3"/>
    </font>
    <font>
      <sz val="8"/>
      <color rgb="FFFF0000"/>
      <name val="ＭＳ 明朝"/>
      <family val="1"/>
      <charset val="128"/>
    </font>
    <font>
      <b/>
      <sz val="9"/>
      <color rgb="FF7030A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CACACA"/>
      </right>
      <top style="medium">
        <color rgb="FFCACACA"/>
      </top>
      <bottom style="medium">
        <color rgb="FFCACACA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4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2" fillId="0" borderId="2" xfId="0" applyNumberFormat="1" applyFont="1" applyBorder="1" applyAlignment="1">
      <alignment horizontal="right" vertical="center" shrinkToFit="1"/>
    </xf>
    <xf numFmtId="177" fontId="2" fillId="3" borderId="5" xfId="0" applyNumberFormat="1" applyFont="1" applyFill="1" applyBorder="1" applyAlignment="1">
      <alignment horizontal="center" vertical="center"/>
    </xf>
    <xf numFmtId="177" fontId="2" fillId="3" borderId="6" xfId="0" applyNumberFormat="1" applyFont="1" applyFill="1" applyBorder="1" applyAlignment="1">
      <alignment horizontal="center" vertical="center"/>
    </xf>
    <xf numFmtId="177" fontId="2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right" vertical="center" shrinkToFi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 shrinkToFit="1"/>
    </xf>
    <xf numFmtId="176" fontId="7" fillId="3" borderId="17" xfId="0" applyNumberFormat="1" applyFont="1" applyFill="1" applyBorder="1" applyAlignment="1" applyProtection="1">
      <alignment vertical="center" shrinkToFit="1"/>
      <protection locked="0"/>
    </xf>
    <xf numFmtId="176" fontId="7" fillId="0" borderId="18" xfId="0" applyNumberFormat="1" applyFont="1" applyBorder="1" applyAlignment="1" applyProtection="1">
      <alignment vertical="center" shrinkToFit="1"/>
      <protection locked="0"/>
    </xf>
    <xf numFmtId="176" fontId="7" fillId="0" borderId="17" xfId="0" applyNumberFormat="1" applyFont="1" applyBorder="1" applyAlignment="1" applyProtection="1">
      <alignment vertical="center" shrinkToFit="1"/>
      <protection locked="0"/>
    </xf>
    <xf numFmtId="176" fontId="7" fillId="0" borderId="19" xfId="0" applyNumberFormat="1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vertical="center" shrinkToFit="1"/>
    </xf>
    <xf numFmtId="49" fontId="7" fillId="0" borderId="0" xfId="0" applyNumberFormat="1" applyFont="1" applyAlignment="1" applyProtection="1">
      <alignment vertical="center" shrinkToFit="1"/>
      <protection locked="0"/>
    </xf>
    <xf numFmtId="49" fontId="6" fillId="2" borderId="23" xfId="0" applyNumberFormat="1" applyFont="1" applyFill="1" applyBorder="1" applyAlignment="1">
      <alignment horizontal="center" vertical="center" shrinkToFit="1"/>
    </xf>
    <xf numFmtId="176" fontId="7" fillId="3" borderId="24" xfId="0" applyNumberFormat="1" applyFont="1" applyFill="1" applyBorder="1" applyAlignment="1" applyProtection="1">
      <alignment vertical="center" shrinkToFit="1"/>
      <protection locked="0"/>
    </xf>
    <xf numFmtId="176" fontId="7" fillId="0" borderId="25" xfId="0" applyNumberFormat="1" applyFont="1" applyBorder="1" applyAlignment="1" applyProtection="1">
      <alignment vertical="center" shrinkToFit="1"/>
      <protection locked="0"/>
    </xf>
    <xf numFmtId="176" fontId="7" fillId="0" borderId="24" xfId="0" applyNumberFormat="1" applyFont="1" applyBorder="1" applyAlignment="1" applyProtection="1">
      <alignment vertical="center" shrinkToFit="1"/>
      <protection locked="0"/>
    </xf>
    <xf numFmtId="176" fontId="7" fillId="0" borderId="14" xfId="0" applyNumberFormat="1" applyFont="1" applyBorder="1" applyAlignment="1" applyProtection="1">
      <alignment vertical="center" shrinkToFit="1"/>
      <protection locked="0"/>
    </xf>
    <xf numFmtId="49" fontId="9" fillId="0" borderId="0" xfId="0" applyNumberFormat="1" applyFont="1" applyAlignment="1">
      <alignment horizontal="center" vertical="center" shrinkToFit="1"/>
    </xf>
    <xf numFmtId="176" fontId="7" fillId="3" borderId="18" xfId="0" applyNumberFormat="1" applyFont="1" applyFill="1" applyBorder="1" applyAlignment="1" applyProtection="1">
      <alignment vertical="center" shrinkToFit="1"/>
      <protection locked="0"/>
    </xf>
    <xf numFmtId="176" fontId="7" fillId="3" borderId="25" xfId="0" applyNumberFormat="1" applyFont="1" applyFill="1" applyBorder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176" fontId="7" fillId="0" borderId="29" xfId="0" applyNumberFormat="1" applyFont="1" applyBorder="1" applyAlignment="1" applyProtection="1">
      <alignment vertical="center" shrinkToFit="1"/>
      <protection locked="0"/>
    </xf>
    <xf numFmtId="176" fontId="7" fillId="3" borderId="29" xfId="0" applyNumberFormat="1" applyFont="1" applyFill="1" applyBorder="1" applyAlignment="1" applyProtection="1">
      <alignment vertical="center" shrinkToFit="1"/>
      <protection locked="0"/>
    </xf>
    <xf numFmtId="176" fontId="7" fillId="0" borderId="28" xfId="0" applyNumberFormat="1" applyFont="1" applyBorder="1" applyAlignment="1" applyProtection="1">
      <alignment vertical="center" shrinkToFit="1"/>
      <protection locked="0"/>
    </xf>
    <xf numFmtId="176" fontId="11" fillId="4" borderId="30" xfId="0" applyNumberFormat="1" applyFont="1" applyFill="1" applyBorder="1" applyAlignment="1">
      <alignment horizontal="right" vertical="center" shrinkToFit="1"/>
    </xf>
    <xf numFmtId="176" fontId="11" fillId="4" borderId="28" xfId="0" applyNumberFormat="1" applyFont="1" applyFill="1" applyBorder="1" applyAlignment="1">
      <alignment horizontal="right" vertical="center" shrinkToFit="1"/>
    </xf>
    <xf numFmtId="176" fontId="12" fillId="4" borderId="31" xfId="0" applyNumberFormat="1" applyFont="1" applyFill="1" applyBorder="1" applyAlignment="1">
      <alignment horizontal="right" vertical="center" shrinkToFit="1"/>
    </xf>
    <xf numFmtId="49" fontId="2" fillId="0" borderId="21" xfId="0" applyNumberFormat="1" applyFont="1" applyBorder="1" applyAlignment="1">
      <alignment horizontal="right" vertical="center" shrinkToFit="1"/>
    </xf>
    <xf numFmtId="49" fontId="9" fillId="0" borderId="40" xfId="0" applyNumberFormat="1" applyFont="1" applyBorder="1" applyAlignment="1">
      <alignment horizontal="center" vertical="center" shrinkToFit="1"/>
    </xf>
    <xf numFmtId="0" fontId="7" fillId="0" borderId="40" xfId="0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>
      <alignment vertical="center" shrinkToFit="1"/>
    </xf>
    <xf numFmtId="49" fontId="13" fillId="3" borderId="30" xfId="0" applyNumberFormat="1" applyFont="1" applyFill="1" applyBorder="1" applyAlignment="1" applyProtection="1">
      <alignment vertical="center" wrapText="1"/>
      <protection locked="0"/>
    </xf>
    <xf numFmtId="49" fontId="13" fillId="0" borderId="30" xfId="0" applyNumberFormat="1" applyFont="1" applyBorder="1" applyAlignment="1" applyProtection="1">
      <alignment vertical="center" wrapText="1"/>
      <protection locked="0"/>
    </xf>
    <xf numFmtId="49" fontId="13" fillId="0" borderId="28" xfId="0" applyNumberFormat="1" applyFont="1" applyBorder="1" applyAlignment="1" applyProtection="1">
      <alignment vertical="center" wrapText="1"/>
      <protection locked="0"/>
    </xf>
    <xf numFmtId="178" fontId="12" fillId="0" borderId="45" xfId="0" applyNumberFormat="1" applyFont="1" applyBorder="1" applyAlignment="1">
      <alignment vertical="center"/>
    </xf>
    <xf numFmtId="49" fontId="2" fillId="0" borderId="0" xfId="0" applyNumberFormat="1" applyFont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right" vertical="center" shrinkToFit="1"/>
      <protection locked="0"/>
    </xf>
    <xf numFmtId="177" fontId="2" fillId="3" borderId="5" xfId="0" applyNumberFormat="1" applyFont="1" applyFill="1" applyBorder="1" applyAlignment="1" applyProtection="1">
      <alignment horizontal="center" vertical="center"/>
      <protection locked="0"/>
    </xf>
    <xf numFmtId="177" fontId="2" fillId="3" borderId="6" xfId="0" applyNumberFormat="1" applyFont="1" applyFill="1" applyBorder="1" applyAlignment="1" applyProtection="1">
      <alignment horizontal="center" vertical="center"/>
      <protection locked="0"/>
    </xf>
    <xf numFmtId="177" fontId="2" fillId="5" borderId="5" xfId="0" applyNumberFormat="1" applyFont="1" applyFill="1" applyBorder="1" applyAlignment="1" applyProtection="1">
      <alignment horizontal="center" vertical="center"/>
      <protection locked="0"/>
    </xf>
    <xf numFmtId="177" fontId="2" fillId="5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5" xfId="0" applyNumberFormat="1" applyFont="1" applyBorder="1" applyAlignment="1" applyProtection="1">
      <alignment horizontal="center" vertical="center"/>
      <protection locked="0"/>
    </xf>
    <xf numFmtId="177" fontId="2" fillId="0" borderId="6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vertical="center" shrinkToFit="1"/>
      <protection locked="0"/>
    </xf>
    <xf numFmtId="49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7" fillId="5" borderId="18" xfId="0" applyNumberFormat="1" applyFont="1" applyFill="1" applyBorder="1" applyAlignment="1" applyProtection="1">
      <alignment vertical="center" shrinkToFit="1"/>
      <protection locked="0"/>
    </xf>
    <xf numFmtId="176" fontId="7" fillId="5" borderId="17" xfId="0" applyNumberFormat="1" applyFont="1" applyFill="1" applyBorder="1" applyAlignment="1" applyProtection="1">
      <alignment vertical="center" shrinkToFit="1"/>
      <protection locked="0"/>
    </xf>
    <xf numFmtId="49" fontId="10" fillId="0" borderId="0" xfId="0" applyNumberFormat="1" applyFont="1" applyAlignment="1" applyProtection="1">
      <alignment vertical="center" shrinkToFit="1"/>
      <protection locked="0"/>
    </xf>
    <xf numFmtId="49" fontId="6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7" fillId="5" borderId="25" xfId="0" applyNumberFormat="1" applyFont="1" applyFill="1" applyBorder="1" applyAlignment="1" applyProtection="1">
      <alignment vertical="center" shrinkToFit="1"/>
      <protection locked="0"/>
    </xf>
    <xf numFmtId="176" fontId="7" fillId="5" borderId="24" xfId="0" applyNumberFormat="1" applyFont="1" applyFill="1" applyBorder="1" applyAlignment="1" applyProtection="1">
      <alignment vertical="center" shrinkToFit="1"/>
      <protection locked="0"/>
    </xf>
    <xf numFmtId="176" fontId="7" fillId="5" borderId="29" xfId="0" applyNumberFormat="1" applyFont="1" applyFill="1" applyBorder="1" applyAlignment="1" applyProtection="1">
      <alignment vertical="center" shrinkToFit="1"/>
      <protection locked="0"/>
    </xf>
    <xf numFmtId="176" fontId="11" fillId="5" borderId="30" xfId="0" applyNumberFormat="1" applyFont="1" applyFill="1" applyBorder="1" applyAlignment="1">
      <alignment horizontal="right" vertical="center" shrinkToFit="1"/>
    </xf>
    <xf numFmtId="49" fontId="2" fillId="0" borderId="21" xfId="0" applyNumberFormat="1" applyFont="1" applyBorder="1" applyAlignment="1" applyProtection="1">
      <alignment horizontal="right" vertical="center" shrinkToFit="1"/>
      <protection locked="0"/>
    </xf>
    <xf numFmtId="49" fontId="9" fillId="0" borderId="40" xfId="0" applyNumberFormat="1" applyFont="1" applyBorder="1" applyAlignment="1" applyProtection="1">
      <alignment horizontal="center" vertical="center" shrinkToFit="1"/>
      <protection locked="0"/>
    </xf>
    <xf numFmtId="49" fontId="2" fillId="0" borderId="40" xfId="0" applyNumberFormat="1" applyFont="1" applyBorder="1" applyAlignment="1" applyProtection="1">
      <alignment vertical="center" shrinkToFit="1"/>
      <protection locked="0"/>
    </xf>
    <xf numFmtId="49" fontId="13" fillId="5" borderId="30" xfId="0" applyNumberFormat="1" applyFont="1" applyFill="1" applyBorder="1" applyAlignment="1" applyProtection="1">
      <alignment vertical="center" wrapText="1"/>
      <protection locked="0"/>
    </xf>
    <xf numFmtId="178" fontId="12" fillId="6" borderId="45" xfId="0" applyNumberFormat="1" applyFont="1" applyFill="1" applyBorder="1" applyAlignment="1">
      <alignment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177" fontId="2" fillId="7" borderId="5" xfId="0" applyNumberFormat="1" applyFont="1" applyFill="1" applyBorder="1" applyAlignment="1">
      <alignment horizontal="center" vertical="center"/>
    </xf>
    <xf numFmtId="177" fontId="2" fillId="8" borderId="5" xfId="0" applyNumberFormat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176" fontId="7" fillId="8" borderId="17" xfId="0" applyNumberFormat="1" applyFont="1" applyFill="1" applyBorder="1" applyAlignment="1" applyProtection="1">
      <alignment vertical="center" shrinkToFit="1"/>
      <protection locked="0"/>
    </xf>
    <xf numFmtId="176" fontId="7" fillId="8" borderId="24" xfId="0" applyNumberFormat="1" applyFont="1" applyFill="1" applyBorder="1" applyAlignment="1" applyProtection="1">
      <alignment vertical="center" shrinkToFit="1"/>
      <protection locked="0"/>
    </xf>
    <xf numFmtId="176" fontId="7" fillId="8" borderId="18" xfId="0" applyNumberFormat="1" applyFont="1" applyFill="1" applyBorder="1" applyAlignment="1" applyProtection="1">
      <alignment vertical="center" shrinkToFit="1"/>
      <protection locked="0"/>
    </xf>
    <xf numFmtId="176" fontId="7" fillId="8" borderId="25" xfId="0" applyNumberFormat="1" applyFont="1" applyFill="1" applyBorder="1" applyAlignment="1" applyProtection="1">
      <alignment vertical="center" shrinkToFit="1"/>
      <protection locked="0"/>
    </xf>
    <xf numFmtId="176" fontId="7" fillId="8" borderId="29" xfId="0" applyNumberFormat="1" applyFont="1" applyFill="1" applyBorder="1" applyAlignment="1" applyProtection="1">
      <alignment vertical="center" shrinkToFit="1"/>
      <protection locked="0"/>
    </xf>
    <xf numFmtId="176" fontId="11" fillId="8" borderId="30" xfId="0" applyNumberFormat="1" applyFont="1" applyFill="1" applyBorder="1" applyAlignment="1">
      <alignment horizontal="right" vertical="center" shrinkToFit="1"/>
    </xf>
    <xf numFmtId="49" fontId="13" fillId="8" borderId="30" xfId="0" applyNumberFormat="1" applyFont="1" applyFill="1" applyBorder="1" applyAlignment="1" applyProtection="1">
      <alignment vertical="center" wrapText="1"/>
      <protection locked="0"/>
    </xf>
    <xf numFmtId="177" fontId="2" fillId="3" borderId="46" xfId="0" applyNumberFormat="1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176" fontId="7" fillId="0" borderId="49" xfId="0" applyNumberFormat="1" applyFont="1" applyBorder="1" applyAlignment="1" applyProtection="1">
      <alignment vertical="center" shrinkToFit="1"/>
      <protection locked="0"/>
    </xf>
    <xf numFmtId="176" fontId="7" fillId="0" borderId="50" xfId="0" applyNumberFormat="1" applyFont="1" applyBorder="1" applyAlignment="1" applyProtection="1">
      <alignment vertical="center" shrinkToFit="1"/>
      <protection locked="0"/>
    </xf>
    <xf numFmtId="176" fontId="7" fillId="0" borderId="51" xfId="0" applyNumberFormat="1" applyFont="1" applyBorder="1" applyAlignment="1" applyProtection="1">
      <alignment vertical="center" shrinkToFit="1"/>
      <protection locked="0"/>
    </xf>
    <xf numFmtId="177" fontId="2" fillId="5" borderId="5" xfId="0" applyNumberFormat="1" applyFont="1" applyFill="1" applyBorder="1" applyAlignment="1">
      <alignment horizontal="center" vertical="center"/>
    </xf>
    <xf numFmtId="177" fontId="2" fillId="8" borderId="6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6" fillId="0" borderId="0" xfId="0" applyFont="1"/>
    <xf numFmtId="14" fontId="17" fillId="9" borderId="52" xfId="0" applyNumberFormat="1" applyFont="1" applyFill="1" applyBorder="1" applyAlignment="1">
      <alignment horizontal="left" vertical="center"/>
    </xf>
    <xf numFmtId="31" fontId="18" fillId="0" borderId="53" xfId="0" applyNumberFormat="1" applyFont="1" applyBorder="1" applyAlignment="1">
      <alignment horizontal="left" vertical="center" wrapText="1"/>
    </xf>
    <xf numFmtId="0" fontId="19" fillId="9" borderId="54" xfId="0" applyFont="1" applyFill="1" applyBorder="1" applyAlignment="1">
      <alignment horizontal="center" vertical="center"/>
    </xf>
    <xf numFmtId="0" fontId="18" fillId="0" borderId="53" xfId="0" applyFont="1" applyBorder="1" applyAlignment="1">
      <alignment horizontal="left" vertical="center" wrapText="1"/>
    </xf>
    <xf numFmtId="177" fontId="2" fillId="5" borderId="6" xfId="0" applyNumberFormat="1" applyFont="1" applyFill="1" applyBorder="1" applyAlignment="1">
      <alignment horizontal="center" vertical="center"/>
    </xf>
    <xf numFmtId="176" fontId="11" fillId="0" borderId="30" xfId="0" applyNumberFormat="1" applyFont="1" applyBorder="1" applyAlignment="1">
      <alignment horizontal="right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13" fillId="0" borderId="7" xfId="0" applyNumberFormat="1" applyFont="1" applyBorder="1" applyAlignment="1" applyProtection="1">
      <alignment vertical="center" wrapText="1" shrinkToFit="1"/>
      <protection locked="0"/>
    </xf>
    <xf numFmtId="0" fontId="0" fillId="0" borderId="37" xfId="0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49" fontId="6" fillId="0" borderId="34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 shrinkToFit="1"/>
    </xf>
    <xf numFmtId="49" fontId="6" fillId="2" borderId="4" xfId="0" applyNumberFormat="1" applyFont="1" applyFill="1" applyBorder="1" applyAlignment="1">
      <alignment horizontal="center" vertical="center" wrapText="1" shrinkToFit="1"/>
    </xf>
    <xf numFmtId="49" fontId="6" fillId="2" borderId="10" xfId="0" applyNumberFormat="1" applyFont="1" applyFill="1" applyBorder="1" applyAlignment="1">
      <alignment horizontal="center" vertical="center" wrapText="1" shrinkToFit="1"/>
    </xf>
    <xf numFmtId="49" fontId="6" fillId="2" borderId="11" xfId="0" applyNumberFormat="1" applyFont="1" applyFill="1" applyBorder="1" applyAlignment="1">
      <alignment horizontal="center" vertical="center" wrapText="1" shrinkToFit="1"/>
    </xf>
    <xf numFmtId="49" fontId="6" fillId="2" borderId="27" xfId="0" applyNumberFormat="1" applyFont="1" applyFill="1" applyBorder="1" applyAlignment="1">
      <alignment horizontal="center" vertical="center" wrapText="1" shrinkToFit="1"/>
    </xf>
    <xf numFmtId="49" fontId="6" fillId="2" borderId="28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49" fontId="13" fillId="0" borderId="6" xfId="0" applyNumberFormat="1" applyFont="1" applyBorder="1" applyAlignment="1" applyProtection="1">
      <alignment vertical="center" wrapText="1" shrinkToFit="1"/>
      <protection locked="0"/>
    </xf>
    <xf numFmtId="0" fontId="0" fillId="0" borderId="21" xfId="0" applyBorder="1" applyAlignment="1">
      <alignment vertical="center" wrapText="1"/>
    </xf>
    <xf numFmtId="49" fontId="13" fillId="3" borderId="33" xfId="0" applyNumberFormat="1" applyFont="1" applyFill="1" applyBorder="1" applyAlignment="1" applyProtection="1">
      <alignment vertical="center" wrapText="1" shrinkToFit="1"/>
      <protection locked="0"/>
    </xf>
    <xf numFmtId="0" fontId="0" fillId="0" borderId="36" xfId="0" applyBorder="1" applyAlignment="1">
      <alignment vertical="center" wrapText="1"/>
    </xf>
    <xf numFmtId="49" fontId="2" fillId="0" borderId="2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7" fillId="0" borderId="21" xfId="0" applyNumberFormat="1" applyFont="1" applyBorder="1" applyAlignment="1" applyProtection="1">
      <alignment vertical="center" shrinkToFit="1"/>
      <protection locked="0"/>
    </xf>
    <xf numFmtId="49" fontId="7" fillId="0" borderId="42" xfId="0" applyNumberFormat="1" applyFont="1" applyBorder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vertical="center" shrinkToFit="1"/>
      <protection locked="0"/>
    </xf>
    <xf numFmtId="49" fontId="6" fillId="2" borderId="3" xfId="0" applyNumberFormat="1" applyFont="1" applyFill="1" applyBorder="1" applyAlignment="1">
      <alignment horizontal="center" vertical="center" shrinkToFit="1"/>
    </xf>
    <xf numFmtId="49" fontId="6" fillId="2" borderId="22" xfId="0" applyNumberFormat="1" applyFont="1" applyFill="1" applyBorder="1" applyAlignment="1">
      <alignment horizontal="center" vertical="center" shrinkToFit="1"/>
    </xf>
    <xf numFmtId="49" fontId="6" fillId="2" borderId="26" xfId="0" applyNumberFormat="1" applyFont="1" applyFill="1" applyBorder="1" applyAlignment="1">
      <alignment horizontal="center" vertical="center" shrinkToFit="1"/>
    </xf>
    <xf numFmtId="49" fontId="6" fillId="2" borderId="43" xfId="0" applyNumberFormat="1" applyFont="1" applyFill="1" applyBorder="1" applyAlignment="1">
      <alignment horizontal="center" vertical="center" wrapText="1" shrinkToFit="1"/>
    </xf>
    <xf numFmtId="0" fontId="0" fillId="0" borderId="44" xfId="0" applyBorder="1" applyAlignment="1">
      <alignment horizontal="center" vertical="center" wrapText="1" shrinkToFit="1"/>
    </xf>
    <xf numFmtId="22" fontId="2" fillId="0" borderId="2" xfId="0" applyNumberFormat="1" applyFont="1" applyBorder="1" applyAlignment="1">
      <alignment horizontal="justify" vertical="center" shrinkToFit="1"/>
    </xf>
    <xf numFmtId="22" fontId="2" fillId="0" borderId="0" xfId="0" applyNumberFormat="1" applyFont="1" applyAlignment="1">
      <alignment horizontal="justify" vertical="center" shrinkToFit="1"/>
    </xf>
    <xf numFmtId="0" fontId="10" fillId="0" borderId="21" xfId="0" applyFont="1" applyBorder="1" applyAlignment="1" applyProtection="1">
      <alignment vertical="center" shrinkToFit="1"/>
      <protection locked="0"/>
    </xf>
    <xf numFmtId="0" fontId="8" fillId="0" borderId="42" xfId="0" applyFont="1" applyBorder="1" applyAlignment="1" applyProtection="1">
      <alignment vertical="center" shrinkToFit="1"/>
      <protection locked="0"/>
    </xf>
    <xf numFmtId="49" fontId="2" fillId="0" borderId="2" xfId="0" applyNumberFormat="1" applyFont="1" applyBorder="1" applyAlignment="1">
      <alignment horizontal="justify" vertical="center" shrinkToFit="1"/>
    </xf>
    <xf numFmtId="49" fontId="2" fillId="0" borderId="0" xfId="0" applyNumberFormat="1" applyFont="1" applyAlignment="1">
      <alignment horizontal="justify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3" fillId="0" borderId="9" xfId="0" applyNumberFormat="1" applyFont="1" applyBorder="1" applyAlignment="1">
      <alignment horizontal="center" shrinkToFit="1"/>
    </xf>
    <xf numFmtId="49" fontId="3" fillId="0" borderId="39" xfId="0" applyNumberFormat="1" applyFont="1" applyBorder="1" applyAlignment="1">
      <alignment horizontal="center" shrinkToFit="1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/>
    <xf numFmtId="49" fontId="10" fillId="0" borderId="20" xfId="0" applyNumberFormat="1" applyFont="1" applyBorder="1" applyAlignment="1" applyProtection="1">
      <alignment vertical="center" shrinkToFit="1"/>
      <protection locked="0"/>
    </xf>
    <xf numFmtId="0" fontId="8" fillId="0" borderId="20" xfId="0" applyFont="1" applyBorder="1" applyProtection="1">
      <protection locked="0"/>
    </xf>
    <xf numFmtId="0" fontId="8" fillId="0" borderId="41" xfId="0" applyFont="1" applyBorder="1" applyProtection="1">
      <protection locked="0"/>
    </xf>
    <xf numFmtId="0" fontId="0" fillId="0" borderId="37" xfId="0" applyBorder="1" applyAlignment="1" applyProtection="1">
      <alignment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vertical="center" shrinkToFit="1"/>
      <protection locked="0"/>
    </xf>
    <xf numFmtId="49" fontId="6" fillId="0" borderId="34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38" xfId="0" applyNumberFormat="1" applyFont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27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2" borderId="27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9" xfId="0" applyFont="1" applyBorder="1" applyAlignment="1" applyProtection="1">
      <alignment horizontal="center" vertical="center" wrapText="1" shrinkToFit="1"/>
      <protection locked="0"/>
    </xf>
    <xf numFmtId="0" fontId="14" fillId="0" borderId="32" xfId="0" applyFont="1" applyBorder="1" applyAlignment="1" applyProtection="1">
      <alignment horizontal="center" vertical="center" wrapText="1" shrinkToFit="1"/>
      <protection locked="0"/>
    </xf>
    <xf numFmtId="0" fontId="14" fillId="0" borderId="35" xfId="0" applyFont="1" applyBorder="1" applyAlignment="1" applyProtection="1">
      <alignment horizontal="center" vertical="center" wrapText="1" shrinkToFi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49" fontId="13" fillId="5" borderId="6" xfId="0" applyNumberFormat="1" applyFont="1" applyFill="1" applyBorder="1" applyAlignment="1" applyProtection="1">
      <alignment vertical="center" wrapText="1" shrinkToFit="1"/>
      <protection locked="0"/>
    </xf>
    <xf numFmtId="0" fontId="0" fillId="5" borderId="21" xfId="0" applyFill="1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49" fontId="10" fillId="0" borderId="21" xfId="0" applyNumberFormat="1" applyFont="1" applyBorder="1" applyAlignment="1" applyProtection="1">
      <alignment vertical="center" shrinkToFit="1"/>
      <protection locked="0"/>
    </xf>
    <xf numFmtId="49" fontId="15" fillId="0" borderId="21" xfId="0" applyNumberFormat="1" applyFont="1" applyBorder="1" applyAlignment="1" applyProtection="1">
      <alignment vertical="center" shrinkToFit="1"/>
      <protection locked="0"/>
    </xf>
    <xf numFmtId="49" fontId="15" fillId="0" borderId="42" xfId="0" applyNumberFormat="1" applyFont="1" applyBorder="1" applyAlignment="1" applyProtection="1">
      <alignment vertical="center" shrinkToFit="1"/>
      <protection locked="0"/>
    </xf>
    <xf numFmtId="49" fontId="10" fillId="0" borderId="0" xfId="0" applyNumberFormat="1" applyFont="1" applyAlignment="1" applyProtection="1">
      <alignment vertical="center" shrinkToFit="1"/>
      <protection locked="0"/>
    </xf>
    <xf numFmtId="49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3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44" xfId="0" applyFont="1" applyBorder="1" applyAlignment="1" applyProtection="1">
      <alignment horizontal="center" vertical="center" wrapText="1" shrinkToFit="1"/>
      <protection locked="0"/>
    </xf>
    <xf numFmtId="22" fontId="2" fillId="0" borderId="2" xfId="0" applyNumberFormat="1" applyFont="1" applyBorder="1" applyAlignment="1" applyProtection="1">
      <alignment horizontal="justify" vertical="center" shrinkToFit="1"/>
      <protection locked="0"/>
    </xf>
    <xf numFmtId="22" fontId="2" fillId="0" borderId="0" xfId="0" applyNumberFormat="1" applyFont="1" applyAlignment="1" applyProtection="1">
      <alignment horizontal="justify" vertical="center" shrinkToFit="1"/>
      <protection locked="0"/>
    </xf>
    <xf numFmtId="49" fontId="2" fillId="0" borderId="2" xfId="0" applyNumberFormat="1" applyFont="1" applyBorder="1" applyAlignment="1" applyProtection="1">
      <alignment horizontal="justify" vertical="center" shrinkToFit="1"/>
      <protection locked="0"/>
    </xf>
    <xf numFmtId="49" fontId="2" fillId="0" borderId="0" xfId="0" applyNumberFormat="1" applyFont="1" applyAlignment="1" applyProtection="1">
      <alignment horizontal="justify" vertical="center" shrinkToFit="1"/>
      <protection locked="0"/>
    </xf>
    <xf numFmtId="49" fontId="3" fillId="0" borderId="1" xfId="0" applyNumberFormat="1" applyFont="1" applyBorder="1" applyAlignment="1" applyProtection="1">
      <alignment horizontal="center" shrinkToFit="1"/>
      <protection locked="0"/>
    </xf>
    <xf numFmtId="49" fontId="3" fillId="0" borderId="9" xfId="0" applyNumberFormat="1" applyFont="1" applyBorder="1" applyAlignment="1" applyProtection="1">
      <alignment horizontal="center" shrinkToFit="1"/>
      <protection locked="0"/>
    </xf>
    <xf numFmtId="49" fontId="3" fillId="0" borderId="39" xfId="0" applyNumberFormat="1" applyFont="1" applyBorder="1" applyAlignment="1" applyProtection="1">
      <alignment horizontal="center" shrinkToFit="1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49" fontId="6" fillId="0" borderId="34" xfId="0" applyNumberFormat="1" applyFont="1" applyBorder="1" applyAlignment="1">
      <alignment horizontal="center" vertical="center" wrapText="1" shrinkToFit="1"/>
    </xf>
    <xf numFmtId="49" fontId="5" fillId="2" borderId="3" xfId="0" applyNumberFormat="1" applyFont="1" applyFill="1" applyBorder="1" applyAlignment="1">
      <alignment horizontal="center" vertical="center" wrapText="1" shrinkToFit="1"/>
    </xf>
    <xf numFmtId="49" fontId="5" fillId="2" borderId="4" xfId="0" applyNumberFormat="1" applyFont="1" applyFill="1" applyBorder="1" applyAlignment="1">
      <alignment horizontal="center" vertical="center" wrapText="1" shrinkToFit="1"/>
    </xf>
    <xf numFmtId="49" fontId="5" fillId="2" borderId="10" xfId="0" applyNumberFormat="1" applyFont="1" applyFill="1" applyBorder="1" applyAlignment="1">
      <alignment horizontal="center" vertical="center" wrapText="1" shrinkToFit="1"/>
    </xf>
    <xf numFmtId="49" fontId="5" fillId="2" borderId="11" xfId="0" applyNumberFormat="1" applyFont="1" applyFill="1" applyBorder="1" applyAlignment="1">
      <alignment horizontal="center" vertical="center" wrapText="1" shrinkToFit="1"/>
    </xf>
    <xf numFmtId="49" fontId="2" fillId="2" borderId="27" xfId="0" applyNumberFormat="1" applyFont="1" applyFill="1" applyBorder="1" applyAlignment="1">
      <alignment horizontal="center" vertical="center" wrapText="1" shrinkToFit="1"/>
    </xf>
    <xf numFmtId="49" fontId="2" fillId="2" borderId="28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32" xfId="0" applyFont="1" applyBorder="1" applyAlignment="1">
      <alignment horizontal="center" vertical="center" wrapText="1" shrinkToFit="1"/>
    </xf>
    <xf numFmtId="0" fontId="14" fillId="0" borderId="35" xfId="0" applyFont="1" applyBorder="1" applyAlignment="1">
      <alignment horizontal="center" vertical="center" wrapText="1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22" xfId="0" applyNumberFormat="1" applyFont="1" applyFill="1" applyBorder="1" applyAlignment="1">
      <alignment horizontal="center" vertical="center" shrinkToFit="1"/>
    </xf>
    <xf numFmtId="49" fontId="5" fillId="2" borderId="26" xfId="0" applyNumberFormat="1" applyFont="1" applyFill="1" applyBorder="1" applyAlignment="1">
      <alignment horizontal="center" vertical="center" shrinkToFit="1"/>
    </xf>
    <xf numFmtId="49" fontId="5" fillId="2" borderId="43" xfId="0" applyNumberFormat="1" applyFont="1" applyFill="1" applyBorder="1" applyAlignment="1">
      <alignment horizontal="center" vertical="center" wrapText="1" shrinkToFit="1"/>
    </xf>
    <xf numFmtId="0" fontId="14" fillId="0" borderId="44" xfId="0" applyFont="1" applyBorder="1" applyAlignment="1">
      <alignment horizontal="center" vertical="center" wrapText="1" shrinkToFit="1"/>
    </xf>
    <xf numFmtId="0" fontId="0" fillId="5" borderId="21" xfId="0" applyFill="1" applyBorder="1" applyAlignment="1">
      <alignment vertical="center" wrapText="1"/>
    </xf>
    <xf numFmtId="49" fontId="2" fillId="0" borderId="34" xfId="0" applyNumberFormat="1" applyFont="1" applyBorder="1" applyAlignment="1">
      <alignment horizontal="center" vertical="center" shrinkToFit="1"/>
    </xf>
    <xf numFmtId="49" fontId="2" fillId="0" borderId="48" xfId="0" applyNumberFormat="1" applyFont="1" applyBorder="1" applyAlignment="1">
      <alignment horizontal="center" vertical="center" shrinkToFit="1"/>
    </xf>
    <xf numFmtId="0" fontId="8" fillId="0" borderId="48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49" fontId="13" fillId="8" borderId="6" xfId="0" applyNumberFormat="1" applyFont="1" applyFill="1" applyBorder="1" applyAlignment="1" applyProtection="1">
      <alignment vertical="center" wrapText="1" shrinkToFit="1"/>
      <protection locked="0"/>
    </xf>
    <xf numFmtId="0" fontId="0" fillId="8" borderId="21" xfId="0" applyFill="1" applyBorder="1" applyAlignment="1">
      <alignment vertical="center" wrapText="1"/>
    </xf>
    <xf numFmtId="49" fontId="13" fillId="8" borderId="33" xfId="0" applyNumberFormat="1" applyFont="1" applyFill="1" applyBorder="1" applyAlignment="1" applyProtection="1">
      <alignment vertical="center" wrapText="1" shrinkToFit="1"/>
      <protection locked="0"/>
    </xf>
    <xf numFmtId="0" fontId="0" fillId="8" borderId="36" xfId="0" applyFill="1" applyBorder="1" applyAlignment="1">
      <alignment vertical="center" wrapText="1"/>
    </xf>
  </cellXfs>
  <cellStyles count="1">
    <cellStyle name="標準" xfId="0" builtinId="0"/>
  </cellStyles>
  <dxfs count="79"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ont>
        <b val="0"/>
        <i val="0"/>
        <strike val="0"/>
        <u val="none"/>
        <vertAlign val="baseline"/>
        <sz val="12"/>
        <color auto="1"/>
        <name val="BIZ UDゴシック"/>
      </font>
      <fill>
        <patternFill patternType="none">
          <fgColor indexed="64"/>
          <bgColor auto="1"/>
        </patternFill>
      </fill>
      <alignment horizontal="center" vertical="center" readingOrder="0"/>
      <border>
        <left/>
        <right/>
        <top/>
        <bottom style="thin">
          <color rgb="FF000000"/>
        </bottom>
      </border>
    </dxf>
    <dxf>
      <font>
        <b val="0"/>
        <i val="0"/>
        <strike val="0"/>
        <u val="none"/>
        <vertAlign val="baseline"/>
        <sz val="10"/>
        <color rgb="FF222222"/>
        <name val="BIZ UDゴシック"/>
      </font>
      <numFmt numFmtId="19" formatCode="yyyy/m/d"/>
      <fill>
        <patternFill patternType="none">
          <fgColor indexed="64"/>
          <bgColor auto="1"/>
        </patternFill>
      </fill>
      <alignment horizontal="left" vertical="center" readingOrder="0"/>
      <border>
        <left/>
        <right style="thin">
          <color rgb="FF000000"/>
        </right>
        <top/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u val="none"/>
        <vertAlign val="baseline"/>
        <name val="BIZ UDゴシック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strike val="0"/>
        <u val="none"/>
        <vertAlign val="baseline"/>
        <name val="BIZ UDゴシック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B16" totalsRowShown="0" headerRowDxfId="78" dataDxfId="76" headerRowBorderDxfId="77" tableBorderDxfId="75">
  <autoFilter ref="A1:B16" xr:uid="{00000000-0009-0000-0100-000001000000}"/>
  <tableColumns count="2">
    <tableColumn id="1" xr3:uid="{00000000-0010-0000-0000-000001000000}" name="日付" dataDxfId="74"/>
    <tableColumn id="2" xr3:uid="{00000000-0010-0000-0000-000002000000}" name="名称" dataDxfId="7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2:M46"/>
  <sheetViews>
    <sheetView tabSelected="1" view="pageBreakPreview" topLeftCell="A4" zoomScaleSheetLayoutView="100" workbookViewId="0">
      <selection activeCell="D9" sqref="D9:K9"/>
    </sheetView>
  </sheetViews>
  <sheetFormatPr defaultColWidth="9" defaultRowHeight="19.399999999999999" customHeight="1" x14ac:dyDescent="0.2"/>
  <cols>
    <col min="1" max="1" width="6" style="1" customWidth="1"/>
    <col min="2" max="2" width="3.08984375" style="1" customWidth="1"/>
    <col min="3" max="3" width="7.6328125" style="2" customWidth="1"/>
    <col min="4" max="8" width="6.6328125" style="2" customWidth="1"/>
    <col min="9" max="9" width="12.6328125" style="3" customWidth="1"/>
    <col min="10" max="10" width="25.81640625" style="3" customWidth="1"/>
    <col min="11" max="11" width="9.6328125" style="3" customWidth="1"/>
    <col min="12" max="16384" width="9" style="3"/>
  </cols>
  <sheetData>
    <row r="2" spans="1:13" ht="19.399999999999999" customHeight="1" x14ac:dyDescent="0.2">
      <c r="A2" s="1" t="s">
        <v>76</v>
      </c>
      <c r="K2" s="3" t="s">
        <v>26</v>
      </c>
    </row>
    <row r="3" spans="1:13" ht="28.5" customHeight="1" x14ac:dyDescent="0.25">
      <c r="A3" s="141" t="s">
        <v>34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3" ht="20.25" customHeight="1" x14ac:dyDescent="0.2">
      <c r="A4" s="144" t="s">
        <v>50</v>
      </c>
      <c r="B4" s="145"/>
      <c r="C4" s="145"/>
      <c r="D4" s="145"/>
      <c r="E4" s="25"/>
      <c r="F4" s="25"/>
      <c r="G4" s="25"/>
      <c r="H4" s="25"/>
      <c r="I4" s="25"/>
      <c r="J4" s="25"/>
      <c r="K4" s="36"/>
    </row>
    <row r="5" spans="1:13" ht="12" customHeight="1" x14ac:dyDescent="0.2">
      <c r="A5" s="146"/>
      <c r="B5" s="147"/>
      <c r="C5" s="147"/>
      <c r="D5" s="147"/>
      <c r="E5" s="147"/>
      <c r="F5" s="147"/>
      <c r="G5" s="28"/>
      <c r="H5" s="148"/>
      <c r="I5" s="148"/>
      <c r="J5" s="148"/>
      <c r="K5" s="37"/>
    </row>
    <row r="6" spans="1:13" ht="20.25" customHeight="1" x14ac:dyDescent="0.2">
      <c r="A6" s="139" t="s">
        <v>22</v>
      </c>
      <c r="B6" s="149"/>
      <c r="C6" s="149"/>
      <c r="D6" s="150" t="s">
        <v>88</v>
      </c>
      <c r="E6" s="151"/>
      <c r="F6" s="151"/>
      <c r="G6" s="151"/>
      <c r="H6" s="151"/>
      <c r="I6" s="151"/>
      <c r="J6" s="151"/>
      <c r="K6" s="152"/>
    </row>
    <row r="7" spans="1:13" ht="20.25" customHeight="1" x14ac:dyDescent="0.2">
      <c r="A7" s="135" t="s">
        <v>24</v>
      </c>
      <c r="B7" s="136"/>
      <c r="C7" s="136"/>
      <c r="D7" s="127" t="s">
        <v>37</v>
      </c>
      <c r="E7" s="137"/>
      <c r="F7" s="137"/>
      <c r="G7" s="137"/>
      <c r="H7" s="137"/>
      <c r="I7" s="137"/>
      <c r="J7" s="137"/>
      <c r="K7" s="138"/>
      <c r="M7"/>
    </row>
    <row r="8" spans="1:13" ht="15.65" customHeight="1" x14ac:dyDescent="0.2">
      <c r="A8" s="135"/>
      <c r="B8" s="136"/>
      <c r="C8" s="136"/>
      <c r="D8" s="127"/>
      <c r="E8" s="137"/>
      <c r="F8" s="137"/>
      <c r="G8" s="137"/>
      <c r="H8" s="137"/>
      <c r="I8" s="137"/>
      <c r="J8" s="137"/>
      <c r="K8" s="138"/>
      <c r="L8" s="18"/>
    </row>
    <row r="9" spans="1:13" ht="20.25" customHeight="1" x14ac:dyDescent="0.2">
      <c r="A9" s="139" t="s">
        <v>19</v>
      </c>
      <c r="B9" s="140"/>
      <c r="C9" s="140"/>
      <c r="D9" s="127" t="s">
        <v>33</v>
      </c>
      <c r="E9" s="137"/>
      <c r="F9" s="137"/>
      <c r="G9" s="137"/>
      <c r="H9" s="137"/>
      <c r="I9" s="137"/>
      <c r="J9" s="137"/>
      <c r="K9" s="138"/>
      <c r="L9" s="43"/>
    </row>
    <row r="10" spans="1:13" ht="20.25" customHeight="1" x14ac:dyDescent="0.2">
      <c r="A10" s="125" t="s">
        <v>12</v>
      </c>
      <c r="B10" s="126"/>
      <c r="C10" s="126"/>
      <c r="D10" s="127" t="s">
        <v>44</v>
      </c>
      <c r="E10" s="127"/>
      <c r="F10" s="127"/>
      <c r="G10" s="127"/>
      <c r="H10" s="127"/>
      <c r="I10" s="35" t="s">
        <v>36</v>
      </c>
      <c r="J10" s="127" t="s">
        <v>21</v>
      </c>
      <c r="K10" s="128"/>
      <c r="M10" s="18"/>
    </row>
    <row r="11" spans="1:13" ht="20.25" customHeight="1" x14ac:dyDescent="0.2">
      <c r="A11" s="4"/>
      <c r="B11" s="9"/>
      <c r="C11" s="9" t="s">
        <v>15</v>
      </c>
      <c r="D11" s="129" t="s">
        <v>7</v>
      </c>
      <c r="E11" s="129"/>
      <c r="F11" s="129"/>
      <c r="G11" s="129"/>
      <c r="H11" s="3"/>
      <c r="I11" s="9" t="s">
        <v>10</v>
      </c>
      <c r="J11" s="19" t="s">
        <v>7</v>
      </c>
      <c r="K11" s="38"/>
    </row>
    <row r="12" spans="1:13" s="1" customFormat="1" ht="20.25" customHeight="1" x14ac:dyDescent="0.2">
      <c r="A12" s="111" t="s">
        <v>2</v>
      </c>
      <c r="B12" s="113" t="s">
        <v>5</v>
      </c>
      <c r="C12" s="130" t="s">
        <v>39</v>
      </c>
      <c r="D12" s="131"/>
      <c r="E12" s="131"/>
      <c r="F12" s="132"/>
      <c r="G12" s="115" t="s">
        <v>18</v>
      </c>
      <c r="H12" s="115" t="s">
        <v>43</v>
      </c>
      <c r="I12" s="117" t="s">
        <v>42</v>
      </c>
      <c r="J12" s="118"/>
      <c r="K12" s="133" t="s">
        <v>40</v>
      </c>
      <c r="L12" s="103"/>
    </row>
    <row r="13" spans="1:13" s="1" customFormat="1" ht="20.25" customHeight="1" x14ac:dyDescent="0.2">
      <c r="A13" s="112"/>
      <c r="B13" s="114"/>
      <c r="C13" s="13" t="s">
        <v>13</v>
      </c>
      <c r="D13" s="20" t="s">
        <v>6</v>
      </c>
      <c r="E13" s="13" t="s">
        <v>13</v>
      </c>
      <c r="F13" s="20" t="s">
        <v>6</v>
      </c>
      <c r="G13" s="116"/>
      <c r="H13" s="116"/>
      <c r="I13" s="119"/>
      <c r="J13" s="120"/>
      <c r="K13" s="134"/>
      <c r="L13" s="103"/>
    </row>
    <row r="14" spans="1:13" ht="20.25" customHeight="1" x14ac:dyDescent="0.2">
      <c r="A14" s="5">
        <v>44105</v>
      </c>
      <c r="B14" s="10" t="s">
        <v>30</v>
      </c>
      <c r="C14" s="14">
        <v>0.375</v>
      </c>
      <c r="D14" s="21">
        <v>0.5</v>
      </c>
      <c r="E14" s="14">
        <v>0.54166666666666663</v>
      </c>
      <c r="F14" s="27">
        <v>0.71875</v>
      </c>
      <c r="G14" s="29">
        <v>0</v>
      </c>
      <c r="H14" s="32">
        <f>(D14-C14)+(F14-E14)-G14</f>
        <v>0.30208333333333337</v>
      </c>
      <c r="I14" s="123" t="s">
        <v>32</v>
      </c>
      <c r="J14" s="124"/>
      <c r="K14" s="39"/>
    </row>
    <row r="15" spans="1:13" ht="20.25" customHeight="1" x14ac:dyDescent="0.2">
      <c r="A15" s="6">
        <f t="shared" ref="A15:A43" si="0">A14+1</f>
        <v>44106</v>
      </c>
      <c r="B15" s="11" t="s">
        <v>45</v>
      </c>
      <c r="C15" s="15">
        <v>0.375</v>
      </c>
      <c r="D15" s="22">
        <v>0.45833333333333331</v>
      </c>
      <c r="E15" s="15">
        <v>0.54166666666666663</v>
      </c>
      <c r="F15" s="22">
        <v>0.72916666666666663</v>
      </c>
      <c r="G15" s="29">
        <v>0</v>
      </c>
      <c r="H15" s="32">
        <f>(D15-C15)+(F15-E15)-G15</f>
        <v>0.27083333333333331</v>
      </c>
      <c r="I15" s="121" t="s">
        <v>8</v>
      </c>
      <c r="J15" s="122"/>
      <c r="K15" s="40"/>
    </row>
    <row r="16" spans="1:13" ht="20.25" customHeight="1" x14ac:dyDescent="0.2">
      <c r="A16" s="5">
        <f t="shared" si="0"/>
        <v>44107</v>
      </c>
      <c r="B16" s="10" t="s">
        <v>1</v>
      </c>
      <c r="C16" s="15"/>
      <c r="D16" s="22"/>
      <c r="E16" s="15"/>
      <c r="F16" s="22"/>
      <c r="G16" s="29"/>
      <c r="H16" s="32"/>
      <c r="I16" s="121"/>
      <c r="J16" s="122"/>
      <c r="K16" s="40"/>
    </row>
    <row r="17" spans="1:11" ht="20.25" customHeight="1" x14ac:dyDescent="0.2">
      <c r="A17" s="6">
        <f t="shared" si="0"/>
        <v>44108</v>
      </c>
      <c r="B17" s="11" t="s">
        <v>3</v>
      </c>
      <c r="C17" s="16"/>
      <c r="D17" s="23"/>
      <c r="E17" s="15"/>
      <c r="F17" s="22"/>
      <c r="G17" s="29"/>
      <c r="H17" s="32"/>
      <c r="I17" s="121"/>
      <c r="J17" s="122"/>
      <c r="K17" s="40"/>
    </row>
    <row r="18" spans="1:11" ht="20.25" customHeight="1" x14ac:dyDescent="0.2">
      <c r="A18" s="5">
        <f t="shared" si="0"/>
        <v>44109</v>
      </c>
      <c r="B18" s="10" t="s">
        <v>29</v>
      </c>
      <c r="C18" s="15">
        <v>0.375</v>
      </c>
      <c r="D18" s="22">
        <v>0.5</v>
      </c>
      <c r="E18" s="15">
        <v>0.54166666666666663</v>
      </c>
      <c r="F18" s="22">
        <v>0.625</v>
      </c>
      <c r="G18" s="29">
        <v>2.0833333333333332E-2</v>
      </c>
      <c r="H18" s="32">
        <f>(D18-C18)+(F18-E18)-G18</f>
        <v>0.18750000000000003</v>
      </c>
      <c r="I18" s="121" t="s">
        <v>23</v>
      </c>
      <c r="J18" s="122"/>
      <c r="K18" s="40"/>
    </row>
    <row r="19" spans="1:11" ht="20.25" customHeight="1" x14ac:dyDescent="0.2">
      <c r="A19" s="6">
        <f t="shared" si="0"/>
        <v>44110</v>
      </c>
      <c r="B19" s="11" t="s">
        <v>28</v>
      </c>
      <c r="C19" s="14"/>
      <c r="D19" s="21"/>
      <c r="E19" s="15">
        <v>0.54166666666666663</v>
      </c>
      <c r="F19" s="22">
        <v>0.70833333333333337</v>
      </c>
      <c r="G19" s="29">
        <v>6.25E-2</v>
      </c>
      <c r="H19" s="32">
        <f>(D19-C19)+(F19-E19)-G19</f>
        <v>0.10416666666666674</v>
      </c>
      <c r="I19" s="121" t="s">
        <v>41</v>
      </c>
      <c r="J19" s="122"/>
      <c r="K19" s="40"/>
    </row>
    <row r="20" spans="1:11" ht="20.25" customHeight="1" x14ac:dyDescent="0.2">
      <c r="A20" s="5">
        <f t="shared" si="0"/>
        <v>44111</v>
      </c>
      <c r="B20" s="10" t="s">
        <v>4</v>
      </c>
      <c r="C20" s="14"/>
      <c r="D20" s="21"/>
      <c r="E20" s="26"/>
      <c r="F20" s="27"/>
      <c r="G20" s="30"/>
      <c r="H20" s="32"/>
      <c r="I20" s="121"/>
      <c r="J20" s="122"/>
      <c r="K20" s="40"/>
    </row>
    <row r="21" spans="1:11" ht="20.25" customHeight="1" x14ac:dyDescent="0.2">
      <c r="A21" s="6">
        <f t="shared" si="0"/>
        <v>44112</v>
      </c>
      <c r="B21" s="11" t="s">
        <v>30</v>
      </c>
      <c r="C21" s="16"/>
      <c r="D21" s="23"/>
      <c r="E21" s="15"/>
      <c r="F21" s="22"/>
      <c r="G21" s="29"/>
      <c r="H21" s="32"/>
      <c r="I21" s="121"/>
      <c r="J21" s="122"/>
      <c r="K21" s="40"/>
    </row>
    <row r="22" spans="1:11" ht="20.25" customHeight="1" x14ac:dyDescent="0.2">
      <c r="A22" s="5">
        <f t="shared" si="0"/>
        <v>44113</v>
      </c>
      <c r="B22" s="10" t="s">
        <v>31</v>
      </c>
      <c r="C22" s="16"/>
      <c r="D22" s="23"/>
      <c r="E22" s="15"/>
      <c r="F22" s="22"/>
      <c r="G22" s="29"/>
      <c r="H22" s="32"/>
      <c r="I22" s="121"/>
      <c r="J22" s="122"/>
      <c r="K22" s="40"/>
    </row>
    <row r="23" spans="1:11" ht="20.25" customHeight="1" x14ac:dyDescent="0.2">
      <c r="A23" s="6">
        <f t="shared" si="0"/>
        <v>44114</v>
      </c>
      <c r="B23" s="11" t="s">
        <v>1</v>
      </c>
      <c r="C23" s="16"/>
      <c r="D23" s="23"/>
      <c r="E23" s="15"/>
      <c r="F23" s="22"/>
      <c r="G23" s="29"/>
      <c r="H23" s="32" t="str">
        <f t="shared" ref="H23:H44" si="1">IF((D23-C23)+(F23-E23)-G23=0,"",(D23-C23)+(F23-E23)-G23)</f>
        <v/>
      </c>
      <c r="I23" s="121"/>
      <c r="J23" s="122"/>
      <c r="K23" s="40"/>
    </row>
    <row r="24" spans="1:11" ht="20.25" customHeight="1" x14ac:dyDescent="0.2">
      <c r="A24" s="5">
        <f t="shared" si="0"/>
        <v>44115</v>
      </c>
      <c r="B24" s="10" t="s">
        <v>3</v>
      </c>
      <c r="C24" s="16"/>
      <c r="D24" s="23"/>
      <c r="E24" s="15"/>
      <c r="F24" s="22"/>
      <c r="G24" s="29"/>
      <c r="H24" s="32" t="str">
        <f t="shared" si="1"/>
        <v/>
      </c>
      <c r="I24" s="121"/>
      <c r="J24" s="122"/>
      <c r="K24" s="40"/>
    </row>
    <row r="25" spans="1:11" ht="20.25" customHeight="1" x14ac:dyDescent="0.2">
      <c r="A25" s="6">
        <f t="shared" si="0"/>
        <v>44116</v>
      </c>
      <c r="B25" s="11" t="s">
        <v>29</v>
      </c>
      <c r="C25" s="16"/>
      <c r="D25" s="23"/>
      <c r="E25" s="15"/>
      <c r="F25" s="22"/>
      <c r="G25" s="29"/>
      <c r="H25" s="32" t="str">
        <f t="shared" si="1"/>
        <v/>
      </c>
      <c r="I25" s="121"/>
      <c r="J25" s="122"/>
      <c r="K25" s="40"/>
    </row>
    <row r="26" spans="1:11" ht="20.25" customHeight="1" x14ac:dyDescent="0.2">
      <c r="A26" s="5">
        <f t="shared" si="0"/>
        <v>44117</v>
      </c>
      <c r="B26" s="10" t="s">
        <v>28</v>
      </c>
      <c r="C26" s="16"/>
      <c r="D26" s="23"/>
      <c r="E26" s="15"/>
      <c r="F26" s="22"/>
      <c r="G26" s="29"/>
      <c r="H26" s="32" t="str">
        <f t="shared" si="1"/>
        <v/>
      </c>
      <c r="I26" s="121"/>
      <c r="J26" s="122"/>
      <c r="K26" s="40"/>
    </row>
    <row r="27" spans="1:11" ht="20.25" customHeight="1" x14ac:dyDescent="0.2">
      <c r="A27" s="6">
        <f t="shared" si="0"/>
        <v>44118</v>
      </c>
      <c r="B27" s="11" t="s">
        <v>4</v>
      </c>
      <c r="C27" s="16"/>
      <c r="D27" s="23"/>
      <c r="E27" s="15"/>
      <c r="F27" s="22"/>
      <c r="G27" s="29"/>
      <c r="H27" s="32" t="str">
        <f t="shared" si="1"/>
        <v/>
      </c>
      <c r="I27" s="121"/>
      <c r="J27" s="122"/>
      <c r="K27" s="40"/>
    </row>
    <row r="28" spans="1:11" ht="20.25" customHeight="1" x14ac:dyDescent="0.2">
      <c r="A28" s="5">
        <f t="shared" si="0"/>
        <v>44119</v>
      </c>
      <c r="B28" s="10" t="s">
        <v>30</v>
      </c>
      <c r="C28" s="16"/>
      <c r="D28" s="23"/>
      <c r="E28" s="15"/>
      <c r="F28" s="22"/>
      <c r="G28" s="29"/>
      <c r="H28" s="32" t="str">
        <f t="shared" si="1"/>
        <v/>
      </c>
      <c r="I28" s="121"/>
      <c r="J28" s="122"/>
      <c r="K28" s="40"/>
    </row>
    <row r="29" spans="1:11" ht="20.25" customHeight="1" x14ac:dyDescent="0.2">
      <c r="A29" s="6">
        <f t="shared" si="0"/>
        <v>44120</v>
      </c>
      <c r="B29" s="11" t="s">
        <v>31</v>
      </c>
      <c r="C29" s="16"/>
      <c r="D29" s="23"/>
      <c r="E29" s="15"/>
      <c r="F29" s="22"/>
      <c r="G29" s="29"/>
      <c r="H29" s="32" t="str">
        <f t="shared" si="1"/>
        <v/>
      </c>
      <c r="I29" s="121"/>
      <c r="J29" s="122"/>
      <c r="K29" s="40"/>
    </row>
    <row r="30" spans="1:11" ht="20.25" customHeight="1" x14ac:dyDescent="0.2">
      <c r="A30" s="5">
        <f t="shared" si="0"/>
        <v>44121</v>
      </c>
      <c r="B30" s="10" t="s">
        <v>1</v>
      </c>
      <c r="C30" s="16"/>
      <c r="D30" s="23"/>
      <c r="E30" s="15"/>
      <c r="F30" s="22"/>
      <c r="G30" s="29"/>
      <c r="H30" s="32" t="str">
        <f t="shared" si="1"/>
        <v/>
      </c>
      <c r="I30" s="121"/>
      <c r="J30" s="122"/>
      <c r="K30" s="40"/>
    </row>
    <row r="31" spans="1:11" ht="20.25" customHeight="1" x14ac:dyDescent="0.2">
      <c r="A31" s="6">
        <f t="shared" si="0"/>
        <v>44122</v>
      </c>
      <c r="B31" s="11" t="s">
        <v>3</v>
      </c>
      <c r="C31" s="16"/>
      <c r="D31" s="23"/>
      <c r="E31" s="15"/>
      <c r="F31" s="22"/>
      <c r="G31" s="29"/>
      <c r="H31" s="32" t="str">
        <f t="shared" si="1"/>
        <v/>
      </c>
      <c r="I31" s="121"/>
      <c r="J31" s="122"/>
      <c r="K31" s="40"/>
    </row>
    <row r="32" spans="1:11" ht="20.25" customHeight="1" x14ac:dyDescent="0.2">
      <c r="A32" s="5">
        <f t="shared" si="0"/>
        <v>44123</v>
      </c>
      <c r="B32" s="10" t="s">
        <v>29</v>
      </c>
      <c r="C32" s="16"/>
      <c r="D32" s="23"/>
      <c r="E32" s="15"/>
      <c r="F32" s="22"/>
      <c r="G32" s="29"/>
      <c r="H32" s="32" t="str">
        <f t="shared" si="1"/>
        <v/>
      </c>
      <c r="I32" s="121" t="s">
        <v>46</v>
      </c>
      <c r="J32" s="122"/>
      <c r="K32" s="40"/>
    </row>
    <row r="33" spans="1:11" ht="20.25" customHeight="1" x14ac:dyDescent="0.2">
      <c r="A33" s="6">
        <f t="shared" si="0"/>
        <v>44124</v>
      </c>
      <c r="B33" s="11" t="s">
        <v>28</v>
      </c>
      <c r="C33" s="16"/>
      <c r="D33" s="23"/>
      <c r="E33" s="15"/>
      <c r="F33" s="22"/>
      <c r="G33" s="29"/>
      <c r="H33" s="32" t="str">
        <f t="shared" si="1"/>
        <v/>
      </c>
      <c r="I33" s="121"/>
      <c r="J33" s="122"/>
      <c r="K33" s="40"/>
    </row>
    <row r="34" spans="1:11" ht="20.25" customHeight="1" x14ac:dyDescent="0.2">
      <c r="A34" s="5">
        <f t="shared" si="0"/>
        <v>44125</v>
      </c>
      <c r="B34" s="10" t="s">
        <v>4</v>
      </c>
      <c r="C34" s="16"/>
      <c r="D34" s="23"/>
      <c r="E34" s="15"/>
      <c r="F34" s="22"/>
      <c r="G34" s="29"/>
      <c r="H34" s="32" t="str">
        <f t="shared" si="1"/>
        <v/>
      </c>
      <c r="I34" s="121"/>
      <c r="J34" s="122"/>
      <c r="K34" s="40"/>
    </row>
    <row r="35" spans="1:11" ht="20.25" customHeight="1" x14ac:dyDescent="0.2">
      <c r="A35" s="6">
        <f t="shared" si="0"/>
        <v>44126</v>
      </c>
      <c r="B35" s="11" t="s">
        <v>30</v>
      </c>
      <c r="C35" s="16"/>
      <c r="D35" s="23"/>
      <c r="E35" s="15"/>
      <c r="F35" s="22"/>
      <c r="G35" s="29"/>
      <c r="H35" s="32" t="str">
        <f t="shared" si="1"/>
        <v/>
      </c>
      <c r="I35" s="121"/>
      <c r="J35" s="122"/>
      <c r="K35" s="40"/>
    </row>
    <row r="36" spans="1:11" ht="20.25" customHeight="1" x14ac:dyDescent="0.2">
      <c r="A36" s="5">
        <f t="shared" si="0"/>
        <v>44127</v>
      </c>
      <c r="B36" s="10" t="s">
        <v>31</v>
      </c>
      <c r="C36" s="16"/>
      <c r="D36" s="23"/>
      <c r="E36" s="15"/>
      <c r="F36" s="22"/>
      <c r="G36" s="29"/>
      <c r="H36" s="32" t="str">
        <f t="shared" si="1"/>
        <v/>
      </c>
      <c r="I36" s="121"/>
      <c r="J36" s="122"/>
      <c r="K36" s="40"/>
    </row>
    <row r="37" spans="1:11" ht="20.25" customHeight="1" x14ac:dyDescent="0.2">
      <c r="A37" s="6">
        <f t="shared" si="0"/>
        <v>44128</v>
      </c>
      <c r="B37" s="11" t="s">
        <v>1</v>
      </c>
      <c r="C37" s="16"/>
      <c r="D37" s="23"/>
      <c r="E37" s="15"/>
      <c r="F37" s="22"/>
      <c r="G37" s="29"/>
      <c r="H37" s="32" t="str">
        <f t="shared" si="1"/>
        <v/>
      </c>
      <c r="I37" s="121"/>
      <c r="J37" s="122"/>
      <c r="K37" s="40"/>
    </row>
    <row r="38" spans="1:11" ht="20.25" customHeight="1" x14ac:dyDescent="0.2">
      <c r="A38" s="5">
        <f t="shared" si="0"/>
        <v>44129</v>
      </c>
      <c r="B38" s="10" t="s">
        <v>3</v>
      </c>
      <c r="C38" s="16"/>
      <c r="D38" s="23"/>
      <c r="E38" s="15"/>
      <c r="F38" s="22"/>
      <c r="G38" s="29"/>
      <c r="H38" s="32" t="str">
        <f t="shared" si="1"/>
        <v/>
      </c>
      <c r="I38" s="121"/>
      <c r="J38" s="122"/>
      <c r="K38" s="40"/>
    </row>
    <row r="39" spans="1:11" ht="20.25" customHeight="1" x14ac:dyDescent="0.2">
      <c r="A39" s="6">
        <f t="shared" si="0"/>
        <v>44130</v>
      </c>
      <c r="B39" s="11" t="s">
        <v>29</v>
      </c>
      <c r="C39" s="16"/>
      <c r="D39" s="23"/>
      <c r="E39" s="15"/>
      <c r="F39" s="22"/>
      <c r="G39" s="29"/>
      <c r="H39" s="32" t="str">
        <f t="shared" si="1"/>
        <v/>
      </c>
      <c r="I39" s="121"/>
      <c r="J39" s="122"/>
      <c r="K39" s="40"/>
    </row>
    <row r="40" spans="1:11" ht="20.25" customHeight="1" x14ac:dyDescent="0.2">
      <c r="A40" s="5">
        <f t="shared" si="0"/>
        <v>44131</v>
      </c>
      <c r="B40" s="10" t="s">
        <v>28</v>
      </c>
      <c r="C40" s="16"/>
      <c r="D40" s="23"/>
      <c r="E40" s="15"/>
      <c r="F40" s="22"/>
      <c r="G40" s="29"/>
      <c r="H40" s="32" t="str">
        <f t="shared" si="1"/>
        <v/>
      </c>
      <c r="I40" s="121"/>
      <c r="J40" s="122"/>
      <c r="K40" s="40"/>
    </row>
    <row r="41" spans="1:11" ht="20.25" customHeight="1" x14ac:dyDescent="0.2">
      <c r="A41" s="6">
        <f t="shared" si="0"/>
        <v>44132</v>
      </c>
      <c r="B41" s="11" t="s">
        <v>4</v>
      </c>
      <c r="C41" s="16"/>
      <c r="D41" s="23"/>
      <c r="E41" s="15"/>
      <c r="F41" s="22"/>
      <c r="G41" s="29"/>
      <c r="H41" s="32" t="str">
        <f t="shared" si="1"/>
        <v/>
      </c>
      <c r="I41" s="121"/>
      <c r="J41" s="122"/>
      <c r="K41" s="40"/>
    </row>
    <row r="42" spans="1:11" ht="20.25" customHeight="1" x14ac:dyDescent="0.2">
      <c r="A42" s="5">
        <f t="shared" si="0"/>
        <v>44133</v>
      </c>
      <c r="B42" s="10" t="s">
        <v>30</v>
      </c>
      <c r="C42" s="16"/>
      <c r="D42" s="23"/>
      <c r="E42" s="15"/>
      <c r="F42" s="22"/>
      <c r="G42" s="29"/>
      <c r="H42" s="32" t="str">
        <f t="shared" si="1"/>
        <v/>
      </c>
      <c r="I42" s="121"/>
      <c r="J42" s="122"/>
      <c r="K42" s="40"/>
    </row>
    <row r="43" spans="1:11" ht="20.25" customHeight="1" x14ac:dyDescent="0.2">
      <c r="A43" s="6">
        <f t="shared" si="0"/>
        <v>44134</v>
      </c>
      <c r="B43" s="10" t="s">
        <v>31</v>
      </c>
      <c r="C43" s="16"/>
      <c r="D43" s="23"/>
      <c r="E43" s="15"/>
      <c r="F43" s="22"/>
      <c r="G43" s="29"/>
      <c r="H43" s="32" t="str">
        <f t="shared" si="1"/>
        <v/>
      </c>
      <c r="I43" s="121"/>
      <c r="J43" s="122"/>
      <c r="K43" s="40"/>
    </row>
    <row r="44" spans="1:11" ht="20.25" customHeight="1" x14ac:dyDescent="0.2">
      <c r="A44" s="7">
        <v>44500</v>
      </c>
      <c r="B44" s="12" t="s">
        <v>35</v>
      </c>
      <c r="C44" s="17"/>
      <c r="D44" s="24"/>
      <c r="E44" s="17"/>
      <c r="F44" s="24"/>
      <c r="G44" s="31"/>
      <c r="H44" s="33" t="str">
        <f t="shared" si="1"/>
        <v/>
      </c>
      <c r="I44" s="104"/>
      <c r="J44" s="105"/>
      <c r="K44" s="41"/>
    </row>
    <row r="45" spans="1:11" ht="20.25" customHeight="1" x14ac:dyDescent="0.2">
      <c r="A45" s="106" t="s">
        <v>9</v>
      </c>
      <c r="B45" s="107"/>
      <c r="C45" s="108"/>
      <c r="D45" s="108"/>
      <c r="E45" s="108"/>
      <c r="F45" s="108"/>
      <c r="G45" s="108"/>
      <c r="H45" s="34">
        <f>SUM(H14:H44)</f>
        <v>0.86458333333333348</v>
      </c>
      <c r="I45" s="109" t="s">
        <v>20</v>
      </c>
      <c r="J45" s="110"/>
      <c r="K45" s="42">
        <f>ROUNDDOWN(ROUND(H45*24*60,1)/60,2)</f>
        <v>20.75</v>
      </c>
    </row>
    <row r="46" spans="1:11" ht="19.5" customHeight="1" x14ac:dyDescent="0.2">
      <c r="A46" s="8"/>
      <c r="B46" s="8"/>
      <c r="C46" s="18"/>
      <c r="D46" s="18"/>
      <c r="E46" s="18"/>
      <c r="F46" s="18"/>
      <c r="G46" s="18"/>
      <c r="H46" s="18"/>
      <c r="I46" s="18"/>
      <c r="J46" s="18"/>
      <c r="K46" s="1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A10:C10"/>
    <mergeCell ref="D10:H10"/>
    <mergeCell ref="J10:K10"/>
    <mergeCell ref="D11:G11"/>
    <mergeCell ref="C12:F12"/>
    <mergeCell ref="K12:K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36:J36"/>
    <mergeCell ref="I37:J37"/>
    <mergeCell ref="I38:J38"/>
    <mergeCell ref="I29:J29"/>
    <mergeCell ref="I30:J30"/>
    <mergeCell ref="I31:J31"/>
    <mergeCell ref="I32:J32"/>
    <mergeCell ref="I33:J33"/>
    <mergeCell ref="L12:L13"/>
    <mergeCell ref="I44:J44"/>
    <mergeCell ref="A45:G45"/>
    <mergeCell ref="I45:J45"/>
    <mergeCell ref="A12:A13"/>
    <mergeCell ref="B12:B13"/>
    <mergeCell ref="G12:G13"/>
    <mergeCell ref="H12:H13"/>
    <mergeCell ref="I12:J13"/>
    <mergeCell ref="I39:J39"/>
    <mergeCell ref="I40:J40"/>
    <mergeCell ref="I41:J41"/>
    <mergeCell ref="I42:J42"/>
    <mergeCell ref="I43:J43"/>
    <mergeCell ref="I34:J34"/>
    <mergeCell ref="I35:J35"/>
  </mergeCells>
  <phoneticPr fontId="1"/>
  <conditionalFormatting sqref="A14:I44">
    <cfRule type="expression" dxfId="72" priority="1" stopIfTrue="1">
      <formula>$B14="土"</formula>
    </cfRule>
    <cfRule type="expression" dxfId="71" priority="2" stopIfTrue="1">
      <formula>$B14="日"</formula>
    </cfRule>
    <cfRule type="expression" dxfId="70" priority="3" stopIfTrue="1">
      <formula>OR($B14="祝",$B14="振",$I14="休日")</formula>
    </cfRule>
  </conditionalFormatting>
  <conditionalFormatting sqref="K14:K44">
    <cfRule type="expression" dxfId="69" priority="16" stopIfTrue="1">
      <formula>$B14="土"</formula>
    </cfRule>
    <cfRule type="expression" dxfId="68" priority="17" stopIfTrue="1">
      <formula>$B14="日"</formula>
    </cfRule>
    <cfRule type="expression" dxfId="67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0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000-000001000000}">
      <formula1>0</formula1>
      <formula2>0.999988425925926</formula2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9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L46"/>
  <sheetViews>
    <sheetView view="pageBreakPreview" topLeftCell="A24" zoomScale="110" zoomScaleSheetLayoutView="110" workbookViewId="0">
      <selection activeCell="K25" sqref="A25:K25"/>
    </sheetView>
  </sheetViews>
  <sheetFormatPr defaultColWidth="9" defaultRowHeight="19.399999999999999" customHeight="1" x14ac:dyDescent="0.2"/>
  <cols>
    <col min="1" max="1" width="5.81640625" style="1" bestFit="1" customWidth="1"/>
    <col min="2" max="2" width="3.08984375" style="1" customWidth="1"/>
    <col min="3" max="3" width="7.6328125" style="2" customWidth="1"/>
    <col min="4" max="8" width="6.6328125" style="2" customWidth="1"/>
    <col min="9" max="9" width="12.6328125" style="3" customWidth="1"/>
    <col min="10" max="10" width="25.81640625" style="3" customWidth="1"/>
    <col min="11" max="11" width="9.6328125" style="3" customWidth="1"/>
    <col min="12" max="12" width="9" style="3"/>
    <col min="13" max="13" width="11.81640625" style="3" bestFit="1" customWidth="1"/>
    <col min="14" max="14" width="14.90625" style="3" bestFit="1" customWidth="1"/>
    <col min="15" max="16384" width="9" style="3"/>
  </cols>
  <sheetData>
    <row r="1" spans="1:12" ht="11.4" customHeight="1" x14ac:dyDescent="0.2"/>
    <row r="2" spans="1:12" ht="15.65" customHeight="1" x14ac:dyDescent="0.2">
      <c r="A2" s="25" t="s">
        <v>76</v>
      </c>
      <c r="B2" s="75"/>
    </row>
    <row r="3" spans="1:12" ht="20.399999999999999" customHeight="1" x14ac:dyDescent="0.25">
      <c r="A3" s="141" t="s">
        <v>34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2" ht="20.25" customHeight="1" x14ac:dyDescent="0.2">
      <c r="A4" s="144" t="s">
        <v>78</v>
      </c>
      <c r="B4" s="145"/>
      <c r="C4" s="145"/>
      <c r="D4" s="145"/>
      <c r="E4" s="25"/>
      <c r="F4" s="25"/>
      <c r="G4" s="25"/>
      <c r="H4" s="25"/>
      <c r="I4" s="25"/>
      <c r="J4" s="25"/>
      <c r="K4" s="36"/>
    </row>
    <row r="5" spans="1:12" ht="12" customHeight="1" x14ac:dyDescent="0.2">
      <c r="A5" s="146"/>
      <c r="B5" s="147"/>
      <c r="C5" s="147"/>
      <c r="D5" s="147"/>
      <c r="E5" s="147"/>
      <c r="F5" s="147"/>
      <c r="G5" s="28"/>
      <c r="H5" s="148"/>
      <c r="I5" s="148"/>
      <c r="J5" s="148"/>
      <c r="K5" s="37"/>
    </row>
    <row r="6" spans="1:12" ht="20.25" customHeight="1" x14ac:dyDescent="0.2">
      <c r="A6" s="139" t="s">
        <v>22</v>
      </c>
      <c r="B6" s="149"/>
      <c r="C6" s="149"/>
      <c r="D6" s="150" t="s">
        <v>87</v>
      </c>
      <c r="E6" s="151"/>
      <c r="F6" s="151"/>
      <c r="G6" s="151"/>
      <c r="H6" s="151"/>
      <c r="I6" s="151"/>
      <c r="J6" s="151"/>
      <c r="K6" s="152"/>
    </row>
    <row r="7" spans="1:12" ht="20.25" customHeight="1" x14ac:dyDescent="0.2">
      <c r="A7" s="135" t="s">
        <v>24</v>
      </c>
      <c r="B7" s="136"/>
      <c r="C7" s="136"/>
      <c r="D7" s="177"/>
      <c r="E7" s="137"/>
      <c r="F7" s="137"/>
      <c r="G7" s="137"/>
      <c r="H7" s="137"/>
      <c r="I7" s="137"/>
      <c r="J7" s="137"/>
      <c r="K7" s="138"/>
    </row>
    <row r="8" spans="1:12" ht="15.65" customHeight="1" x14ac:dyDescent="0.2">
      <c r="A8" s="135"/>
      <c r="B8" s="136"/>
      <c r="C8" s="136"/>
      <c r="D8" s="127"/>
      <c r="E8" s="137"/>
      <c r="F8" s="137"/>
      <c r="G8" s="137"/>
      <c r="H8" s="137"/>
      <c r="I8" s="137"/>
      <c r="J8" s="137"/>
      <c r="K8" s="138"/>
      <c r="L8" s="18"/>
    </row>
    <row r="9" spans="1:12" ht="20.25" customHeight="1" x14ac:dyDescent="0.2">
      <c r="A9" s="139" t="s">
        <v>19</v>
      </c>
      <c r="B9" s="140"/>
      <c r="C9" s="140"/>
      <c r="D9" s="177"/>
      <c r="E9" s="137"/>
      <c r="F9" s="137"/>
      <c r="G9" s="137"/>
      <c r="H9" s="137"/>
      <c r="I9" s="137"/>
      <c r="J9" s="137"/>
      <c r="K9" s="138"/>
      <c r="L9" s="43"/>
    </row>
    <row r="10" spans="1:12" ht="20.25" customHeight="1" x14ac:dyDescent="0.2">
      <c r="A10" s="125" t="s">
        <v>12</v>
      </c>
      <c r="B10" s="126"/>
      <c r="C10" s="126"/>
      <c r="D10" s="177"/>
      <c r="E10" s="177"/>
      <c r="F10" s="177"/>
      <c r="G10" s="177"/>
      <c r="H10" s="177"/>
      <c r="I10" s="35" t="s">
        <v>36</v>
      </c>
      <c r="J10" s="178"/>
      <c r="K10" s="179"/>
    </row>
    <row r="11" spans="1:12" ht="20.25" customHeight="1" x14ac:dyDescent="0.2">
      <c r="A11" s="4"/>
      <c r="B11" s="9"/>
      <c r="C11" s="9" t="s">
        <v>15</v>
      </c>
      <c r="D11" s="180"/>
      <c r="E11" s="180"/>
      <c r="F11" s="180"/>
      <c r="G11" s="180"/>
      <c r="H11" s="3"/>
      <c r="I11" s="9" t="s">
        <v>10</v>
      </c>
      <c r="J11" s="62"/>
      <c r="K11" s="38"/>
    </row>
    <row r="12" spans="1:12" s="1" customFormat="1" ht="20.25" customHeight="1" x14ac:dyDescent="0.2">
      <c r="A12" s="200" t="s">
        <v>2</v>
      </c>
      <c r="B12" s="202" t="s">
        <v>5</v>
      </c>
      <c r="C12" s="210" t="s">
        <v>39</v>
      </c>
      <c r="D12" s="211"/>
      <c r="E12" s="211"/>
      <c r="F12" s="212"/>
      <c r="G12" s="204" t="s">
        <v>18</v>
      </c>
      <c r="H12" s="115" t="s">
        <v>43</v>
      </c>
      <c r="I12" s="206" t="s">
        <v>49</v>
      </c>
      <c r="J12" s="207"/>
      <c r="K12" s="213" t="s">
        <v>40</v>
      </c>
      <c r="L12" s="103"/>
    </row>
    <row r="13" spans="1:12" s="1" customFormat="1" ht="20.25" customHeight="1" x14ac:dyDescent="0.2">
      <c r="A13" s="201"/>
      <c r="B13" s="203"/>
      <c r="C13" s="13" t="s">
        <v>13</v>
      </c>
      <c r="D13" s="20" t="s">
        <v>6</v>
      </c>
      <c r="E13" s="13" t="s">
        <v>13</v>
      </c>
      <c r="F13" s="20" t="s">
        <v>6</v>
      </c>
      <c r="G13" s="205"/>
      <c r="H13" s="116"/>
      <c r="I13" s="208"/>
      <c r="J13" s="209"/>
      <c r="K13" s="214"/>
      <c r="L13" s="103"/>
    </row>
    <row r="14" spans="1:12" ht="20.25" customHeight="1" x14ac:dyDescent="0.2">
      <c r="A14" s="78">
        <v>46388</v>
      </c>
      <c r="B14" s="80" t="str">
        <f t="shared" ref="B14:B44" si="0">TEXT(A14,"aaa")</f>
        <v>金</v>
      </c>
      <c r="C14" s="81"/>
      <c r="D14" s="82"/>
      <c r="E14" s="81"/>
      <c r="F14" s="84"/>
      <c r="G14" s="85"/>
      <c r="H14" s="86">
        <f t="shared" ref="H14:H44" si="1">(D14-C14)+(F14-E14)-G14</f>
        <v>0</v>
      </c>
      <c r="I14" s="222"/>
      <c r="J14" s="223"/>
      <c r="K14" s="87"/>
      <c r="L14" s="18" t="s">
        <v>75</v>
      </c>
    </row>
    <row r="15" spans="1:12" ht="20.25" customHeight="1" x14ac:dyDescent="0.2">
      <c r="A15" s="6">
        <f t="shared" ref="A15:A44" si="2">A14+1</f>
        <v>46389</v>
      </c>
      <c r="B15" s="10" t="str">
        <f t="shared" si="0"/>
        <v>土</v>
      </c>
      <c r="C15" s="15"/>
      <c r="D15" s="22"/>
      <c r="E15" s="15"/>
      <c r="F15" s="22"/>
      <c r="G15" s="29"/>
      <c r="H15" s="32">
        <f t="shared" si="1"/>
        <v>0</v>
      </c>
      <c r="I15" s="121"/>
      <c r="J15" s="122"/>
      <c r="K15" s="40"/>
      <c r="L15" s="18" t="str">
        <f t="shared" ref="L15:L23" si="3">IFERROR(VLOOKUP(A15,祝日,2,0),"")</f>
        <v/>
      </c>
    </row>
    <row r="16" spans="1:12" ht="20.25" customHeight="1" x14ac:dyDescent="0.2">
      <c r="A16" s="73">
        <f t="shared" si="2"/>
        <v>46390</v>
      </c>
      <c r="B16" s="76" t="str">
        <f t="shared" si="0"/>
        <v>日</v>
      </c>
      <c r="C16" s="15"/>
      <c r="D16" s="22"/>
      <c r="E16" s="15"/>
      <c r="F16" s="22"/>
      <c r="G16" s="29"/>
      <c r="H16" s="32">
        <f t="shared" si="1"/>
        <v>0</v>
      </c>
      <c r="I16" s="121"/>
      <c r="J16" s="122"/>
      <c r="K16" s="40"/>
      <c r="L16" s="18" t="str">
        <f t="shared" si="3"/>
        <v/>
      </c>
    </row>
    <row r="17" spans="1:12" ht="20.25" customHeight="1" x14ac:dyDescent="0.2">
      <c r="A17" s="74">
        <f t="shared" si="2"/>
        <v>46391</v>
      </c>
      <c r="B17" s="10" t="str">
        <f t="shared" si="0"/>
        <v>月</v>
      </c>
      <c r="C17" s="16"/>
      <c r="D17" s="23"/>
      <c r="E17" s="15"/>
      <c r="F17" s="22"/>
      <c r="G17" s="29"/>
      <c r="H17" s="32">
        <f t="shared" si="1"/>
        <v>0</v>
      </c>
      <c r="I17" s="121"/>
      <c r="J17" s="122"/>
      <c r="K17" s="40"/>
      <c r="L17" s="18" t="str">
        <f t="shared" si="3"/>
        <v/>
      </c>
    </row>
    <row r="18" spans="1:12" ht="20.25" customHeight="1" x14ac:dyDescent="0.2">
      <c r="A18" s="73">
        <f t="shared" si="2"/>
        <v>46392</v>
      </c>
      <c r="B18" s="10" t="str">
        <f t="shared" si="0"/>
        <v>火</v>
      </c>
      <c r="C18" s="15"/>
      <c r="D18" s="22"/>
      <c r="E18" s="15"/>
      <c r="F18" s="22"/>
      <c r="G18" s="29"/>
      <c r="H18" s="32">
        <f t="shared" si="1"/>
        <v>0</v>
      </c>
      <c r="I18" s="121"/>
      <c r="J18" s="122"/>
      <c r="K18" s="40"/>
      <c r="L18" s="18" t="str">
        <f t="shared" si="3"/>
        <v/>
      </c>
    </row>
    <row r="19" spans="1:12" ht="20.25" customHeight="1" x14ac:dyDescent="0.2">
      <c r="A19" s="6">
        <f t="shared" si="2"/>
        <v>46393</v>
      </c>
      <c r="B19" s="10" t="str">
        <f t="shared" si="0"/>
        <v>水</v>
      </c>
      <c r="C19" s="14"/>
      <c r="D19" s="21"/>
      <c r="E19" s="15"/>
      <c r="F19" s="22"/>
      <c r="G19" s="29"/>
      <c r="H19" s="32">
        <f t="shared" si="1"/>
        <v>0</v>
      </c>
      <c r="I19" s="121"/>
      <c r="J19" s="122"/>
      <c r="K19" s="40"/>
      <c r="L19" s="18" t="str">
        <f t="shared" si="3"/>
        <v/>
      </c>
    </row>
    <row r="20" spans="1:12" ht="20.25" customHeight="1" x14ac:dyDescent="0.2">
      <c r="A20" s="5">
        <f t="shared" si="2"/>
        <v>46394</v>
      </c>
      <c r="B20" s="10" t="str">
        <f t="shared" si="0"/>
        <v>木</v>
      </c>
      <c r="C20" s="14"/>
      <c r="D20" s="21"/>
      <c r="E20" s="26"/>
      <c r="F20" s="27"/>
      <c r="G20" s="30"/>
      <c r="H20" s="32">
        <f t="shared" si="1"/>
        <v>0</v>
      </c>
      <c r="I20" s="121"/>
      <c r="J20" s="122"/>
      <c r="K20" s="40"/>
      <c r="L20" s="18" t="str">
        <f t="shared" si="3"/>
        <v/>
      </c>
    </row>
    <row r="21" spans="1:12" ht="20.25" customHeight="1" x14ac:dyDescent="0.2">
      <c r="A21" s="74">
        <f t="shared" si="2"/>
        <v>46395</v>
      </c>
      <c r="B21" s="76" t="str">
        <f t="shared" si="0"/>
        <v>金</v>
      </c>
      <c r="C21" s="16"/>
      <c r="D21" s="23"/>
      <c r="E21" s="15"/>
      <c r="F21" s="22"/>
      <c r="G21" s="29"/>
      <c r="H21" s="32">
        <f t="shared" si="1"/>
        <v>0</v>
      </c>
      <c r="I21" s="121"/>
      <c r="J21" s="122"/>
      <c r="K21" s="40"/>
      <c r="L21" s="18" t="str">
        <f t="shared" si="3"/>
        <v/>
      </c>
    </row>
    <row r="22" spans="1:12" ht="20.25" customHeight="1" x14ac:dyDescent="0.2">
      <c r="A22" s="73">
        <f t="shared" si="2"/>
        <v>46396</v>
      </c>
      <c r="B22" s="76" t="str">
        <f t="shared" si="0"/>
        <v>土</v>
      </c>
      <c r="C22" s="16"/>
      <c r="D22" s="23"/>
      <c r="E22" s="15"/>
      <c r="F22" s="22"/>
      <c r="G22" s="29"/>
      <c r="H22" s="32">
        <f t="shared" si="1"/>
        <v>0</v>
      </c>
      <c r="I22" s="121"/>
      <c r="J22" s="122"/>
      <c r="K22" s="40"/>
      <c r="L22" s="18" t="str">
        <f t="shared" si="3"/>
        <v/>
      </c>
    </row>
    <row r="23" spans="1:12" ht="20.25" customHeight="1" x14ac:dyDescent="0.2">
      <c r="A23" s="74">
        <f t="shared" si="2"/>
        <v>46397</v>
      </c>
      <c r="B23" s="76" t="str">
        <f t="shared" si="0"/>
        <v>日</v>
      </c>
      <c r="C23" s="16"/>
      <c r="D23" s="23"/>
      <c r="E23" s="15"/>
      <c r="F23" s="22"/>
      <c r="G23" s="29"/>
      <c r="H23" s="32">
        <f t="shared" si="1"/>
        <v>0</v>
      </c>
      <c r="I23" s="121"/>
      <c r="J23" s="122"/>
      <c r="K23" s="40"/>
      <c r="L23" s="18" t="str">
        <f t="shared" si="3"/>
        <v/>
      </c>
    </row>
    <row r="24" spans="1:12" ht="20.25" customHeight="1" x14ac:dyDescent="0.2">
      <c r="A24" s="78">
        <f t="shared" si="2"/>
        <v>46398</v>
      </c>
      <c r="B24" s="80" t="str">
        <f t="shared" si="0"/>
        <v>月</v>
      </c>
      <c r="C24" s="81"/>
      <c r="D24" s="82"/>
      <c r="E24" s="83"/>
      <c r="F24" s="84"/>
      <c r="G24" s="85"/>
      <c r="H24" s="86">
        <f t="shared" si="1"/>
        <v>0</v>
      </c>
      <c r="I24" s="220"/>
      <c r="J24" s="221"/>
      <c r="K24" s="87"/>
      <c r="L24" s="18" t="s">
        <v>72</v>
      </c>
    </row>
    <row r="25" spans="1:12" ht="20.25" customHeight="1" x14ac:dyDescent="0.2">
      <c r="A25" s="74">
        <f t="shared" si="2"/>
        <v>46399</v>
      </c>
      <c r="B25" s="76" t="str">
        <f t="shared" si="0"/>
        <v>火</v>
      </c>
      <c r="C25" s="16"/>
      <c r="D25" s="23"/>
      <c r="E25" s="15"/>
      <c r="F25" s="22"/>
      <c r="G25" s="29"/>
      <c r="H25" s="102">
        <f t="shared" si="1"/>
        <v>0</v>
      </c>
      <c r="I25" s="121"/>
      <c r="J25" s="122"/>
      <c r="K25" s="40"/>
      <c r="L25" s="18"/>
    </row>
    <row r="26" spans="1:12" ht="20.25" customHeight="1" x14ac:dyDescent="0.2">
      <c r="A26" s="73">
        <f t="shared" si="2"/>
        <v>46400</v>
      </c>
      <c r="B26" s="76" t="str">
        <f t="shared" si="0"/>
        <v>水</v>
      </c>
      <c r="C26" s="16"/>
      <c r="D26" s="23"/>
      <c r="E26" s="15"/>
      <c r="F26" s="22"/>
      <c r="G26" s="29"/>
      <c r="H26" s="32">
        <f t="shared" si="1"/>
        <v>0</v>
      </c>
      <c r="I26" s="121"/>
      <c r="J26" s="122"/>
      <c r="K26" s="40"/>
      <c r="L26" s="18"/>
    </row>
    <row r="27" spans="1:12" ht="20.25" customHeight="1" x14ac:dyDescent="0.2">
      <c r="A27" s="6">
        <f t="shared" si="2"/>
        <v>46401</v>
      </c>
      <c r="B27" s="10" t="str">
        <f t="shared" si="0"/>
        <v>木</v>
      </c>
      <c r="C27" s="16"/>
      <c r="D27" s="23"/>
      <c r="E27" s="15"/>
      <c r="F27" s="22"/>
      <c r="G27" s="29"/>
      <c r="H27" s="32">
        <f t="shared" si="1"/>
        <v>0</v>
      </c>
      <c r="I27" s="121"/>
      <c r="J27" s="122"/>
      <c r="K27" s="40"/>
      <c r="L27" s="18" t="str">
        <f t="shared" ref="L27:L44" si="4">IFERROR(VLOOKUP(A27,祝日,2,0),"")</f>
        <v/>
      </c>
    </row>
    <row r="28" spans="1:12" ht="20.25" customHeight="1" x14ac:dyDescent="0.2">
      <c r="A28" s="5">
        <f t="shared" si="2"/>
        <v>46402</v>
      </c>
      <c r="B28" s="10" t="str">
        <f t="shared" si="0"/>
        <v>金</v>
      </c>
      <c r="C28" s="16"/>
      <c r="D28" s="23"/>
      <c r="E28" s="15"/>
      <c r="F28" s="22"/>
      <c r="G28" s="29"/>
      <c r="H28" s="32">
        <f t="shared" si="1"/>
        <v>0</v>
      </c>
      <c r="I28" s="121"/>
      <c r="J28" s="122"/>
      <c r="K28" s="40"/>
      <c r="L28" s="18" t="str">
        <f t="shared" si="4"/>
        <v/>
      </c>
    </row>
    <row r="29" spans="1:12" ht="20.25" customHeight="1" x14ac:dyDescent="0.2">
      <c r="A29" s="6">
        <f t="shared" si="2"/>
        <v>46403</v>
      </c>
      <c r="B29" s="10" t="str">
        <f t="shared" si="0"/>
        <v>土</v>
      </c>
      <c r="C29" s="16"/>
      <c r="D29" s="23"/>
      <c r="E29" s="15"/>
      <c r="F29" s="22"/>
      <c r="G29" s="29"/>
      <c r="H29" s="32">
        <f t="shared" si="1"/>
        <v>0</v>
      </c>
      <c r="I29" s="121"/>
      <c r="J29" s="122"/>
      <c r="K29" s="40"/>
      <c r="L29" s="18" t="str">
        <f t="shared" si="4"/>
        <v/>
      </c>
    </row>
    <row r="30" spans="1:12" ht="20.25" customHeight="1" x14ac:dyDescent="0.2">
      <c r="A30" s="5">
        <f t="shared" si="2"/>
        <v>46404</v>
      </c>
      <c r="B30" s="10" t="str">
        <f t="shared" si="0"/>
        <v>日</v>
      </c>
      <c r="C30" s="16"/>
      <c r="D30" s="23"/>
      <c r="E30" s="15"/>
      <c r="F30" s="22"/>
      <c r="G30" s="29"/>
      <c r="H30" s="32">
        <f t="shared" si="1"/>
        <v>0</v>
      </c>
      <c r="I30" s="121"/>
      <c r="J30" s="122"/>
      <c r="K30" s="40"/>
      <c r="L30" s="18" t="str">
        <f t="shared" si="4"/>
        <v/>
      </c>
    </row>
    <row r="31" spans="1:12" ht="20.25" customHeight="1" x14ac:dyDescent="0.2">
      <c r="A31" s="6">
        <f t="shared" si="2"/>
        <v>46405</v>
      </c>
      <c r="B31" s="10" t="str">
        <f t="shared" si="0"/>
        <v>月</v>
      </c>
      <c r="C31" s="16"/>
      <c r="D31" s="23"/>
      <c r="E31" s="15"/>
      <c r="F31" s="22"/>
      <c r="G31" s="29"/>
      <c r="H31" s="32">
        <f t="shared" si="1"/>
        <v>0</v>
      </c>
      <c r="I31" s="121"/>
      <c r="J31" s="122"/>
      <c r="K31" s="40"/>
      <c r="L31" s="18" t="str">
        <f t="shared" si="4"/>
        <v/>
      </c>
    </row>
    <row r="32" spans="1:12" ht="20.25" customHeight="1" x14ac:dyDescent="0.2">
      <c r="A32" s="5">
        <f t="shared" si="2"/>
        <v>46406</v>
      </c>
      <c r="B32" s="10" t="str">
        <f t="shared" si="0"/>
        <v>火</v>
      </c>
      <c r="C32" s="16"/>
      <c r="D32" s="23"/>
      <c r="E32" s="15"/>
      <c r="F32" s="22"/>
      <c r="G32" s="29"/>
      <c r="H32" s="32">
        <f t="shared" si="1"/>
        <v>0</v>
      </c>
      <c r="I32" s="121"/>
      <c r="J32" s="122"/>
      <c r="K32" s="40"/>
      <c r="L32" s="18" t="str">
        <f t="shared" si="4"/>
        <v/>
      </c>
    </row>
    <row r="33" spans="1:12" ht="20.25" customHeight="1" x14ac:dyDescent="0.2">
      <c r="A33" s="74">
        <f t="shared" si="2"/>
        <v>46407</v>
      </c>
      <c r="B33" s="76" t="str">
        <f t="shared" si="0"/>
        <v>水</v>
      </c>
      <c r="C33" s="16"/>
      <c r="D33" s="23"/>
      <c r="E33" s="15"/>
      <c r="F33" s="22"/>
      <c r="G33" s="29"/>
      <c r="H33" s="32">
        <f t="shared" si="1"/>
        <v>0</v>
      </c>
      <c r="I33" s="121"/>
      <c r="J33" s="122"/>
      <c r="K33" s="40"/>
      <c r="L33" s="18" t="str">
        <f t="shared" si="4"/>
        <v/>
      </c>
    </row>
    <row r="34" spans="1:12" ht="20.25" customHeight="1" x14ac:dyDescent="0.2">
      <c r="A34" s="5">
        <f t="shared" si="2"/>
        <v>46408</v>
      </c>
      <c r="B34" s="10" t="str">
        <f t="shared" si="0"/>
        <v>木</v>
      </c>
      <c r="C34" s="16"/>
      <c r="D34" s="23"/>
      <c r="E34" s="15"/>
      <c r="F34" s="22"/>
      <c r="G34" s="29"/>
      <c r="H34" s="32">
        <f t="shared" si="1"/>
        <v>0</v>
      </c>
      <c r="I34" s="121"/>
      <c r="J34" s="122"/>
      <c r="K34" s="40"/>
      <c r="L34" s="18" t="str">
        <f t="shared" si="4"/>
        <v/>
      </c>
    </row>
    <row r="35" spans="1:12" ht="20.25" customHeight="1" x14ac:dyDescent="0.2">
      <c r="A35" s="6">
        <f t="shared" si="2"/>
        <v>46409</v>
      </c>
      <c r="B35" s="10" t="str">
        <f t="shared" si="0"/>
        <v>金</v>
      </c>
      <c r="C35" s="16"/>
      <c r="D35" s="23"/>
      <c r="E35" s="15"/>
      <c r="F35" s="22"/>
      <c r="G35" s="29"/>
      <c r="H35" s="32">
        <f t="shared" si="1"/>
        <v>0</v>
      </c>
      <c r="I35" s="121"/>
      <c r="J35" s="122"/>
      <c r="K35" s="40"/>
      <c r="L35" s="18" t="str">
        <f t="shared" si="4"/>
        <v/>
      </c>
    </row>
    <row r="36" spans="1:12" ht="20.25" customHeight="1" x14ac:dyDescent="0.2">
      <c r="A36" s="73">
        <f t="shared" si="2"/>
        <v>46410</v>
      </c>
      <c r="B36" s="76" t="str">
        <f t="shared" si="0"/>
        <v>土</v>
      </c>
      <c r="C36" s="16"/>
      <c r="D36" s="23"/>
      <c r="E36" s="15"/>
      <c r="F36" s="22"/>
      <c r="G36" s="29"/>
      <c r="H36" s="32">
        <f t="shared" si="1"/>
        <v>0</v>
      </c>
      <c r="I36" s="121"/>
      <c r="J36" s="122"/>
      <c r="K36" s="40"/>
      <c r="L36" s="18" t="str">
        <f t="shared" si="4"/>
        <v/>
      </c>
    </row>
    <row r="37" spans="1:12" ht="20.25" customHeight="1" x14ac:dyDescent="0.2">
      <c r="A37" s="6">
        <f t="shared" si="2"/>
        <v>46411</v>
      </c>
      <c r="B37" s="10" t="str">
        <f t="shared" si="0"/>
        <v>日</v>
      </c>
      <c r="C37" s="16"/>
      <c r="D37" s="23"/>
      <c r="E37" s="15"/>
      <c r="F37" s="22"/>
      <c r="G37" s="29"/>
      <c r="H37" s="32">
        <f t="shared" si="1"/>
        <v>0</v>
      </c>
      <c r="I37" s="121"/>
      <c r="J37" s="122"/>
      <c r="K37" s="40"/>
      <c r="L37" s="18" t="str">
        <f t="shared" si="4"/>
        <v/>
      </c>
    </row>
    <row r="38" spans="1:12" ht="20.25" customHeight="1" x14ac:dyDescent="0.2">
      <c r="A38" s="5">
        <f t="shared" si="2"/>
        <v>46412</v>
      </c>
      <c r="B38" s="10" t="str">
        <f t="shared" si="0"/>
        <v>月</v>
      </c>
      <c r="C38" s="16"/>
      <c r="D38" s="23"/>
      <c r="E38" s="15"/>
      <c r="F38" s="22"/>
      <c r="G38" s="29"/>
      <c r="H38" s="32">
        <f t="shared" si="1"/>
        <v>0</v>
      </c>
      <c r="I38" s="121"/>
      <c r="J38" s="122"/>
      <c r="K38" s="40"/>
      <c r="L38" s="18" t="str">
        <f t="shared" si="4"/>
        <v/>
      </c>
    </row>
    <row r="39" spans="1:12" ht="20.25" customHeight="1" x14ac:dyDescent="0.2">
      <c r="A39" s="6">
        <f t="shared" si="2"/>
        <v>46413</v>
      </c>
      <c r="B39" s="10" t="str">
        <f t="shared" si="0"/>
        <v>火</v>
      </c>
      <c r="C39" s="16"/>
      <c r="D39" s="23"/>
      <c r="E39" s="15"/>
      <c r="F39" s="22"/>
      <c r="G39" s="29"/>
      <c r="H39" s="32">
        <f t="shared" si="1"/>
        <v>0</v>
      </c>
      <c r="I39" s="121"/>
      <c r="J39" s="122"/>
      <c r="K39" s="40"/>
      <c r="L39" s="18" t="str">
        <f t="shared" si="4"/>
        <v/>
      </c>
    </row>
    <row r="40" spans="1:12" ht="20.25" customHeight="1" x14ac:dyDescent="0.2">
      <c r="A40" s="5">
        <f t="shared" si="2"/>
        <v>46414</v>
      </c>
      <c r="B40" s="10" t="str">
        <f t="shared" si="0"/>
        <v>水</v>
      </c>
      <c r="C40" s="16"/>
      <c r="D40" s="23"/>
      <c r="E40" s="15"/>
      <c r="F40" s="22"/>
      <c r="G40" s="29"/>
      <c r="H40" s="32">
        <f t="shared" si="1"/>
        <v>0</v>
      </c>
      <c r="I40" s="121"/>
      <c r="J40" s="122"/>
      <c r="K40" s="40"/>
      <c r="L40" s="18" t="str">
        <f t="shared" si="4"/>
        <v/>
      </c>
    </row>
    <row r="41" spans="1:12" ht="20.25" customHeight="1" x14ac:dyDescent="0.2">
      <c r="A41" s="6">
        <f t="shared" si="2"/>
        <v>46415</v>
      </c>
      <c r="B41" s="10" t="str">
        <f t="shared" si="0"/>
        <v>木</v>
      </c>
      <c r="C41" s="16"/>
      <c r="D41" s="23"/>
      <c r="E41" s="15"/>
      <c r="F41" s="22"/>
      <c r="G41" s="29"/>
      <c r="H41" s="32">
        <f t="shared" si="1"/>
        <v>0</v>
      </c>
      <c r="I41" s="121"/>
      <c r="J41" s="122"/>
      <c r="K41" s="40"/>
      <c r="L41" s="18" t="str">
        <f t="shared" si="4"/>
        <v/>
      </c>
    </row>
    <row r="42" spans="1:12" ht="20.25" customHeight="1" x14ac:dyDescent="0.2">
      <c r="A42" s="5">
        <f t="shared" si="2"/>
        <v>46416</v>
      </c>
      <c r="B42" s="10" t="str">
        <f t="shared" si="0"/>
        <v>金</v>
      </c>
      <c r="C42" s="16"/>
      <c r="D42" s="23"/>
      <c r="E42" s="15"/>
      <c r="F42" s="22"/>
      <c r="G42" s="29"/>
      <c r="H42" s="32">
        <f t="shared" si="1"/>
        <v>0</v>
      </c>
      <c r="I42" s="121"/>
      <c r="J42" s="122"/>
      <c r="K42" s="40"/>
      <c r="L42" s="18" t="str">
        <f t="shared" si="4"/>
        <v/>
      </c>
    </row>
    <row r="43" spans="1:12" ht="20.25" customHeight="1" x14ac:dyDescent="0.2">
      <c r="A43" s="6">
        <f t="shared" si="2"/>
        <v>46417</v>
      </c>
      <c r="B43" s="10" t="str">
        <f t="shared" si="0"/>
        <v>土</v>
      </c>
      <c r="C43" s="16"/>
      <c r="D43" s="23"/>
      <c r="E43" s="15"/>
      <c r="F43" s="22"/>
      <c r="G43" s="29"/>
      <c r="H43" s="32">
        <f t="shared" si="1"/>
        <v>0</v>
      </c>
      <c r="I43" s="121"/>
      <c r="J43" s="122"/>
      <c r="K43" s="40"/>
      <c r="L43" s="18" t="str">
        <f t="shared" si="4"/>
        <v/>
      </c>
    </row>
    <row r="44" spans="1:12" ht="20.25" customHeight="1" x14ac:dyDescent="0.2">
      <c r="A44" s="6">
        <f t="shared" si="2"/>
        <v>46418</v>
      </c>
      <c r="B44" s="10" t="str">
        <f t="shared" si="0"/>
        <v>日</v>
      </c>
      <c r="C44" s="90"/>
      <c r="D44" s="91"/>
      <c r="E44" s="90"/>
      <c r="F44" s="91"/>
      <c r="G44" s="92"/>
      <c r="H44" s="33">
        <f t="shared" si="1"/>
        <v>0</v>
      </c>
      <c r="I44" s="104"/>
      <c r="J44" s="105"/>
      <c r="K44" s="41"/>
      <c r="L44" s="18" t="str">
        <f t="shared" si="4"/>
        <v/>
      </c>
    </row>
    <row r="45" spans="1:12" ht="33.65" customHeight="1" x14ac:dyDescent="0.2">
      <c r="A45" s="216" t="s">
        <v>9</v>
      </c>
      <c r="B45" s="217"/>
      <c r="C45" s="218"/>
      <c r="D45" s="218"/>
      <c r="E45" s="218"/>
      <c r="F45" s="218"/>
      <c r="G45" s="219"/>
      <c r="H45" s="34">
        <f>SUM(H14:H44)</f>
        <v>0</v>
      </c>
      <c r="I45" s="199" t="s">
        <v>11</v>
      </c>
      <c r="J45" s="110"/>
      <c r="K45" s="72">
        <f>ROUNDDOWN(ROUND(H45*24*60,1)/60,2)</f>
        <v>0</v>
      </c>
      <c r="L45" s="3" t="s">
        <v>47</v>
      </c>
    </row>
    <row r="46" spans="1:12" ht="19.5" customHeight="1" x14ac:dyDescent="0.2">
      <c r="A46" s="8"/>
      <c r="B46" s="8"/>
      <c r="C46" s="18"/>
      <c r="D46" s="18"/>
      <c r="E46" s="18"/>
      <c r="F46" s="18"/>
      <c r="G46" s="18"/>
      <c r="H46" s="18" t="s">
        <v>48</v>
      </c>
      <c r="I46" s="18"/>
      <c r="J46" s="18"/>
      <c r="K46" s="1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A10:C10"/>
    <mergeCell ref="D10:H10"/>
    <mergeCell ref="J10:K10"/>
    <mergeCell ref="D11:G11"/>
    <mergeCell ref="C12:F12"/>
    <mergeCell ref="K12:K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36:J36"/>
    <mergeCell ref="I37:J37"/>
    <mergeCell ref="I38:J38"/>
    <mergeCell ref="I29:J29"/>
    <mergeCell ref="I30:J30"/>
    <mergeCell ref="I31:J31"/>
    <mergeCell ref="I32:J32"/>
    <mergeCell ref="I33:J33"/>
    <mergeCell ref="L12:L13"/>
    <mergeCell ref="I44:J44"/>
    <mergeCell ref="A45:G45"/>
    <mergeCell ref="I45:J45"/>
    <mergeCell ref="A12:A13"/>
    <mergeCell ref="B12:B13"/>
    <mergeCell ref="G12:G13"/>
    <mergeCell ref="H12:H13"/>
    <mergeCell ref="I12:J13"/>
    <mergeCell ref="I39:J39"/>
    <mergeCell ref="I40:J40"/>
    <mergeCell ref="I41:J41"/>
    <mergeCell ref="I42:J42"/>
    <mergeCell ref="I43:J43"/>
    <mergeCell ref="I34:J34"/>
    <mergeCell ref="I35:J35"/>
  </mergeCells>
  <phoneticPr fontId="1"/>
  <conditionalFormatting sqref="A14:I44">
    <cfRule type="expression" dxfId="11" priority="1" stopIfTrue="1">
      <formula>$B14="土"</formula>
    </cfRule>
    <cfRule type="expression" dxfId="10" priority="2" stopIfTrue="1">
      <formula>$B14="日"</formula>
    </cfRule>
    <cfRule type="expression" dxfId="9" priority="3" stopIfTrue="1">
      <formula>OR($B14="祝",$B14="振",$I14="休日")</formula>
    </cfRule>
  </conditionalFormatting>
  <conditionalFormatting sqref="K14:K44">
    <cfRule type="expression" dxfId="8" priority="16" stopIfTrue="1">
      <formula>$B14="土"</formula>
    </cfRule>
    <cfRule type="expression" dxfId="7" priority="17" stopIfTrue="1">
      <formula>$B14="日"</formula>
    </cfRule>
    <cfRule type="expression" dxfId="6" priority="18" stopIfTrue="1">
      <formula>OR($B14="祝",$B14="振",$I14="休日")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9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900-000001000000}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L46"/>
  <sheetViews>
    <sheetView view="pageBreakPreview" topLeftCell="A22" zoomScale="110" zoomScaleSheetLayoutView="110" workbookViewId="0">
      <selection activeCell="D6" sqref="D6:K6"/>
    </sheetView>
  </sheetViews>
  <sheetFormatPr defaultColWidth="9" defaultRowHeight="19.399999999999999" customHeight="1" x14ac:dyDescent="0.2"/>
  <cols>
    <col min="1" max="1" width="5.81640625" style="1" bestFit="1" customWidth="1"/>
    <col min="2" max="2" width="3.08984375" style="1" customWidth="1"/>
    <col min="3" max="3" width="7.6328125" style="2" customWidth="1"/>
    <col min="4" max="8" width="6.6328125" style="2" customWidth="1"/>
    <col min="9" max="9" width="12.6328125" style="3" customWidth="1"/>
    <col min="10" max="10" width="25.81640625" style="3" customWidth="1"/>
    <col min="11" max="11" width="9.6328125" style="3" customWidth="1"/>
    <col min="12" max="12" width="9" style="3"/>
    <col min="13" max="13" width="11.81640625" style="3" bestFit="1" customWidth="1"/>
    <col min="14" max="14" width="14.90625" style="3" bestFit="1" customWidth="1"/>
    <col min="15" max="16384" width="9" style="3"/>
  </cols>
  <sheetData>
    <row r="1" spans="1:12" ht="11.4" customHeight="1" x14ac:dyDescent="0.2"/>
    <row r="2" spans="1:12" ht="15.65" customHeight="1" x14ac:dyDescent="0.2">
      <c r="A2" s="25" t="s">
        <v>76</v>
      </c>
      <c r="B2" s="75"/>
    </row>
    <row r="3" spans="1:12" ht="20.399999999999999" customHeight="1" x14ac:dyDescent="0.25">
      <c r="A3" s="141" t="s">
        <v>34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2" ht="20.25" customHeight="1" x14ac:dyDescent="0.2">
      <c r="A4" s="144" t="s">
        <v>77</v>
      </c>
      <c r="B4" s="145"/>
      <c r="C4" s="145"/>
      <c r="D4" s="145"/>
      <c r="E4" s="25"/>
      <c r="F4" s="25"/>
      <c r="G4" s="25"/>
      <c r="H4" s="25"/>
      <c r="I4" s="25"/>
      <c r="J4" s="25"/>
      <c r="K4" s="36"/>
    </row>
    <row r="5" spans="1:12" ht="12" customHeight="1" x14ac:dyDescent="0.2">
      <c r="A5" s="146"/>
      <c r="B5" s="147"/>
      <c r="C5" s="147"/>
      <c r="D5" s="147"/>
      <c r="E5" s="147"/>
      <c r="F5" s="147"/>
      <c r="G5" s="28"/>
      <c r="H5" s="148"/>
      <c r="I5" s="148"/>
      <c r="J5" s="148"/>
      <c r="K5" s="37"/>
    </row>
    <row r="6" spans="1:12" ht="20.25" customHeight="1" x14ac:dyDescent="0.2">
      <c r="A6" s="139" t="s">
        <v>22</v>
      </c>
      <c r="B6" s="149"/>
      <c r="C6" s="149"/>
      <c r="D6" s="150" t="s">
        <v>87</v>
      </c>
      <c r="E6" s="151"/>
      <c r="F6" s="151"/>
      <c r="G6" s="151"/>
      <c r="H6" s="151"/>
      <c r="I6" s="151"/>
      <c r="J6" s="151"/>
      <c r="K6" s="152"/>
    </row>
    <row r="7" spans="1:12" ht="20.25" customHeight="1" x14ac:dyDescent="0.2">
      <c r="A7" s="135" t="s">
        <v>24</v>
      </c>
      <c r="B7" s="136"/>
      <c r="C7" s="136"/>
      <c r="D7" s="177"/>
      <c r="E7" s="137"/>
      <c r="F7" s="137"/>
      <c r="G7" s="137"/>
      <c r="H7" s="137"/>
      <c r="I7" s="137"/>
      <c r="J7" s="137"/>
      <c r="K7" s="138"/>
    </row>
    <row r="8" spans="1:12" ht="15.65" customHeight="1" x14ac:dyDescent="0.2">
      <c r="A8" s="135"/>
      <c r="B8" s="136"/>
      <c r="C8" s="136"/>
      <c r="D8" s="127"/>
      <c r="E8" s="137"/>
      <c r="F8" s="137"/>
      <c r="G8" s="137"/>
      <c r="H8" s="137"/>
      <c r="I8" s="137"/>
      <c r="J8" s="137"/>
      <c r="K8" s="138"/>
      <c r="L8" s="18"/>
    </row>
    <row r="9" spans="1:12" ht="20.25" customHeight="1" x14ac:dyDescent="0.2">
      <c r="A9" s="139" t="s">
        <v>19</v>
      </c>
      <c r="B9" s="140"/>
      <c r="C9" s="140"/>
      <c r="D9" s="177"/>
      <c r="E9" s="137"/>
      <c r="F9" s="137"/>
      <c r="G9" s="137"/>
      <c r="H9" s="137"/>
      <c r="I9" s="137"/>
      <c r="J9" s="137"/>
      <c r="K9" s="138"/>
      <c r="L9" s="43"/>
    </row>
    <row r="10" spans="1:12" ht="20.25" customHeight="1" x14ac:dyDescent="0.2">
      <c r="A10" s="125" t="s">
        <v>12</v>
      </c>
      <c r="B10" s="126"/>
      <c r="C10" s="126"/>
      <c r="D10" s="177"/>
      <c r="E10" s="177"/>
      <c r="F10" s="177"/>
      <c r="G10" s="177"/>
      <c r="H10" s="177"/>
      <c r="I10" s="35" t="s">
        <v>36</v>
      </c>
      <c r="J10" s="178"/>
      <c r="K10" s="179"/>
    </row>
    <row r="11" spans="1:12" ht="20.25" customHeight="1" x14ac:dyDescent="0.2">
      <c r="A11" s="4"/>
      <c r="B11" s="9"/>
      <c r="C11" s="9" t="s">
        <v>15</v>
      </c>
      <c r="D11" s="180"/>
      <c r="E11" s="180"/>
      <c r="F11" s="180"/>
      <c r="G11" s="180"/>
      <c r="H11" s="3"/>
      <c r="I11" s="9" t="s">
        <v>10</v>
      </c>
      <c r="J11" s="62"/>
      <c r="K11" s="38"/>
    </row>
    <row r="12" spans="1:12" s="1" customFormat="1" ht="20.25" customHeight="1" x14ac:dyDescent="0.2">
      <c r="A12" s="200" t="s">
        <v>2</v>
      </c>
      <c r="B12" s="202" t="s">
        <v>5</v>
      </c>
      <c r="C12" s="210" t="s">
        <v>39</v>
      </c>
      <c r="D12" s="211"/>
      <c r="E12" s="211"/>
      <c r="F12" s="212"/>
      <c r="G12" s="204" t="s">
        <v>18</v>
      </c>
      <c r="H12" s="115" t="s">
        <v>43</v>
      </c>
      <c r="I12" s="206" t="s">
        <v>49</v>
      </c>
      <c r="J12" s="207"/>
      <c r="K12" s="213" t="s">
        <v>40</v>
      </c>
      <c r="L12" s="103"/>
    </row>
    <row r="13" spans="1:12" s="1" customFormat="1" ht="20.25" customHeight="1" x14ac:dyDescent="0.2">
      <c r="A13" s="201"/>
      <c r="B13" s="203"/>
      <c r="C13" s="13" t="s">
        <v>13</v>
      </c>
      <c r="D13" s="20" t="s">
        <v>6</v>
      </c>
      <c r="E13" s="13" t="s">
        <v>13</v>
      </c>
      <c r="F13" s="20" t="s">
        <v>6</v>
      </c>
      <c r="G13" s="205"/>
      <c r="H13" s="116"/>
      <c r="I13" s="208"/>
      <c r="J13" s="209"/>
      <c r="K13" s="214"/>
      <c r="L13" s="103"/>
    </row>
    <row r="14" spans="1:12" ht="20.25" customHeight="1" x14ac:dyDescent="0.2">
      <c r="A14" s="5">
        <v>46419</v>
      </c>
      <c r="B14" s="10" t="str">
        <f t="shared" ref="B14:B41" si="0">TEXT(A14,"aaa")</f>
        <v>月</v>
      </c>
      <c r="C14" s="14"/>
      <c r="D14" s="21"/>
      <c r="E14" s="14"/>
      <c r="F14" s="27"/>
      <c r="G14" s="29"/>
      <c r="H14" s="32">
        <f t="shared" ref="H14:H44" si="1">(D14-C14)+(F14-E14)-G14</f>
        <v>0</v>
      </c>
      <c r="I14" s="123"/>
      <c r="J14" s="124"/>
      <c r="K14" s="39"/>
      <c r="L14" s="18" t="str">
        <f t="shared" ref="L14:L21" si="2">IFERROR(VLOOKUP(A14,祝日,2,0),"")</f>
        <v/>
      </c>
    </row>
    <row r="15" spans="1:12" ht="20.25" customHeight="1" x14ac:dyDescent="0.2">
      <c r="A15" s="6">
        <f t="shared" ref="A15:A41" si="3">A14+1</f>
        <v>46420</v>
      </c>
      <c r="B15" s="10" t="str">
        <f t="shared" si="0"/>
        <v>火</v>
      </c>
      <c r="C15" s="15"/>
      <c r="D15" s="22"/>
      <c r="E15" s="15"/>
      <c r="F15" s="22"/>
      <c r="G15" s="29"/>
      <c r="H15" s="32">
        <f t="shared" si="1"/>
        <v>0</v>
      </c>
      <c r="I15" s="121"/>
      <c r="J15" s="122"/>
      <c r="K15" s="40"/>
      <c r="L15" s="18" t="str">
        <f t="shared" si="2"/>
        <v/>
      </c>
    </row>
    <row r="16" spans="1:12" ht="20.25" customHeight="1" x14ac:dyDescent="0.2">
      <c r="A16" s="73">
        <f t="shared" si="3"/>
        <v>46421</v>
      </c>
      <c r="B16" s="76" t="str">
        <f t="shared" si="0"/>
        <v>水</v>
      </c>
      <c r="C16" s="15"/>
      <c r="D16" s="22"/>
      <c r="E16" s="15"/>
      <c r="F16" s="22"/>
      <c r="G16" s="29"/>
      <c r="H16" s="32">
        <f t="shared" si="1"/>
        <v>0</v>
      </c>
      <c r="I16" s="121"/>
      <c r="J16" s="122"/>
      <c r="K16" s="40"/>
      <c r="L16" s="18" t="str">
        <f t="shared" si="2"/>
        <v/>
      </c>
    </row>
    <row r="17" spans="1:12" ht="20.25" customHeight="1" x14ac:dyDescent="0.2">
      <c r="A17" s="74">
        <f t="shared" si="3"/>
        <v>46422</v>
      </c>
      <c r="B17" s="10" t="str">
        <f t="shared" si="0"/>
        <v>木</v>
      </c>
      <c r="C17" s="16"/>
      <c r="D17" s="23"/>
      <c r="E17" s="15"/>
      <c r="F17" s="22"/>
      <c r="G17" s="29"/>
      <c r="H17" s="32">
        <f t="shared" si="1"/>
        <v>0</v>
      </c>
      <c r="I17" s="121"/>
      <c r="J17" s="122"/>
      <c r="K17" s="40"/>
      <c r="L17" s="18" t="str">
        <f t="shared" si="2"/>
        <v/>
      </c>
    </row>
    <row r="18" spans="1:12" ht="20.25" customHeight="1" x14ac:dyDescent="0.2">
      <c r="A18" s="73">
        <f t="shared" si="3"/>
        <v>46423</v>
      </c>
      <c r="B18" s="10" t="str">
        <f t="shared" si="0"/>
        <v>金</v>
      </c>
      <c r="C18" s="15"/>
      <c r="D18" s="22"/>
      <c r="E18" s="15"/>
      <c r="F18" s="22"/>
      <c r="G18" s="29"/>
      <c r="H18" s="32">
        <f t="shared" si="1"/>
        <v>0</v>
      </c>
      <c r="I18" s="121"/>
      <c r="J18" s="122"/>
      <c r="K18" s="40"/>
      <c r="L18" s="18" t="str">
        <f t="shared" si="2"/>
        <v/>
      </c>
    </row>
    <row r="19" spans="1:12" ht="20.25" customHeight="1" x14ac:dyDescent="0.2">
      <c r="A19" s="6">
        <f t="shared" si="3"/>
        <v>46424</v>
      </c>
      <c r="B19" s="10" t="str">
        <f t="shared" si="0"/>
        <v>土</v>
      </c>
      <c r="C19" s="14"/>
      <c r="D19" s="21"/>
      <c r="E19" s="15"/>
      <c r="F19" s="22"/>
      <c r="G19" s="29"/>
      <c r="H19" s="32">
        <f t="shared" si="1"/>
        <v>0</v>
      </c>
      <c r="I19" s="121"/>
      <c r="J19" s="122"/>
      <c r="K19" s="40"/>
      <c r="L19" s="18" t="str">
        <f t="shared" si="2"/>
        <v/>
      </c>
    </row>
    <row r="20" spans="1:12" ht="20.25" customHeight="1" x14ac:dyDescent="0.2">
      <c r="A20" s="5">
        <f t="shared" si="3"/>
        <v>46425</v>
      </c>
      <c r="B20" s="10" t="str">
        <f t="shared" si="0"/>
        <v>日</v>
      </c>
      <c r="C20" s="14"/>
      <c r="D20" s="21"/>
      <c r="E20" s="26"/>
      <c r="F20" s="27"/>
      <c r="G20" s="30"/>
      <c r="H20" s="32">
        <f t="shared" si="1"/>
        <v>0</v>
      </c>
      <c r="I20" s="121"/>
      <c r="J20" s="122"/>
      <c r="K20" s="40"/>
      <c r="L20" s="18" t="str">
        <f t="shared" si="2"/>
        <v/>
      </c>
    </row>
    <row r="21" spans="1:12" ht="20.25" customHeight="1" x14ac:dyDescent="0.2">
      <c r="A21" s="6">
        <f t="shared" si="3"/>
        <v>46426</v>
      </c>
      <c r="B21" s="10" t="str">
        <f t="shared" si="0"/>
        <v>月</v>
      </c>
      <c r="C21" s="16"/>
      <c r="D21" s="23"/>
      <c r="E21" s="15"/>
      <c r="F21" s="22"/>
      <c r="G21" s="29"/>
      <c r="H21" s="32">
        <f t="shared" si="1"/>
        <v>0</v>
      </c>
      <c r="I21" s="121"/>
      <c r="J21" s="122"/>
      <c r="K21" s="40"/>
      <c r="L21" s="18" t="str">
        <f t="shared" si="2"/>
        <v/>
      </c>
    </row>
    <row r="22" spans="1:12" ht="20.25" customHeight="1" x14ac:dyDescent="0.2">
      <c r="A22" s="73">
        <f t="shared" si="3"/>
        <v>46427</v>
      </c>
      <c r="B22" s="76" t="str">
        <f t="shared" si="0"/>
        <v>火</v>
      </c>
      <c r="C22" s="16"/>
      <c r="D22" s="23"/>
      <c r="E22" s="15"/>
      <c r="F22" s="22"/>
      <c r="G22" s="29"/>
      <c r="H22" s="32">
        <f t="shared" si="1"/>
        <v>0</v>
      </c>
      <c r="I22" s="121"/>
      <c r="J22" s="122"/>
      <c r="K22" s="40"/>
      <c r="L22" s="18"/>
    </row>
    <row r="23" spans="1:12" ht="20.25" customHeight="1" x14ac:dyDescent="0.2">
      <c r="A23" s="74">
        <f t="shared" si="3"/>
        <v>46428</v>
      </c>
      <c r="B23" s="76" t="str">
        <f t="shared" si="0"/>
        <v>水</v>
      </c>
      <c r="C23" s="16"/>
      <c r="D23" s="23"/>
      <c r="E23" s="15"/>
      <c r="F23" s="22"/>
      <c r="G23" s="29"/>
      <c r="H23" s="32">
        <f t="shared" si="1"/>
        <v>0</v>
      </c>
      <c r="I23" s="121"/>
      <c r="J23" s="122"/>
      <c r="K23" s="40"/>
      <c r="L23" s="18" t="str">
        <f>IFERROR(VLOOKUP(A23,祝日,2,0),"")</f>
        <v/>
      </c>
    </row>
    <row r="24" spans="1:12" ht="20.25" customHeight="1" x14ac:dyDescent="0.2">
      <c r="A24" s="78">
        <f t="shared" si="3"/>
        <v>46429</v>
      </c>
      <c r="B24" s="80" t="str">
        <f t="shared" si="0"/>
        <v>木</v>
      </c>
      <c r="C24" s="81"/>
      <c r="D24" s="82"/>
      <c r="E24" s="83"/>
      <c r="F24" s="84"/>
      <c r="G24" s="85"/>
      <c r="H24" s="86">
        <f t="shared" si="1"/>
        <v>0</v>
      </c>
      <c r="I24" s="220"/>
      <c r="J24" s="221"/>
      <c r="K24" s="87"/>
      <c r="L24" s="18" t="s">
        <v>73</v>
      </c>
    </row>
    <row r="25" spans="1:12" ht="20.25" customHeight="1" x14ac:dyDescent="0.2">
      <c r="A25" s="74">
        <f t="shared" si="3"/>
        <v>46430</v>
      </c>
      <c r="B25" s="76" t="str">
        <f t="shared" si="0"/>
        <v>金</v>
      </c>
      <c r="C25" s="16"/>
      <c r="D25" s="23"/>
      <c r="E25" s="15"/>
      <c r="F25" s="22"/>
      <c r="G25" s="29"/>
      <c r="H25" s="32">
        <f t="shared" si="1"/>
        <v>0</v>
      </c>
      <c r="I25" s="121"/>
      <c r="J25" s="122"/>
      <c r="K25" s="40"/>
      <c r="L25" s="18"/>
    </row>
    <row r="26" spans="1:12" ht="20.25" customHeight="1" x14ac:dyDescent="0.2">
      <c r="A26" s="5">
        <f t="shared" si="3"/>
        <v>46431</v>
      </c>
      <c r="B26" s="10" t="str">
        <f t="shared" si="0"/>
        <v>土</v>
      </c>
      <c r="C26" s="16"/>
      <c r="D26" s="23"/>
      <c r="E26" s="15"/>
      <c r="F26" s="22"/>
      <c r="G26" s="29"/>
      <c r="H26" s="32">
        <f t="shared" si="1"/>
        <v>0</v>
      </c>
      <c r="I26" s="121"/>
      <c r="J26" s="122"/>
      <c r="K26" s="40"/>
      <c r="L26" s="18" t="str">
        <f t="shared" ref="L26:L35" si="4">IFERROR(VLOOKUP(A26,祝日,2,0),"")</f>
        <v/>
      </c>
    </row>
    <row r="27" spans="1:12" ht="20.25" customHeight="1" x14ac:dyDescent="0.2">
      <c r="A27" s="6">
        <f t="shared" si="3"/>
        <v>46432</v>
      </c>
      <c r="B27" s="10" t="str">
        <f t="shared" si="0"/>
        <v>日</v>
      </c>
      <c r="C27" s="16"/>
      <c r="D27" s="23"/>
      <c r="E27" s="15"/>
      <c r="F27" s="22"/>
      <c r="G27" s="29"/>
      <c r="H27" s="32">
        <f t="shared" si="1"/>
        <v>0</v>
      </c>
      <c r="I27" s="121"/>
      <c r="J27" s="122"/>
      <c r="K27" s="40"/>
      <c r="L27" s="18" t="str">
        <f t="shared" si="4"/>
        <v/>
      </c>
    </row>
    <row r="28" spans="1:12" ht="20.25" customHeight="1" x14ac:dyDescent="0.2">
      <c r="A28" s="5">
        <f t="shared" si="3"/>
        <v>46433</v>
      </c>
      <c r="B28" s="10" t="str">
        <f t="shared" si="0"/>
        <v>月</v>
      </c>
      <c r="C28" s="16"/>
      <c r="D28" s="23"/>
      <c r="E28" s="15"/>
      <c r="F28" s="22"/>
      <c r="G28" s="29"/>
      <c r="H28" s="32">
        <f t="shared" si="1"/>
        <v>0</v>
      </c>
      <c r="I28" s="121"/>
      <c r="J28" s="122"/>
      <c r="K28" s="40"/>
      <c r="L28" s="18" t="str">
        <f t="shared" si="4"/>
        <v/>
      </c>
    </row>
    <row r="29" spans="1:12" ht="20.25" customHeight="1" x14ac:dyDescent="0.2">
      <c r="A29" s="6">
        <f t="shared" si="3"/>
        <v>46434</v>
      </c>
      <c r="B29" s="10" t="str">
        <f t="shared" si="0"/>
        <v>火</v>
      </c>
      <c r="C29" s="16"/>
      <c r="D29" s="23"/>
      <c r="E29" s="15"/>
      <c r="F29" s="22"/>
      <c r="G29" s="29"/>
      <c r="H29" s="32">
        <f t="shared" si="1"/>
        <v>0</v>
      </c>
      <c r="I29" s="121"/>
      <c r="J29" s="122"/>
      <c r="K29" s="40"/>
      <c r="L29" s="18" t="str">
        <f t="shared" si="4"/>
        <v/>
      </c>
    </row>
    <row r="30" spans="1:12" ht="20.25" customHeight="1" x14ac:dyDescent="0.2">
      <c r="A30" s="5">
        <f t="shared" si="3"/>
        <v>46435</v>
      </c>
      <c r="B30" s="10" t="str">
        <f t="shared" si="0"/>
        <v>水</v>
      </c>
      <c r="C30" s="16"/>
      <c r="D30" s="23"/>
      <c r="E30" s="15"/>
      <c r="F30" s="22"/>
      <c r="G30" s="29"/>
      <c r="H30" s="32">
        <f t="shared" si="1"/>
        <v>0</v>
      </c>
      <c r="I30" s="121"/>
      <c r="J30" s="122"/>
      <c r="K30" s="40"/>
      <c r="L30" s="18" t="str">
        <f t="shared" si="4"/>
        <v/>
      </c>
    </row>
    <row r="31" spans="1:12" ht="20.25" customHeight="1" x14ac:dyDescent="0.2">
      <c r="A31" s="6">
        <f t="shared" si="3"/>
        <v>46436</v>
      </c>
      <c r="B31" s="10" t="str">
        <f t="shared" si="0"/>
        <v>木</v>
      </c>
      <c r="C31" s="16"/>
      <c r="D31" s="23"/>
      <c r="E31" s="15"/>
      <c r="F31" s="22"/>
      <c r="G31" s="29"/>
      <c r="H31" s="32">
        <f t="shared" si="1"/>
        <v>0</v>
      </c>
      <c r="I31" s="121"/>
      <c r="J31" s="122"/>
      <c r="K31" s="40"/>
      <c r="L31" s="18" t="str">
        <f t="shared" si="4"/>
        <v/>
      </c>
    </row>
    <row r="32" spans="1:12" ht="20.25" customHeight="1" x14ac:dyDescent="0.2">
      <c r="A32" s="5">
        <f t="shared" si="3"/>
        <v>46437</v>
      </c>
      <c r="B32" s="10" t="str">
        <f t="shared" si="0"/>
        <v>金</v>
      </c>
      <c r="C32" s="16"/>
      <c r="D32" s="23"/>
      <c r="E32" s="15"/>
      <c r="F32" s="22"/>
      <c r="G32" s="29"/>
      <c r="H32" s="32">
        <f t="shared" si="1"/>
        <v>0</v>
      </c>
      <c r="I32" s="121"/>
      <c r="J32" s="122"/>
      <c r="K32" s="40"/>
      <c r="L32" s="18" t="str">
        <f t="shared" si="4"/>
        <v/>
      </c>
    </row>
    <row r="33" spans="1:12" ht="20.25" customHeight="1" x14ac:dyDescent="0.2">
      <c r="A33" s="74">
        <f t="shared" si="3"/>
        <v>46438</v>
      </c>
      <c r="B33" s="76" t="str">
        <f t="shared" si="0"/>
        <v>土</v>
      </c>
      <c r="C33" s="16"/>
      <c r="D33" s="23"/>
      <c r="E33" s="15"/>
      <c r="F33" s="22"/>
      <c r="G33" s="29"/>
      <c r="H33" s="32">
        <f t="shared" si="1"/>
        <v>0</v>
      </c>
      <c r="I33" s="121"/>
      <c r="J33" s="122"/>
      <c r="K33" s="40"/>
      <c r="L33" s="18" t="str">
        <f t="shared" si="4"/>
        <v/>
      </c>
    </row>
    <row r="34" spans="1:12" ht="20.25" customHeight="1" x14ac:dyDescent="0.2">
      <c r="A34" s="5">
        <f t="shared" si="3"/>
        <v>46439</v>
      </c>
      <c r="B34" s="10" t="str">
        <f t="shared" si="0"/>
        <v>日</v>
      </c>
      <c r="C34" s="16"/>
      <c r="D34" s="23"/>
      <c r="E34" s="15"/>
      <c r="F34" s="22"/>
      <c r="G34" s="29"/>
      <c r="H34" s="32">
        <f t="shared" si="1"/>
        <v>0</v>
      </c>
      <c r="I34" s="121"/>
      <c r="J34" s="122"/>
      <c r="K34" s="40"/>
      <c r="L34" s="18" t="str">
        <f t="shared" si="4"/>
        <v/>
      </c>
    </row>
    <row r="35" spans="1:12" ht="20.25" customHeight="1" x14ac:dyDescent="0.2">
      <c r="A35" s="6">
        <f t="shared" si="3"/>
        <v>46440</v>
      </c>
      <c r="B35" s="10" t="str">
        <f t="shared" si="0"/>
        <v>月</v>
      </c>
      <c r="C35" s="16"/>
      <c r="D35" s="23"/>
      <c r="E35" s="15"/>
      <c r="F35" s="22"/>
      <c r="G35" s="29"/>
      <c r="H35" s="32">
        <f t="shared" si="1"/>
        <v>0</v>
      </c>
      <c r="I35" s="121"/>
      <c r="J35" s="122"/>
      <c r="K35" s="40"/>
      <c r="L35" s="18" t="str">
        <f t="shared" si="4"/>
        <v/>
      </c>
    </row>
    <row r="36" spans="1:12" ht="20.25" customHeight="1" x14ac:dyDescent="0.2">
      <c r="A36" s="93">
        <f t="shared" si="3"/>
        <v>46441</v>
      </c>
      <c r="B36" s="80" t="str">
        <f t="shared" si="0"/>
        <v>火</v>
      </c>
      <c r="C36" s="81"/>
      <c r="D36" s="82"/>
      <c r="E36" s="83"/>
      <c r="F36" s="84"/>
      <c r="G36" s="85"/>
      <c r="H36" s="86">
        <f t="shared" si="1"/>
        <v>0</v>
      </c>
      <c r="I36" s="220"/>
      <c r="J36" s="221"/>
      <c r="K36" s="87"/>
      <c r="L36" s="18" t="s">
        <v>74</v>
      </c>
    </row>
    <row r="37" spans="1:12" ht="20.25" customHeight="1" x14ac:dyDescent="0.2">
      <c r="A37" s="74">
        <f t="shared" si="3"/>
        <v>46442</v>
      </c>
      <c r="B37" s="76" t="str">
        <f t="shared" si="0"/>
        <v>水</v>
      </c>
      <c r="C37" s="16"/>
      <c r="D37" s="23"/>
      <c r="E37" s="15"/>
      <c r="F37" s="22"/>
      <c r="G37" s="29"/>
      <c r="H37" s="32">
        <f t="shared" si="1"/>
        <v>0</v>
      </c>
      <c r="I37" s="121"/>
      <c r="J37" s="122"/>
      <c r="K37" s="40"/>
      <c r="L37" s="18"/>
    </row>
    <row r="38" spans="1:12" ht="20.25" customHeight="1" x14ac:dyDescent="0.2">
      <c r="A38" s="5">
        <f t="shared" si="3"/>
        <v>46443</v>
      </c>
      <c r="B38" s="10" t="str">
        <f t="shared" si="0"/>
        <v>木</v>
      </c>
      <c r="C38" s="16"/>
      <c r="D38" s="23"/>
      <c r="E38" s="15"/>
      <c r="F38" s="22"/>
      <c r="G38" s="29"/>
      <c r="H38" s="32">
        <f t="shared" si="1"/>
        <v>0</v>
      </c>
      <c r="I38" s="121"/>
      <c r="J38" s="122"/>
      <c r="K38" s="40"/>
      <c r="L38" s="18" t="str">
        <f t="shared" ref="L38:L44" si="5">IFERROR(VLOOKUP(A38,祝日,2,0),"")</f>
        <v/>
      </c>
    </row>
    <row r="39" spans="1:12" ht="20.25" customHeight="1" x14ac:dyDescent="0.2">
      <c r="A39" s="6">
        <f t="shared" si="3"/>
        <v>46444</v>
      </c>
      <c r="B39" s="10" t="str">
        <f t="shared" si="0"/>
        <v>金</v>
      </c>
      <c r="C39" s="16"/>
      <c r="D39" s="23"/>
      <c r="E39" s="15"/>
      <c r="F39" s="22"/>
      <c r="G39" s="29"/>
      <c r="H39" s="32">
        <f t="shared" si="1"/>
        <v>0</v>
      </c>
      <c r="I39" s="121"/>
      <c r="J39" s="122"/>
      <c r="K39" s="40"/>
      <c r="L39" s="18" t="str">
        <f t="shared" si="5"/>
        <v/>
      </c>
    </row>
    <row r="40" spans="1:12" ht="20.25" customHeight="1" x14ac:dyDescent="0.2">
      <c r="A40" s="5">
        <f t="shared" si="3"/>
        <v>46445</v>
      </c>
      <c r="B40" s="10" t="str">
        <f t="shared" si="0"/>
        <v>土</v>
      </c>
      <c r="C40" s="16"/>
      <c r="D40" s="23"/>
      <c r="E40" s="15"/>
      <c r="F40" s="22"/>
      <c r="G40" s="29"/>
      <c r="H40" s="32">
        <f t="shared" si="1"/>
        <v>0</v>
      </c>
      <c r="I40" s="121"/>
      <c r="J40" s="122"/>
      <c r="K40" s="40"/>
      <c r="L40" s="18" t="str">
        <f t="shared" si="5"/>
        <v/>
      </c>
    </row>
    <row r="41" spans="1:12" ht="20.25" customHeight="1" x14ac:dyDescent="0.2">
      <c r="A41" s="6">
        <f t="shared" si="3"/>
        <v>46446</v>
      </c>
      <c r="B41" s="10" t="str">
        <f t="shared" si="0"/>
        <v>日</v>
      </c>
      <c r="C41" s="16"/>
      <c r="D41" s="23"/>
      <c r="E41" s="15"/>
      <c r="F41" s="22"/>
      <c r="G41" s="29"/>
      <c r="H41" s="32">
        <f t="shared" si="1"/>
        <v>0</v>
      </c>
      <c r="I41" s="121"/>
      <c r="J41" s="122"/>
      <c r="K41" s="40"/>
      <c r="L41" s="18" t="str">
        <f t="shared" si="5"/>
        <v/>
      </c>
    </row>
    <row r="42" spans="1:12" ht="20.25" customHeight="1" x14ac:dyDescent="0.2">
      <c r="A42" s="5"/>
      <c r="B42" s="10"/>
      <c r="C42" s="16"/>
      <c r="D42" s="23"/>
      <c r="E42" s="15"/>
      <c r="F42" s="22"/>
      <c r="G42" s="29"/>
      <c r="H42" s="32">
        <f t="shared" si="1"/>
        <v>0</v>
      </c>
      <c r="I42" s="121"/>
      <c r="J42" s="122"/>
      <c r="K42" s="40"/>
      <c r="L42" s="18" t="str">
        <f t="shared" si="5"/>
        <v/>
      </c>
    </row>
    <row r="43" spans="1:12" ht="20.25" customHeight="1" x14ac:dyDescent="0.2">
      <c r="A43" s="6"/>
      <c r="B43" s="10"/>
      <c r="C43" s="16"/>
      <c r="D43" s="23"/>
      <c r="E43" s="15"/>
      <c r="F43" s="22"/>
      <c r="G43" s="29"/>
      <c r="H43" s="32">
        <f t="shared" si="1"/>
        <v>0</v>
      </c>
      <c r="I43" s="121"/>
      <c r="J43" s="122"/>
      <c r="K43" s="40"/>
      <c r="L43" s="18" t="str">
        <f t="shared" si="5"/>
        <v/>
      </c>
    </row>
    <row r="44" spans="1:12" ht="20.25" customHeight="1" x14ac:dyDescent="0.2">
      <c r="A44" s="6"/>
      <c r="B44" s="10"/>
      <c r="C44" s="90"/>
      <c r="D44" s="91"/>
      <c r="E44" s="90"/>
      <c r="F44" s="91"/>
      <c r="G44" s="92"/>
      <c r="H44" s="33">
        <f t="shared" si="1"/>
        <v>0</v>
      </c>
      <c r="I44" s="104"/>
      <c r="J44" s="105"/>
      <c r="K44" s="41"/>
      <c r="L44" s="18" t="str">
        <f t="shared" si="5"/>
        <v/>
      </c>
    </row>
    <row r="45" spans="1:12" ht="33.65" customHeight="1" x14ac:dyDescent="0.2">
      <c r="A45" s="216" t="s">
        <v>9</v>
      </c>
      <c r="B45" s="217"/>
      <c r="C45" s="218"/>
      <c r="D45" s="218"/>
      <c r="E45" s="218"/>
      <c r="F45" s="218"/>
      <c r="G45" s="219"/>
      <c r="H45" s="34">
        <f>SUM(H14:H44)</f>
        <v>0</v>
      </c>
      <c r="I45" s="199" t="s">
        <v>11</v>
      </c>
      <c r="J45" s="110"/>
      <c r="K45" s="72">
        <f>ROUNDDOWN(ROUND(H45*24*60,1)/60,2)</f>
        <v>0</v>
      </c>
      <c r="L45" s="3" t="s">
        <v>47</v>
      </c>
    </row>
    <row r="46" spans="1:12" ht="19.5" customHeight="1" x14ac:dyDescent="0.2">
      <c r="A46" s="8"/>
      <c r="B46" s="8"/>
      <c r="C46" s="18"/>
      <c r="D46" s="18"/>
      <c r="E46" s="18"/>
      <c r="F46" s="18"/>
      <c r="G46" s="18"/>
      <c r="H46" s="18" t="s">
        <v>48</v>
      </c>
      <c r="I46" s="18"/>
      <c r="J46" s="18"/>
      <c r="K46" s="1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A10:C10"/>
    <mergeCell ref="D10:H10"/>
    <mergeCell ref="J10:K10"/>
    <mergeCell ref="D11:G11"/>
    <mergeCell ref="C12:F12"/>
    <mergeCell ref="K12:K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36:J36"/>
    <mergeCell ref="I37:J37"/>
    <mergeCell ref="I38:J38"/>
    <mergeCell ref="I29:J29"/>
    <mergeCell ref="I30:J30"/>
    <mergeCell ref="I31:J31"/>
    <mergeCell ref="I32:J32"/>
    <mergeCell ref="I33:J33"/>
    <mergeCell ref="L12:L13"/>
    <mergeCell ref="I44:J44"/>
    <mergeCell ref="A45:G45"/>
    <mergeCell ref="I45:J45"/>
    <mergeCell ref="A12:A13"/>
    <mergeCell ref="B12:B13"/>
    <mergeCell ref="G12:G13"/>
    <mergeCell ref="H12:H13"/>
    <mergeCell ref="I12:J13"/>
    <mergeCell ref="I39:J39"/>
    <mergeCell ref="I40:J40"/>
    <mergeCell ref="I41:J41"/>
    <mergeCell ref="I42:J42"/>
    <mergeCell ref="I43:J43"/>
    <mergeCell ref="I34:J34"/>
    <mergeCell ref="I35:J35"/>
  </mergeCells>
  <phoneticPr fontId="1"/>
  <conditionalFormatting sqref="A14:I44">
    <cfRule type="expression" dxfId="5" priority="1" stopIfTrue="1">
      <formula>$B14="土"</formula>
    </cfRule>
    <cfRule type="expression" dxfId="4" priority="2" stopIfTrue="1">
      <formula>$B14="日"</formula>
    </cfRule>
    <cfRule type="expression" dxfId="3" priority="3" stopIfTrue="1">
      <formula>OR($B14="祝",$B14="振",$I14="休日")</formula>
    </cfRule>
  </conditionalFormatting>
  <conditionalFormatting sqref="K14:K44">
    <cfRule type="expression" dxfId="2" priority="16" stopIfTrue="1">
      <formula>$B14="土"</formula>
    </cfRule>
    <cfRule type="expression" dxfId="1" priority="17" stopIfTrue="1">
      <formula>$B14="日"</formula>
    </cfRule>
    <cfRule type="expression" dxfId="0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A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A00-000001000000}">
      <formula1>0</formula1>
      <formula2>0.999988425925926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B16"/>
  <sheetViews>
    <sheetView zoomScale="147" zoomScaleNormal="147" workbookViewId="0">
      <selection activeCell="B11" sqref="B11"/>
    </sheetView>
  </sheetViews>
  <sheetFormatPr defaultColWidth="8.90625" defaultRowHeight="13" x14ac:dyDescent="0.2"/>
  <cols>
    <col min="1" max="1" width="13.90625" style="96" customWidth="1"/>
    <col min="2" max="2" width="14.90625" style="96" bestFit="1" customWidth="1"/>
    <col min="3" max="4" width="8.90625" style="96" customWidth="1"/>
    <col min="5" max="5" width="10.6328125" style="96" bestFit="1" customWidth="1"/>
    <col min="6" max="6" width="8.90625" style="96" customWidth="1"/>
    <col min="7" max="7" width="12.453125" style="96" bestFit="1" customWidth="1"/>
    <col min="8" max="8" width="13.36328125" style="96" bestFit="1" customWidth="1"/>
    <col min="9" max="11" width="8.90625" style="96" customWidth="1"/>
    <col min="12" max="12" width="10.36328125" style="96" bestFit="1" customWidth="1"/>
    <col min="13" max="13" width="11.1796875" style="96" bestFit="1" customWidth="1"/>
    <col min="14" max="14" width="8.90625" style="96" customWidth="1"/>
    <col min="15" max="16384" width="8.90625" style="96"/>
  </cols>
  <sheetData>
    <row r="1" spans="1:2" ht="14" x14ac:dyDescent="0.2">
      <c r="A1" s="97" t="s">
        <v>14</v>
      </c>
      <c r="B1" s="99" t="s">
        <v>59</v>
      </c>
    </row>
    <row r="2" spans="1:2" x14ac:dyDescent="0.2">
      <c r="A2" s="98">
        <v>45045</v>
      </c>
      <c r="B2" s="100" t="s">
        <v>60</v>
      </c>
    </row>
    <row r="3" spans="1:2" x14ac:dyDescent="0.2">
      <c r="A3" s="98">
        <v>45049</v>
      </c>
      <c r="B3" s="100" t="s">
        <v>38</v>
      </c>
    </row>
    <row r="4" spans="1:2" x14ac:dyDescent="0.2">
      <c r="A4" s="98">
        <v>45050</v>
      </c>
      <c r="B4" s="100" t="s">
        <v>25</v>
      </c>
    </row>
    <row r="5" spans="1:2" x14ac:dyDescent="0.2">
      <c r="A5" s="98">
        <v>45051</v>
      </c>
      <c r="B5" s="100" t="s">
        <v>61</v>
      </c>
    </row>
    <row r="6" spans="1:2" x14ac:dyDescent="0.2">
      <c r="A6" s="98">
        <v>45124</v>
      </c>
      <c r="B6" s="100" t="s">
        <v>52</v>
      </c>
    </row>
    <row r="7" spans="1:2" x14ac:dyDescent="0.2">
      <c r="A7" s="98">
        <v>45149</v>
      </c>
      <c r="B7" s="100" t="s">
        <v>17</v>
      </c>
    </row>
    <row r="8" spans="1:2" x14ac:dyDescent="0.2">
      <c r="A8" s="98">
        <v>45187</v>
      </c>
      <c r="B8" s="100" t="s">
        <v>53</v>
      </c>
    </row>
    <row r="9" spans="1:2" x14ac:dyDescent="0.2">
      <c r="A9" s="98">
        <v>45192</v>
      </c>
      <c r="B9" s="100" t="s">
        <v>54</v>
      </c>
    </row>
    <row r="10" spans="1:2" x14ac:dyDescent="0.2">
      <c r="A10" s="98">
        <v>45208</v>
      </c>
      <c r="B10" s="100" t="s">
        <v>63</v>
      </c>
    </row>
    <row r="11" spans="1:2" x14ac:dyDescent="0.2">
      <c r="A11" s="98">
        <v>45233</v>
      </c>
      <c r="B11" s="100" t="s">
        <v>55</v>
      </c>
    </row>
    <row r="12" spans="1:2" x14ac:dyDescent="0.2">
      <c r="A12" s="98">
        <v>45253</v>
      </c>
      <c r="B12" s="100" t="s">
        <v>0</v>
      </c>
    </row>
    <row r="13" spans="1:2" x14ac:dyDescent="0.2">
      <c r="A13" s="98">
        <v>45299</v>
      </c>
      <c r="B13" s="100" t="s">
        <v>58</v>
      </c>
    </row>
    <row r="14" spans="1:2" x14ac:dyDescent="0.2">
      <c r="A14" s="98">
        <v>45333</v>
      </c>
      <c r="B14" s="100" t="s">
        <v>16</v>
      </c>
    </row>
    <row r="15" spans="1:2" x14ac:dyDescent="0.2">
      <c r="A15" s="98">
        <v>45334</v>
      </c>
      <c r="B15" s="100" t="s">
        <v>51</v>
      </c>
    </row>
    <row r="16" spans="1:2" x14ac:dyDescent="0.2">
      <c r="A16" s="98">
        <v>45345</v>
      </c>
      <c r="B16" s="100" t="s">
        <v>57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view="pageBreakPreview" zoomScaleSheetLayoutView="100" workbookViewId="0">
      <selection activeCell="D6" sqref="D6:K6"/>
    </sheetView>
  </sheetViews>
  <sheetFormatPr defaultColWidth="9" defaultRowHeight="19.399999999999999" customHeight="1" x14ac:dyDescent="0.2"/>
  <cols>
    <col min="1" max="1" width="5.81640625" style="1" bestFit="1" customWidth="1"/>
    <col min="2" max="2" width="3.08984375" style="1" customWidth="1"/>
    <col min="3" max="3" width="7.6328125" style="2" customWidth="1"/>
    <col min="4" max="8" width="6.6328125" style="2" customWidth="1"/>
    <col min="9" max="9" width="12.6328125" style="3" customWidth="1"/>
    <col min="10" max="10" width="25.81640625" style="3" customWidth="1"/>
    <col min="11" max="11" width="9.6328125" style="3" customWidth="1"/>
    <col min="12" max="12" width="9" style="3"/>
    <col min="13" max="13" width="11.81640625" style="3" bestFit="1" customWidth="1"/>
    <col min="14" max="14" width="14.90625" style="3" bestFit="1" customWidth="1"/>
    <col min="15" max="16384" width="9" style="3"/>
  </cols>
  <sheetData>
    <row r="1" spans="1:12" ht="11.4" customHeight="1" x14ac:dyDescent="0.2">
      <c r="A1" s="44"/>
      <c r="B1" s="44"/>
      <c r="C1" s="58"/>
      <c r="D1" s="58"/>
      <c r="E1" s="58"/>
      <c r="F1" s="58"/>
      <c r="G1" s="58"/>
      <c r="H1" s="58"/>
      <c r="I1" s="43"/>
      <c r="J1" s="43"/>
      <c r="K1" s="43"/>
    </row>
    <row r="2" spans="1:12" ht="15.65" customHeight="1" x14ac:dyDescent="0.2">
      <c r="A2" s="45" t="s">
        <v>76</v>
      </c>
      <c r="B2" s="53"/>
      <c r="C2" s="58"/>
      <c r="D2" s="58"/>
      <c r="E2" s="58"/>
      <c r="F2" s="58"/>
      <c r="G2" s="58"/>
      <c r="H2" s="58"/>
      <c r="I2" s="43"/>
      <c r="J2" s="43"/>
      <c r="K2" s="43"/>
    </row>
    <row r="3" spans="1:12" ht="20.399999999999999" customHeight="1" x14ac:dyDescent="0.25">
      <c r="A3" s="190" t="s">
        <v>34</v>
      </c>
      <c r="B3" s="191"/>
      <c r="C3" s="191"/>
      <c r="D3" s="191"/>
      <c r="E3" s="191"/>
      <c r="F3" s="191"/>
      <c r="G3" s="191"/>
      <c r="H3" s="191"/>
      <c r="I3" s="191"/>
      <c r="J3" s="191"/>
      <c r="K3" s="192"/>
    </row>
    <row r="4" spans="1:12" ht="20.25" customHeight="1" x14ac:dyDescent="0.2">
      <c r="A4" s="193" t="s">
        <v>86</v>
      </c>
      <c r="B4" s="194"/>
      <c r="C4" s="194"/>
      <c r="D4" s="194"/>
      <c r="E4" s="45"/>
      <c r="F4" s="45"/>
      <c r="G4" s="45"/>
      <c r="H4" s="45"/>
      <c r="I4" s="45"/>
      <c r="J4" s="45"/>
      <c r="K4" s="69"/>
    </row>
    <row r="5" spans="1:12" ht="12" customHeight="1" x14ac:dyDescent="0.2">
      <c r="A5" s="195"/>
      <c r="B5" s="196"/>
      <c r="C5" s="196"/>
      <c r="D5" s="196"/>
      <c r="E5" s="196"/>
      <c r="F5" s="196"/>
      <c r="G5" s="28"/>
      <c r="H5" s="197"/>
      <c r="I5" s="197"/>
      <c r="J5" s="197"/>
      <c r="K5" s="37"/>
    </row>
    <row r="6" spans="1:12" ht="20.25" customHeight="1" x14ac:dyDescent="0.2">
      <c r="A6" s="188" t="s">
        <v>22</v>
      </c>
      <c r="B6" s="198"/>
      <c r="C6" s="198"/>
      <c r="D6" s="150" t="s">
        <v>87</v>
      </c>
      <c r="E6" s="151"/>
      <c r="F6" s="151"/>
      <c r="G6" s="151"/>
      <c r="H6" s="151"/>
      <c r="I6" s="151"/>
      <c r="J6" s="151"/>
      <c r="K6" s="152"/>
    </row>
    <row r="7" spans="1:12" ht="20.25" customHeight="1" x14ac:dyDescent="0.2">
      <c r="A7" s="186" t="s">
        <v>24</v>
      </c>
      <c r="B7" s="187"/>
      <c r="C7" s="187"/>
      <c r="D7" s="177"/>
      <c r="E7" s="137"/>
      <c r="F7" s="137"/>
      <c r="G7" s="137"/>
      <c r="H7" s="137"/>
      <c r="I7" s="137"/>
      <c r="J7" s="137"/>
      <c r="K7" s="138"/>
    </row>
    <row r="8" spans="1:12" ht="15.65" customHeight="1" x14ac:dyDescent="0.2">
      <c r="A8" s="186"/>
      <c r="B8" s="187"/>
      <c r="C8" s="187"/>
      <c r="D8" s="127"/>
      <c r="E8" s="137"/>
      <c r="F8" s="137"/>
      <c r="G8" s="137"/>
      <c r="H8" s="137"/>
      <c r="I8" s="137"/>
      <c r="J8" s="137"/>
      <c r="K8" s="138"/>
      <c r="L8" s="18"/>
    </row>
    <row r="9" spans="1:12" ht="20.25" customHeight="1" x14ac:dyDescent="0.2">
      <c r="A9" s="188" t="s">
        <v>19</v>
      </c>
      <c r="B9" s="189"/>
      <c r="C9" s="189"/>
      <c r="D9" s="177"/>
      <c r="E9" s="137"/>
      <c r="F9" s="137"/>
      <c r="G9" s="137"/>
      <c r="H9" s="137"/>
      <c r="I9" s="137"/>
      <c r="J9" s="137"/>
      <c r="K9" s="138"/>
      <c r="L9" s="43"/>
    </row>
    <row r="10" spans="1:12" ht="20.25" customHeight="1" x14ac:dyDescent="0.2">
      <c r="A10" s="175" t="s">
        <v>12</v>
      </c>
      <c r="B10" s="176"/>
      <c r="C10" s="176"/>
      <c r="D10" s="177"/>
      <c r="E10" s="177"/>
      <c r="F10" s="177"/>
      <c r="G10" s="177"/>
      <c r="H10" s="177"/>
      <c r="I10" s="68" t="s">
        <v>36</v>
      </c>
      <c r="J10" s="178"/>
      <c r="K10" s="179"/>
    </row>
    <row r="11" spans="1:12" ht="20.25" customHeight="1" x14ac:dyDescent="0.2">
      <c r="A11" s="46"/>
      <c r="B11" s="54"/>
      <c r="C11" s="54" t="s">
        <v>15</v>
      </c>
      <c r="D11" s="180"/>
      <c r="E11" s="180"/>
      <c r="F11" s="180"/>
      <c r="G11" s="180"/>
      <c r="H11" s="43"/>
      <c r="I11" s="54" t="s">
        <v>10</v>
      </c>
      <c r="J11" s="62"/>
      <c r="K11" s="70"/>
    </row>
    <row r="12" spans="1:12" s="1" customFormat="1" ht="20.25" customHeight="1" x14ac:dyDescent="0.2">
      <c r="A12" s="159" t="s">
        <v>2</v>
      </c>
      <c r="B12" s="161" t="s">
        <v>5</v>
      </c>
      <c r="C12" s="181" t="s">
        <v>39</v>
      </c>
      <c r="D12" s="182"/>
      <c r="E12" s="182"/>
      <c r="F12" s="183"/>
      <c r="G12" s="163" t="s">
        <v>18</v>
      </c>
      <c r="H12" s="165" t="s">
        <v>43</v>
      </c>
      <c r="I12" s="167" t="s">
        <v>49</v>
      </c>
      <c r="J12" s="168"/>
      <c r="K12" s="184" t="s">
        <v>40</v>
      </c>
      <c r="L12" s="103"/>
    </row>
    <row r="13" spans="1:12" s="1" customFormat="1" ht="20.25" customHeight="1" x14ac:dyDescent="0.2">
      <c r="A13" s="160"/>
      <c r="B13" s="162"/>
      <c r="C13" s="59" t="s">
        <v>13</v>
      </c>
      <c r="D13" s="63" t="s">
        <v>6</v>
      </c>
      <c r="E13" s="59" t="s">
        <v>13</v>
      </c>
      <c r="F13" s="63" t="s">
        <v>6</v>
      </c>
      <c r="G13" s="164"/>
      <c r="H13" s="166"/>
      <c r="I13" s="169"/>
      <c r="J13" s="170"/>
      <c r="K13" s="185"/>
      <c r="L13" s="103"/>
    </row>
    <row r="14" spans="1:12" ht="20.25" customHeight="1" x14ac:dyDescent="0.2">
      <c r="A14" s="47">
        <v>46143</v>
      </c>
      <c r="B14" s="55" t="str">
        <f t="shared" ref="B14:B44" si="0">TEXT(A14,"aaa")</f>
        <v>金</v>
      </c>
      <c r="C14" s="14"/>
      <c r="D14" s="21"/>
      <c r="E14" s="14"/>
      <c r="F14" s="27"/>
      <c r="G14" s="29"/>
      <c r="H14" s="32">
        <f t="shared" ref="H14:H44" si="1">(D14-C14)+(F14-E14)-G14</f>
        <v>0</v>
      </c>
      <c r="I14" s="123"/>
      <c r="J14" s="174"/>
      <c r="K14" s="39"/>
      <c r="L14" s="18" t="str">
        <f>IFERROR(VLOOKUP(A14,祝日,2,0),"")</f>
        <v/>
      </c>
    </row>
    <row r="15" spans="1:12" ht="20.25" customHeight="1" x14ac:dyDescent="0.2">
      <c r="A15" s="48">
        <f>A14+1</f>
        <v>46144</v>
      </c>
      <c r="B15" s="55" t="str">
        <f t="shared" si="0"/>
        <v>土</v>
      </c>
      <c r="C15" s="15"/>
      <c r="D15" s="22"/>
      <c r="E15" s="15"/>
      <c r="F15" s="22"/>
      <c r="G15" s="29"/>
      <c r="H15" s="32">
        <f t="shared" si="1"/>
        <v>0</v>
      </c>
      <c r="I15" s="121"/>
      <c r="J15" s="171"/>
      <c r="K15" s="40"/>
      <c r="L15" s="18" t="str">
        <f>IFERROR(VLOOKUP(A15,祝日,2,0),"")</f>
        <v/>
      </c>
    </row>
    <row r="16" spans="1:12" ht="20.25" customHeight="1" x14ac:dyDescent="0.2">
      <c r="A16" s="49">
        <f t="shared" ref="A16:A44" si="2">A15+1</f>
        <v>46145</v>
      </c>
      <c r="B16" s="56" t="str">
        <f t="shared" si="0"/>
        <v>日</v>
      </c>
      <c r="C16" s="15"/>
      <c r="D16" s="22"/>
      <c r="E16" s="15"/>
      <c r="F16" s="22"/>
      <c r="G16" s="29"/>
      <c r="H16" s="32">
        <f t="shared" si="1"/>
        <v>0</v>
      </c>
      <c r="I16" s="121"/>
      <c r="J16" s="171"/>
      <c r="K16" s="40"/>
      <c r="L16" s="18" t="s">
        <v>64</v>
      </c>
    </row>
    <row r="17" spans="1:12" ht="20.25" customHeight="1" x14ac:dyDescent="0.2">
      <c r="A17" s="50">
        <f t="shared" si="2"/>
        <v>46146</v>
      </c>
      <c r="B17" s="56" t="str">
        <f t="shared" si="0"/>
        <v>月</v>
      </c>
      <c r="C17" s="61"/>
      <c r="D17" s="65"/>
      <c r="E17" s="60"/>
      <c r="F17" s="64"/>
      <c r="G17" s="66"/>
      <c r="H17" s="67">
        <f t="shared" si="1"/>
        <v>0</v>
      </c>
      <c r="I17" s="172"/>
      <c r="J17" s="173"/>
      <c r="K17" s="71"/>
      <c r="L17" s="18" t="s">
        <v>65</v>
      </c>
    </row>
    <row r="18" spans="1:12" ht="20.25" customHeight="1" x14ac:dyDescent="0.2">
      <c r="A18" s="49">
        <f t="shared" si="2"/>
        <v>46147</v>
      </c>
      <c r="B18" s="56" t="str">
        <f t="shared" si="0"/>
        <v>火</v>
      </c>
      <c r="C18" s="60"/>
      <c r="D18" s="64"/>
      <c r="E18" s="60"/>
      <c r="F18" s="64"/>
      <c r="G18" s="66"/>
      <c r="H18" s="67">
        <f t="shared" si="1"/>
        <v>0</v>
      </c>
      <c r="I18" s="172"/>
      <c r="J18" s="173"/>
      <c r="K18" s="71"/>
      <c r="L18" s="18" t="s">
        <v>66</v>
      </c>
    </row>
    <row r="19" spans="1:12" ht="20.25" customHeight="1" x14ac:dyDescent="0.2">
      <c r="A19" s="50">
        <f t="shared" si="2"/>
        <v>46148</v>
      </c>
      <c r="B19" s="56" t="str">
        <f t="shared" si="0"/>
        <v>水</v>
      </c>
      <c r="C19" s="61"/>
      <c r="D19" s="65"/>
      <c r="E19" s="60"/>
      <c r="F19" s="64"/>
      <c r="G19" s="66"/>
      <c r="H19" s="67">
        <f t="shared" si="1"/>
        <v>0</v>
      </c>
      <c r="I19" s="172"/>
      <c r="J19" s="173"/>
      <c r="K19" s="71"/>
      <c r="L19" s="18" t="s">
        <v>62</v>
      </c>
    </row>
    <row r="20" spans="1:12" ht="20.25" customHeight="1" x14ac:dyDescent="0.2">
      <c r="A20" s="47">
        <f t="shared" si="2"/>
        <v>46149</v>
      </c>
      <c r="B20" s="55" t="str">
        <f t="shared" si="0"/>
        <v>木</v>
      </c>
      <c r="C20" s="14"/>
      <c r="D20" s="21"/>
      <c r="E20" s="26"/>
      <c r="F20" s="27"/>
      <c r="G20" s="30"/>
      <c r="H20" s="32">
        <f t="shared" si="1"/>
        <v>0</v>
      </c>
      <c r="I20" s="121"/>
      <c r="J20" s="171"/>
      <c r="K20" s="40"/>
      <c r="L20" s="18" t="str">
        <f t="shared" ref="L20:L44" si="3">IFERROR(VLOOKUP(A20,祝日,2,0),"")</f>
        <v/>
      </c>
    </row>
    <row r="21" spans="1:12" ht="20.25" customHeight="1" x14ac:dyDescent="0.2">
      <c r="A21" s="48">
        <f t="shared" si="2"/>
        <v>46150</v>
      </c>
      <c r="B21" s="55" t="str">
        <f t="shared" si="0"/>
        <v>金</v>
      </c>
      <c r="C21" s="16"/>
      <c r="D21" s="23"/>
      <c r="E21" s="15"/>
      <c r="F21" s="22"/>
      <c r="G21" s="29"/>
      <c r="H21" s="32">
        <f t="shared" si="1"/>
        <v>0</v>
      </c>
      <c r="I21" s="121"/>
      <c r="J21" s="171"/>
      <c r="K21" s="40"/>
      <c r="L21" s="18" t="str">
        <f t="shared" si="3"/>
        <v/>
      </c>
    </row>
    <row r="22" spans="1:12" ht="20.25" customHeight="1" x14ac:dyDescent="0.2">
      <c r="A22" s="47">
        <f t="shared" si="2"/>
        <v>46151</v>
      </c>
      <c r="B22" s="55" t="str">
        <f t="shared" si="0"/>
        <v>土</v>
      </c>
      <c r="C22" s="16"/>
      <c r="D22" s="23"/>
      <c r="E22" s="15"/>
      <c r="F22" s="22"/>
      <c r="G22" s="29"/>
      <c r="H22" s="32">
        <f t="shared" si="1"/>
        <v>0</v>
      </c>
      <c r="I22" s="121"/>
      <c r="J22" s="171"/>
      <c r="K22" s="40"/>
      <c r="L22" s="18" t="str">
        <f t="shared" si="3"/>
        <v/>
      </c>
    </row>
    <row r="23" spans="1:12" ht="20.25" customHeight="1" x14ac:dyDescent="0.2">
      <c r="A23" s="48">
        <f t="shared" si="2"/>
        <v>46152</v>
      </c>
      <c r="B23" s="55" t="str">
        <f t="shared" si="0"/>
        <v>日</v>
      </c>
      <c r="C23" s="16"/>
      <c r="D23" s="23"/>
      <c r="E23" s="15"/>
      <c r="F23" s="22"/>
      <c r="G23" s="29"/>
      <c r="H23" s="32">
        <f t="shared" si="1"/>
        <v>0</v>
      </c>
      <c r="I23" s="121"/>
      <c r="J23" s="171"/>
      <c r="K23" s="40"/>
      <c r="L23" s="18" t="str">
        <f t="shared" si="3"/>
        <v/>
      </c>
    </row>
    <row r="24" spans="1:12" ht="20.25" customHeight="1" x14ac:dyDescent="0.2">
      <c r="A24" s="47">
        <f t="shared" si="2"/>
        <v>46153</v>
      </c>
      <c r="B24" s="55" t="str">
        <f t="shared" si="0"/>
        <v>月</v>
      </c>
      <c r="C24" s="16"/>
      <c r="D24" s="23"/>
      <c r="E24" s="15"/>
      <c r="F24" s="22"/>
      <c r="G24" s="29"/>
      <c r="H24" s="32">
        <f t="shared" si="1"/>
        <v>0</v>
      </c>
      <c r="I24" s="121"/>
      <c r="J24" s="171"/>
      <c r="K24" s="40"/>
      <c r="L24" s="18" t="str">
        <f t="shared" si="3"/>
        <v/>
      </c>
    </row>
    <row r="25" spans="1:12" ht="20.25" customHeight="1" x14ac:dyDescent="0.2">
      <c r="A25" s="48">
        <f t="shared" si="2"/>
        <v>46154</v>
      </c>
      <c r="B25" s="55" t="str">
        <f t="shared" si="0"/>
        <v>火</v>
      </c>
      <c r="C25" s="16"/>
      <c r="D25" s="23"/>
      <c r="E25" s="15"/>
      <c r="F25" s="22"/>
      <c r="G25" s="29"/>
      <c r="H25" s="32">
        <f t="shared" si="1"/>
        <v>0</v>
      </c>
      <c r="I25" s="121"/>
      <c r="J25" s="171"/>
      <c r="K25" s="40"/>
      <c r="L25" s="18" t="str">
        <f t="shared" si="3"/>
        <v/>
      </c>
    </row>
    <row r="26" spans="1:12" ht="20.25" customHeight="1" x14ac:dyDescent="0.2">
      <c r="A26" s="47">
        <f t="shared" si="2"/>
        <v>46155</v>
      </c>
      <c r="B26" s="55" t="str">
        <f t="shared" si="0"/>
        <v>水</v>
      </c>
      <c r="C26" s="16"/>
      <c r="D26" s="23"/>
      <c r="E26" s="15"/>
      <c r="F26" s="22"/>
      <c r="G26" s="29"/>
      <c r="H26" s="32">
        <f t="shared" si="1"/>
        <v>0</v>
      </c>
      <c r="I26" s="121"/>
      <c r="J26" s="171"/>
      <c r="K26" s="40"/>
      <c r="L26" s="18" t="str">
        <f t="shared" si="3"/>
        <v/>
      </c>
    </row>
    <row r="27" spans="1:12" ht="20.25" customHeight="1" x14ac:dyDescent="0.2">
      <c r="A27" s="48">
        <f t="shared" si="2"/>
        <v>46156</v>
      </c>
      <c r="B27" s="55" t="str">
        <f t="shared" si="0"/>
        <v>木</v>
      </c>
      <c r="C27" s="16"/>
      <c r="D27" s="23"/>
      <c r="E27" s="15"/>
      <c r="F27" s="22"/>
      <c r="G27" s="29"/>
      <c r="H27" s="32">
        <f t="shared" si="1"/>
        <v>0</v>
      </c>
      <c r="I27" s="121"/>
      <c r="J27" s="171"/>
      <c r="K27" s="40"/>
      <c r="L27" s="18" t="str">
        <f t="shared" si="3"/>
        <v/>
      </c>
    </row>
    <row r="28" spans="1:12" ht="20.25" customHeight="1" x14ac:dyDescent="0.2">
      <c r="A28" s="47">
        <f t="shared" si="2"/>
        <v>46157</v>
      </c>
      <c r="B28" s="55" t="str">
        <f t="shared" si="0"/>
        <v>金</v>
      </c>
      <c r="C28" s="16"/>
      <c r="D28" s="23"/>
      <c r="E28" s="15"/>
      <c r="F28" s="22"/>
      <c r="G28" s="29"/>
      <c r="H28" s="32">
        <f t="shared" si="1"/>
        <v>0</v>
      </c>
      <c r="I28" s="121"/>
      <c r="J28" s="171"/>
      <c r="K28" s="40"/>
      <c r="L28" s="18" t="str">
        <f t="shared" si="3"/>
        <v/>
      </c>
    </row>
    <row r="29" spans="1:12" ht="20.25" customHeight="1" x14ac:dyDescent="0.2">
      <c r="A29" s="48">
        <f t="shared" si="2"/>
        <v>46158</v>
      </c>
      <c r="B29" s="55" t="str">
        <f t="shared" si="0"/>
        <v>土</v>
      </c>
      <c r="C29" s="16"/>
      <c r="D29" s="23"/>
      <c r="E29" s="15"/>
      <c r="F29" s="22"/>
      <c r="G29" s="29"/>
      <c r="H29" s="32">
        <f t="shared" si="1"/>
        <v>0</v>
      </c>
      <c r="I29" s="121"/>
      <c r="J29" s="171"/>
      <c r="K29" s="40"/>
      <c r="L29" s="18" t="str">
        <f t="shared" si="3"/>
        <v/>
      </c>
    </row>
    <row r="30" spans="1:12" ht="20.25" customHeight="1" x14ac:dyDescent="0.2">
      <c r="A30" s="47">
        <f t="shared" si="2"/>
        <v>46159</v>
      </c>
      <c r="B30" s="55" t="str">
        <f t="shared" si="0"/>
        <v>日</v>
      </c>
      <c r="C30" s="16"/>
      <c r="D30" s="23"/>
      <c r="E30" s="15"/>
      <c r="F30" s="22"/>
      <c r="G30" s="29"/>
      <c r="H30" s="32">
        <f t="shared" si="1"/>
        <v>0</v>
      </c>
      <c r="I30" s="121"/>
      <c r="J30" s="171"/>
      <c r="K30" s="40"/>
      <c r="L30" s="18" t="str">
        <f t="shared" si="3"/>
        <v/>
      </c>
    </row>
    <row r="31" spans="1:12" ht="20.25" customHeight="1" x14ac:dyDescent="0.2">
      <c r="A31" s="48">
        <f t="shared" si="2"/>
        <v>46160</v>
      </c>
      <c r="B31" s="55" t="str">
        <f t="shared" si="0"/>
        <v>月</v>
      </c>
      <c r="C31" s="16"/>
      <c r="D31" s="23"/>
      <c r="E31" s="15"/>
      <c r="F31" s="22"/>
      <c r="G31" s="29"/>
      <c r="H31" s="32">
        <f t="shared" si="1"/>
        <v>0</v>
      </c>
      <c r="I31" s="121"/>
      <c r="J31" s="171"/>
      <c r="K31" s="40"/>
      <c r="L31" s="18" t="str">
        <f t="shared" si="3"/>
        <v/>
      </c>
    </row>
    <row r="32" spans="1:12" ht="20.25" customHeight="1" x14ac:dyDescent="0.2">
      <c r="A32" s="51">
        <f t="shared" si="2"/>
        <v>46161</v>
      </c>
      <c r="B32" s="57" t="str">
        <f t="shared" si="0"/>
        <v>火</v>
      </c>
      <c r="C32" s="16"/>
      <c r="D32" s="23"/>
      <c r="E32" s="15"/>
      <c r="F32" s="22"/>
      <c r="G32" s="29"/>
      <c r="H32" s="32">
        <f t="shared" si="1"/>
        <v>0</v>
      </c>
      <c r="I32" s="121"/>
      <c r="J32" s="171"/>
      <c r="K32" s="40"/>
      <c r="L32" s="18" t="str">
        <f t="shared" si="3"/>
        <v/>
      </c>
    </row>
    <row r="33" spans="1:12" ht="20.25" customHeight="1" x14ac:dyDescent="0.2">
      <c r="A33" s="48">
        <f t="shared" si="2"/>
        <v>46162</v>
      </c>
      <c r="B33" s="55" t="str">
        <f t="shared" si="0"/>
        <v>水</v>
      </c>
      <c r="C33" s="16"/>
      <c r="D33" s="23"/>
      <c r="E33" s="15"/>
      <c r="F33" s="22"/>
      <c r="G33" s="29"/>
      <c r="H33" s="32">
        <f t="shared" si="1"/>
        <v>0</v>
      </c>
      <c r="I33" s="121"/>
      <c r="J33" s="171"/>
      <c r="K33" s="40"/>
      <c r="L33" s="18" t="str">
        <f t="shared" si="3"/>
        <v/>
      </c>
    </row>
    <row r="34" spans="1:12" ht="20.25" customHeight="1" x14ac:dyDescent="0.2">
      <c r="A34" s="47">
        <f t="shared" si="2"/>
        <v>46163</v>
      </c>
      <c r="B34" s="55" t="str">
        <f t="shared" si="0"/>
        <v>木</v>
      </c>
      <c r="C34" s="16"/>
      <c r="D34" s="23"/>
      <c r="E34" s="15"/>
      <c r="F34" s="22"/>
      <c r="G34" s="29"/>
      <c r="H34" s="32">
        <f t="shared" si="1"/>
        <v>0</v>
      </c>
      <c r="I34" s="121"/>
      <c r="J34" s="171"/>
      <c r="K34" s="40"/>
      <c r="L34" s="18" t="str">
        <f t="shared" si="3"/>
        <v/>
      </c>
    </row>
    <row r="35" spans="1:12" ht="20.25" customHeight="1" x14ac:dyDescent="0.2">
      <c r="A35" s="52">
        <f t="shared" si="2"/>
        <v>46164</v>
      </c>
      <c r="B35" s="57" t="str">
        <f t="shared" si="0"/>
        <v>金</v>
      </c>
      <c r="C35" s="16"/>
      <c r="D35" s="23"/>
      <c r="E35" s="15"/>
      <c r="F35" s="22"/>
      <c r="G35" s="29"/>
      <c r="H35" s="32">
        <f t="shared" si="1"/>
        <v>0</v>
      </c>
      <c r="I35" s="121"/>
      <c r="J35" s="171"/>
      <c r="K35" s="40"/>
      <c r="L35" s="18" t="str">
        <f t="shared" si="3"/>
        <v/>
      </c>
    </row>
    <row r="36" spans="1:12" ht="20.25" customHeight="1" x14ac:dyDescent="0.2">
      <c r="A36" s="51">
        <f t="shared" si="2"/>
        <v>46165</v>
      </c>
      <c r="B36" s="57" t="str">
        <f t="shared" si="0"/>
        <v>土</v>
      </c>
      <c r="C36" s="16"/>
      <c r="D36" s="23"/>
      <c r="E36" s="15"/>
      <c r="F36" s="22"/>
      <c r="G36" s="29"/>
      <c r="H36" s="32">
        <f t="shared" si="1"/>
        <v>0</v>
      </c>
      <c r="I36" s="121"/>
      <c r="J36" s="171"/>
      <c r="K36" s="40"/>
      <c r="L36" s="18" t="str">
        <f t="shared" si="3"/>
        <v/>
      </c>
    </row>
    <row r="37" spans="1:12" ht="20.25" customHeight="1" x14ac:dyDescent="0.2">
      <c r="A37" s="48">
        <f t="shared" si="2"/>
        <v>46166</v>
      </c>
      <c r="B37" s="55" t="str">
        <f t="shared" si="0"/>
        <v>日</v>
      </c>
      <c r="C37" s="16"/>
      <c r="D37" s="23"/>
      <c r="E37" s="15"/>
      <c r="F37" s="22"/>
      <c r="G37" s="29"/>
      <c r="H37" s="32">
        <f t="shared" si="1"/>
        <v>0</v>
      </c>
      <c r="I37" s="121"/>
      <c r="J37" s="171"/>
      <c r="K37" s="40"/>
      <c r="L37" s="18" t="str">
        <f t="shared" si="3"/>
        <v/>
      </c>
    </row>
    <row r="38" spans="1:12" ht="20.25" customHeight="1" x14ac:dyDescent="0.2">
      <c r="A38" s="47">
        <f t="shared" si="2"/>
        <v>46167</v>
      </c>
      <c r="B38" s="55" t="str">
        <f t="shared" si="0"/>
        <v>月</v>
      </c>
      <c r="C38" s="16"/>
      <c r="D38" s="23"/>
      <c r="E38" s="15"/>
      <c r="F38" s="22"/>
      <c r="G38" s="29"/>
      <c r="H38" s="32">
        <f t="shared" si="1"/>
        <v>0</v>
      </c>
      <c r="I38" s="121"/>
      <c r="J38" s="171"/>
      <c r="K38" s="40"/>
      <c r="L38" s="18" t="str">
        <f t="shared" si="3"/>
        <v/>
      </c>
    </row>
    <row r="39" spans="1:12" ht="20.25" customHeight="1" x14ac:dyDescent="0.2">
      <c r="A39" s="48">
        <f t="shared" si="2"/>
        <v>46168</v>
      </c>
      <c r="B39" s="55" t="str">
        <f t="shared" si="0"/>
        <v>火</v>
      </c>
      <c r="C39" s="16"/>
      <c r="D39" s="23"/>
      <c r="E39" s="15"/>
      <c r="F39" s="22"/>
      <c r="G39" s="29"/>
      <c r="H39" s="32">
        <f t="shared" si="1"/>
        <v>0</v>
      </c>
      <c r="I39" s="121"/>
      <c r="J39" s="171"/>
      <c r="K39" s="40"/>
      <c r="L39" s="18" t="str">
        <f t="shared" si="3"/>
        <v/>
      </c>
    </row>
    <row r="40" spans="1:12" ht="20.25" customHeight="1" x14ac:dyDescent="0.2">
      <c r="A40" s="47">
        <f t="shared" si="2"/>
        <v>46169</v>
      </c>
      <c r="B40" s="55" t="str">
        <f t="shared" si="0"/>
        <v>水</v>
      </c>
      <c r="C40" s="16"/>
      <c r="D40" s="23"/>
      <c r="E40" s="15"/>
      <c r="F40" s="22"/>
      <c r="G40" s="29"/>
      <c r="H40" s="32">
        <f t="shared" si="1"/>
        <v>0</v>
      </c>
      <c r="I40" s="121"/>
      <c r="J40" s="171"/>
      <c r="K40" s="40"/>
      <c r="L40" s="18" t="str">
        <f t="shared" si="3"/>
        <v/>
      </c>
    </row>
    <row r="41" spans="1:12" ht="20.25" customHeight="1" x14ac:dyDescent="0.2">
      <c r="A41" s="48">
        <f t="shared" si="2"/>
        <v>46170</v>
      </c>
      <c r="B41" s="55" t="str">
        <f t="shared" si="0"/>
        <v>木</v>
      </c>
      <c r="C41" s="16"/>
      <c r="D41" s="23"/>
      <c r="E41" s="15"/>
      <c r="F41" s="22"/>
      <c r="G41" s="29"/>
      <c r="H41" s="32">
        <f t="shared" si="1"/>
        <v>0</v>
      </c>
      <c r="I41" s="121"/>
      <c r="J41" s="171"/>
      <c r="K41" s="40"/>
      <c r="L41" s="18" t="str">
        <f t="shared" si="3"/>
        <v/>
      </c>
    </row>
    <row r="42" spans="1:12" ht="20.25" customHeight="1" x14ac:dyDescent="0.2">
      <c r="A42" s="47">
        <f t="shared" si="2"/>
        <v>46171</v>
      </c>
      <c r="B42" s="55" t="str">
        <f t="shared" si="0"/>
        <v>金</v>
      </c>
      <c r="C42" s="16"/>
      <c r="D42" s="23"/>
      <c r="E42" s="15"/>
      <c r="F42" s="22"/>
      <c r="G42" s="29"/>
      <c r="H42" s="32">
        <f t="shared" si="1"/>
        <v>0</v>
      </c>
      <c r="I42" s="121"/>
      <c r="J42" s="171"/>
      <c r="K42" s="40"/>
      <c r="L42" s="18" t="str">
        <f t="shared" si="3"/>
        <v/>
      </c>
    </row>
    <row r="43" spans="1:12" ht="20.25" customHeight="1" x14ac:dyDescent="0.2">
      <c r="A43" s="48">
        <f t="shared" si="2"/>
        <v>46172</v>
      </c>
      <c r="B43" s="55" t="str">
        <f t="shared" si="0"/>
        <v>土</v>
      </c>
      <c r="C43" s="16"/>
      <c r="D43" s="23"/>
      <c r="E43" s="15"/>
      <c r="F43" s="22"/>
      <c r="G43" s="29"/>
      <c r="H43" s="32">
        <f t="shared" si="1"/>
        <v>0</v>
      </c>
      <c r="I43" s="121"/>
      <c r="J43" s="171"/>
      <c r="K43" s="40"/>
      <c r="L43" s="18" t="str">
        <f t="shared" si="3"/>
        <v/>
      </c>
    </row>
    <row r="44" spans="1:12" ht="20.25" customHeight="1" x14ac:dyDescent="0.2">
      <c r="A44" s="48">
        <f t="shared" si="2"/>
        <v>46173</v>
      </c>
      <c r="B44" s="55" t="str">
        <f t="shared" si="0"/>
        <v>日</v>
      </c>
      <c r="C44" s="17"/>
      <c r="D44" s="24"/>
      <c r="E44" s="17"/>
      <c r="F44" s="24"/>
      <c r="G44" s="31"/>
      <c r="H44" s="33">
        <f t="shared" si="1"/>
        <v>0</v>
      </c>
      <c r="I44" s="104"/>
      <c r="J44" s="153"/>
      <c r="K44" s="41"/>
      <c r="L44" s="18" t="str">
        <f t="shared" si="3"/>
        <v/>
      </c>
    </row>
    <row r="45" spans="1:12" ht="33.65" customHeight="1" x14ac:dyDescent="0.2">
      <c r="A45" s="154" t="s">
        <v>9</v>
      </c>
      <c r="B45" s="155"/>
      <c r="C45" s="156"/>
      <c r="D45" s="156"/>
      <c r="E45" s="156"/>
      <c r="F45" s="156"/>
      <c r="G45" s="156"/>
      <c r="H45" s="34">
        <f>SUM(H14:H44)</f>
        <v>0</v>
      </c>
      <c r="I45" s="157" t="s">
        <v>11</v>
      </c>
      <c r="J45" s="158"/>
      <c r="K45" s="72">
        <f>ROUNDDOWN(ROUND(H45*24*60,1)/60,2)</f>
        <v>0</v>
      </c>
      <c r="L45" s="3" t="s">
        <v>47</v>
      </c>
    </row>
    <row r="46" spans="1:12" ht="19.5" customHeight="1" x14ac:dyDescent="0.2">
      <c r="A46" s="8"/>
      <c r="B46" s="8"/>
      <c r="C46" s="18"/>
      <c r="D46" s="18"/>
      <c r="E46" s="18"/>
      <c r="F46" s="18"/>
      <c r="G46" s="18"/>
      <c r="H46" s="18" t="s">
        <v>48</v>
      </c>
      <c r="I46" s="18"/>
      <c r="J46" s="18"/>
      <c r="K46" s="1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A10:C10"/>
    <mergeCell ref="D10:H10"/>
    <mergeCell ref="J10:K10"/>
    <mergeCell ref="D11:G11"/>
    <mergeCell ref="C12:F12"/>
    <mergeCell ref="K12:K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36:J36"/>
    <mergeCell ref="I37:J37"/>
    <mergeCell ref="I38:J38"/>
    <mergeCell ref="I29:J29"/>
    <mergeCell ref="I30:J30"/>
    <mergeCell ref="I31:J31"/>
    <mergeCell ref="I32:J32"/>
    <mergeCell ref="I33:J33"/>
    <mergeCell ref="L12:L13"/>
    <mergeCell ref="I44:J44"/>
    <mergeCell ref="A45:G45"/>
    <mergeCell ref="I45:J45"/>
    <mergeCell ref="A12:A13"/>
    <mergeCell ref="B12:B13"/>
    <mergeCell ref="G12:G13"/>
    <mergeCell ref="H12:H13"/>
    <mergeCell ref="I12:J13"/>
    <mergeCell ref="I39:J39"/>
    <mergeCell ref="I40:J40"/>
    <mergeCell ref="I41:J41"/>
    <mergeCell ref="I42:J42"/>
    <mergeCell ref="I43:J43"/>
    <mergeCell ref="I34:J34"/>
    <mergeCell ref="I35:J35"/>
  </mergeCells>
  <phoneticPr fontId="1"/>
  <conditionalFormatting sqref="A14:I14 K14:K44 A15:B43 C20:I43 A44:I44">
    <cfRule type="expression" dxfId="65" priority="18" stopIfTrue="1">
      <formula>$B14="日"</formula>
    </cfRule>
    <cfRule type="expression" dxfId="64" priority="19" stopIfTrue="1">
      <formula>OR($B14="祝",$B14="振",$I14="休日")</formula>
    </cfRule>
  </conditionalFormatting>
  <conditionalFormatting sqref="C15:I19 C24:G24 E30:G31 E36:G37 E42:G43">
    <cfRule type="expression" dxfId="63" priority="2" stopIfTrue="1">
      <formula>$B15="土"</formula>
    </cfRule>
    <cfRule type="expression" dxfId="62" priority="3" stopIfTrue="1">
      <formula>$B15="日"</formula>
    </cfRule>
    <cfRule type="expression" dxfId="61" priority="4" stopIfTrue="1">
      <formula>OR($B15="祝",$B15="振",$I15="休日")</formula>
    </cfRule>
  </conditionalFormatting>
  <conditionalFormatting sqref="C20:I43 A14:I14 A15:B43 A44:I44 K14:K44">
    <cfRule type="expression" dxfId="60" priority="17" stopIfTrue="1">
      <formula>$B14="土"</formula>
    </cfRule>
  </conditionalFormatting>
  <conditionalFormatting sqref="E25:G25">
    <cfRule type="expression" dxfId="59" priority="8" stopIfTrue="1">
      <formula>$B25="土"</formula>
    </cfRule>
    <cfRule type="expression" dxfId="58" priority="9" stopIfTrue="1">
      <formula>$B25="日"</formula>
    </cfRule>
    <cfRule type="expression" dxfId="57" priority="10" stopIfTrue="1">
      <formula>OR($B25="祝",$B25="振",$I25="休日")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1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100-000001000000}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D223C36-6A7D-4786-A5F6-7F90F79F9AF6}">
            <xm:f>RIGHT(A14,LEN($L$14:$L$44="日"))=$L$14:$L$44="日"</xm:f>
            <xm:f>$L$14:$L$44="日"</xm:f>
            <x14:dxf>
              <fill>
                <patternFill patternType="solid">
                  <bgColor theme="4" tint="0.39997558519241921"/>
                </patternFill>
              </fill>
            </x14:dxf>
          </x14:cfRule>
          <xm:sqref>A14:B44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L46"/>
  <sheetViews>
    <sheetView view="pageBreakPreview" topLeftCell="A4" zoomScaleSheetLayoutView="100" workbookViewId="0">
      <selection activeCell="D6" sqref="D6:K6"/>
    </sheetView>
  </sheetViews>
  <sheetFormatPr defaultColWidth="9" defaultRowHeight="19.399999999999999" customHeight="1" x14ac:dyDescent="0.2"/>
  <cols>
    <col min="1" max="1" width="5.81640625" style="1" bestFit="1" customWidth="1"/>
    <col min="2" max="2" width="3.08984375" style="1" customWidth="1"/>
    <col min="3" max="3" width="7.6328125" style="2" customWidth="1"/>
    <col min="4" max="8" width="6.6328125" style="2" customWidth="1"/>
    <col min="9" max="9" width="12.6328125" style="3" customWidth="1"/>
    <col min="10" max="10" width="25.81640625" style="3" customWidth="1"/>
    <col min="11" max="11" width="9.6328125" style="3" customWidth="1"/>
    <col min="12" max="12" width="9" style="3"/>
    <col min="13" max="13" width="11.81640625" style="3" bestFit="1" customWidth="1"/>
    <col min="14" max="14" width="14.90625" style="3" bestFit="1" customWidth="1"/>
    <col min="15" max="16384" width="9" style="3"/>
  </cols>
  <sheetData>
    <row r="1" spans="1:12" ht="11.4" customHeight="1" x14ac:dyDescent="0.2"/>
    <row r="2" spans="1:12" ht="15.65" customHeight="1" x14ac:dyDescent="0.2">
      <c r="A2" s="25" t="s">
        <v>76</v>
      </c>
      <c r="B2" s="75"/>
    </row>
    <row r="3" spans="1:12" ht="20.399999999999999" customHeight="1" x14ac:dyDescent="0.25">
      <c r="A3" s="141" t="s">
        <v>34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2" ht="20.25" customHeight="1" x14ac:dyDescent="0.2">
      <c r="A4" s="144" t="s">
        <v>85</v>
      </c>
      <c r="B4" s="145"/>
      <c r="C4" s="145"/>
      <c r="D4" s="145"/>
      <c r="E4" s="25"/>
      <c r="F4" s="25"/>
      <c r="G4" s="25"/>
      <c r="H4" s="25"/>
      <c r="I4" s="25"/>
      <c r="J4" s="25"/>
      <c r="K4" s="36"/>
    </row>
    <row r="5" spans="1:12" ht="12" customHeight="1" x14ac:dyDescent="0.2">
      <c r="A5" s="146"/>
      <c r="B5" s="147"/>
      <c r="C5" s="147"/>
      <c r="D5" s="147"/>
      <c r="E5" s="147"/>
      <c r="F5" s="147"/>
      <c r="G5" s="28"/>
      <c r="H5" s="148"/>
      <c r="I5" s="148"/>
      <c r="J5" s="148"/>
      <c r="K5" s="37"/>
    </row>
    <row r="6" spans="1:12" ht="20.25" customHeight="1" x14ac:dyDescent="0.2">
      <c r="A6" s="139" t="s">
        <v>22</v>
      </c>
      <c r="B6" s="149"/>
      <c r="C6" s="149"/>
      <c r="D6" s="150" t="s">
        <v>87</v>
      </c>
      <c r="E6" s="151"/>
      <c r="F6" s="151"/>
      <c r="G6" s="151"/>
      <c r="H6" s="151"/>
      <c r="I6" s="151"/>
      <c r="J6" s="151"/>
      <c r="K6" s="152"/>
    </row>
    <row r="7" spans="1:12" ht="20.25" customHeight="1" x14ac:dyDescent="0.2">
      <c r="A7" s="135" t="s">
        <v>24</v>
      </c>
      <c r="B7" s="136"/>
      <c r="C7" s="136"/>
      <c r="D7" s="177"/>
      <c r="E7" s="137"/>
      <c r="F7" s="137"/>
      <c r="G7" s="137"/>
      <c r="H7" s="137"/>
      <c r="I7" s="137"/>
      <c r="J7" s="137"/>
      <c r="K7" s="138"/>
    </row>
    <row r="8" spans="1:12" ht="15.65" customHeight="1" x14ac:dyDescent="0.2">
      <c r="A8" s="135"/>
      <c r="B8" s="136"/>
      <c r="C8" s="136"/>
      <c r="D8" s="127"/>
      <c r="E8" s="137"/>
      <c r="F8" s="137"/>
      <c r="G8" s="137"/>
      <c r="H8" s="137"/>
      <c r="I8" s="137"/>
      <c r="J8" s="137"/>
      <c r="K8" s="138"/>
      <c r="L8" s="18"/>
    </row>
    <row r="9" spans="1:12" ht="20.25" customHeight="1" x14ac:dyDescent="0.2">
      <c r="A9" s="139" t="s">
        <v>19</v>
      </c>
      <c r="B9" s="140"/>
      <c r="C9" s="140"/>
      <c r="D9" s="177"/>
      <c r="E9" s="137"/>
      <c r="F9" s="137"/>
      <c r="G9" s="137"/>
      <c r="H9" s="137"/>
      <c r="I9" s="137"/>
      <c r="J9" s="137"/>
      <c r="K9" s="138"/>
      <c r="L9" s="43"/>
    </row>
    <row r="10" spans="1:12" ht="20.25" customHeight="1" x14ac:dyDescent="0.2">
      <c r="A10" s="125" t="s">
        <v>12</v>
      </c>
      <c r="B10" s="126"/>
      <c r="C10" s="126"/>
      <c r="D10" s="177"/>
      <c r="E10" s="177"/>
      <c r="F10" s="177"/>
      <c r="G10" s="177"/>
      <c r="H10" s="177"/>
      <c r="I10" s="35" t="s">
        <v>36</v>
      </c>
      <c r="J10" s="178"/>
      <c r="K10" s="179"/>
    </row>
    <row r="11" spans="1:12" ht="20.25" customHeight="1" x14ac:dyDescent="0.2">
      <c r="A11" s="4"/>
      <c r="B11" s="9"/>
      <c r="C11" s="9" t="s">
        <v>15</v>
      </c>
      <c r="D11" s="180"/>
      <c r="E11" s="180"/>
      <c r="F11" s="180"/>
      <c r="G11" s="180"/>
      <c r="H11" s="3"/>
      <c r="I11" s="9" t="s">
        <v>10</v>
      </c>
      <c r="J11" s="62"/>
      <c r="K11" s="38"/>
    </row>
    <row r="12" spans="1:12" s="1" customFormat="1" ht="20.25" customHeight="1" x14ac:dyDescent="0.2">
      <c r="A12" s="200" t="s">
        <v>2</v>
      </c>
      <c r="B12" s="202" t="s">
        <v>5</v>
      </c>
      <c r="C12" s="210" t="s">
        <v>39</v>
      </c>
      <c r="D12" s="211"/>
      <c r="E12" s="211"/>
      <c r="F12" s="212"/>
      <c r="G12" s="204" t="s">
        <v>18</v>
      </c>
      <c r="H12" s="115" t="s">
        <v>43</v>
      </c>
      <c r="I12" s="206" t="s">
        <v>49</v>
      </c>
      <c r="J12" s="207"/>
      <c r="K12" s="213" t="s">
        <v>40</v>
      </c>
      <c r="L12" s="103"/>
    </row>
    <row r="13" spans="1:12" s="1" customFormat="1" ht="20.25" customHeight="1" x14ac:dyDescent="0.2">
      <c r="A13" s="201"/>
      <c r="B13" s="203"/>
      <c r="C13" s="13" t="s">
        <v>13</v>
      </c>
      <c r="D13" s="20" t="s">
        <v>6</v>
      </c>
      <c r="E13" s="13" t="s">
        <v>13</v>
      </c>
      <c r="F13" s="20" t="s">
        <v>6</v>
      </c>
      <c r="G13" s="205"/>
      <c r="H13" s="116"/>
      <c r="I13" s="208"/>
      <c r="J13" s="209"/>
      <c r="K13" s="214"/>
      <c r="L13" s="103"/>
    </row>
    <row r="14" spans="1:12" ht="20.25" customHeight="1" x14ac:dyDescent="0.2">
      <c r="A14" s="5">
        <v>46174</v>
      </c>
      <c r="B14" s="10" t="str">
        <f t="shared" ref="B14:B43" si="0">TEXT(A14,"aaa")</f>
        <v>月</v>
      </c>
      <c r="C14" s="14"/>
      <c r="D14" s="21"/>
      <c r="E14" s="14"/>
      <c r="F14" s="27"/>
      <c r="G14" s="29"/>
      <c r="H14" s="32">
        <f t="shared" ref="H14:H44" si="1">(D14-C14)+(F14-E14)-G14</f>
        <v>0</v>
      </c>
      <c r="I14" s="123"/>
      <c r="J14" s="124"/>
      <c r="K14" s="39"/>
      <c r="L14" s="18" t="str">
        <f t="shared" ref="L14:L44" si="2">IFERROR(VLOOKUP(A14,祝日,2,0),"")</f>
        <v/>
      </c>
    </row>
    <row r="15" spans="1:12" ht="20.25" customHeight="1" x14ac:dyDescent="0.2">
      <c r="A15" s="6">
        <f t="shared" ref="A15:A43" si="3">A14+1</f>
        <v>46175</v>
      </c>
      <c r="B15" s="10" t="str">
        <f t="shared" si="0"/>
        <v>火</v>
      </c>
      <c r="C15" s="15"/>
      <c r="D15" s="22"/>
      <c r="E15" s="15"/>
      <c r="F15" s="22"/>
      <c r="G15" s="29"/>
      <c r="H15" s="32">
        <f t="shared" si="1"/>
        <v>0</v>
      </c>
      <c r="I15" s="121"/>
      <c r="J15" s="122"/>
      <c r="K15" s="40"/>
      <c r="L15" s="18" t="str">
        <f t="shared" si="2"/>
        <v/>
      </c>
    </row>
    <row r="16" spans="1:12" ht="20.25" customHeight="1" x14ac:dyDescent="0.2">
      <c r="A16" s="73">
        <f t="shared" si="3"/>
        <v>46176</v>
      </c>
      <c r="B16" s="10" t="str">
        <f t="shared" si="0"/>
        <v>水</v>
      </c>
      <c r="C16" s="15"/>
      <c r="D16" s="22"/>
      <c r="E16" s="15"/>
      <c r="F16" s="22"/>
      <c r="G16" s="29"/>
      <c r="H16" s="32">
        <f t="shared" si="1"/>
        <v>0</v>
      </c>
      <c r="I16" s="121"/>
      <c r="J16" s="122"/>
      <c r="K16" s="40"/>
      <c r="L16" s="18" t="str">
        <f t="shared" si="2"/>
        <v/>
      </c>
    </row>
    <row r="17" spans="1:12" ht="20.25" customHeight="1" x14ac:dyDescent="0.2">
      <c r="A17" s="74">
        <f t="shared" si="3"/>
        <v>46177</v>
      </c>
      <c r="B17" s="10" t="str">
        <f t="shared" si="0"/>
        <v>木</v>
      </c>
      <c r="C17" s="16"/>
      <c r="D17" s="23"/>
      <c r="E17" s="15"/>
      <c r="F17" s="22"/>
      <c r="G17" s="29"/>
      <c r="H17" s="32">
        <f t="shared" si="1"/>
        <v>0</v>
      </c>
      <c r="I17" s="121"/>
      <c r="J17" s="122"/>
      <c r="K17" s="40"/>
      <c r="L17" s="18" t="str">
        <f t="shared" si="2"/>
        <v/>
      </c>
    </row>
    <row r="18" spans="1:12" ht="20.25" customHeight="1" x14ac:dyDescent="0.2">
      <c r="A18" s="73">
        <f t="shared" si="3"/>
        <v>46178</v>
      </c>
      <c r="B18" s="10" t="str">
        <f t="shared" si="0"/>
        <v>金</v>
      </c>
      <c r="C18" s="15"/>
      <c r="D18" s="22"/>
      <c r="E18" s="15"/>
      <c r="F18" s="22"/>
      <c r="G18" s="29"/>
      <c r="H18" s="32">
        <f t="shared" si="1"/>
        <v>0</v>
      </c>
      <c r="I18" s="121"/>
      <c r="J18" s="122"/>
      <c r="K18" s="40"/>
      <c r="L18" s="18" t="str">
        <f t="shared" si="2"/>
        <v/>
      </c>
    </row>
    <row r="19" spans="1:12" ht="20.25" customHeight="1" x14ac:dyDescent="0.2">
      <c r="A19" s="6">
        <f t="shared" si="3"/>
        <v>46179</v>
      </c>
      <c r="B19" s="10" t="str">
        <f t="shared" si="0"/>
        <v>土</v>
      </c>
      <c r="C19" s="14"/>
      <c r="D19" s="21"/>
      <c r="E19" s="15"/>
      <c r="F19" s="22"/>
      <c r="G19" s="29"/>
      <c r="H19" s="32">
        <f t="shared" si="1"/>
        <v>0</v>
      </c>
      <c r="I19" s="121"/>
      <c r="J19" s="122"/>
      <c r="K19" s="40"/>
      <c r="L19" s="18" t="str">
        <f t="shared" si="2"/>
        <v/>
      </c>
    </row>
    <row r="20" spans="1:12" ht="20.25" customHeight="1" x14ac:dyDescent="0.2">
      <c r="A20" s="5">
        <f t="shared" si="3"/>
        <v>46180</v>
      </c>
      <c r="B20" s="10" t="str">
        <f t="shared" si="0"/>
        <v>日</v>
      </c>
      <c r="C20" s="14"/>
      <c r="D20" s="21"/>
      <c r="E20" s="26"/>
      <c r="F20" s="27"/>
      <c r="G20" s="30"/>
      <c r="H20" s="32">
        <f t="shared" si="1"/>
        <v>0</v>
      </c>
      <c r="I20" s="121"/>
      <c r="J20" s="122"/>
      <c r="K20" s="40"/>
      <c r="L20" s="18" t="str">
        <f t="shared" si="2"/>
        <v/>
      </c>
    </row>
    <row r="21" spans="1:12" ht="20.25" customHeight="1" x14ac:dyDescent="0.2">
      <c r="A21" s="6">
        <f t="shared" si="3"/>
        <v>46181</v>
      </c>
      <c r="B21" s="10" t="str">
        <f t="shared" si="0"/>
        <v>月</v>
      </c>
      <c r="C21" s="16"/>
      <c r="D21" s="23"/>
      <c r="E21" s="15"/>
      <c r="F21" s="22"/>
      <c r="G21" s="29"/>
      <c r="H21" s="32">
        <f t="shared" si="1"/>
        <v>0</v>
      </c>
      <c r="I21" s="121"/>
      <c r="J21" s="122"/>
      <c r="K21" s="40"/>
      <c r="L21" s="18" t="str">
        <f t="shared" si="2"/>
        <v/>
      </c>
    </row>
    <row r="22" spans="1:12" ht="20.25" customHeight="1" x14ac:dyDescent="0.2">
      <c r="A22" s="5">
        <f t="shared" si="3"/>
        <v>46182</v>
      </c>
      <c r="B22" s="10" t="str">
        <f t="shared" si="0"/>
        <v>火</v>
      </c>
      <c r="C22" s="16"/>
      <c r="D22" s="23"/>
      <c r="E22" s="15"/>
      <c r="F22" s="22"/>
      <c r="G22" s="29"/>
      <c r="H22" s="32">
        <f t="shared" si="1"/>
        <v>0</v>
      </c>
      <c r="I22" s="121"/>
      <c r="J22" s="122"/>
      <c r="K22" s="40"/>
      <c r="L22" s="18" t="str">
        <f t="shared" si="2"/>
        <v/>
      </c>
    </row>
    <row r="23" spans="1:12" ht="20.25" customHeight="1" x14ac:dyDescent="0.2">
      <c r="A23" s="6">
        <f t="shared" si="3"/>
        <v>46183</v>
      </c>
      <c r="B23" s="10" t="str">
        <f t="shared" si="0"/>
        <v>水</v>
      </c>
      <c r="C23" s="16"/>
      <c r="D23" s="23"/>
      <c r="E23" s="15"/>
      <c r="F23" s="22"/>
      <c r="G23" s="29"/>
      <c r="H23" s="32">
        <f t="shared" si="1"/>
        <v>0</v>
      </c>
      <c r="I23" s="121"/>
      <c r="J23" s="122"/>
      <c r="K23" s="40"/>
      <c r="L23" s="18" t="str">
        <f t="shared" si="2"/>
        <v/>
      </c>
    </row>
    <row r="24" spans="1:12" ht="20.25" customHeight="1" x14ac:dyDescent="0.2">
      <c r="A24" s="5">
        <f t="shared" si="3"/>
        <v>46184</v>
      </c>
      <c r="B24" s="10" t="str">
        <f t="shared" si="0"/>
        <v>木</v>
      </c>
      <c r="C24" s="16"/>
      <c r="D24" s="23"/>
      <c r="E24" s="15"/>
      <c r="F24" s="22"/>
      <c r="G24" s="29"/>
      <c r="H24" s="32">
        <f t="shared" si="1"/>
        <v>0</v>
      </c>
      <c r="I24" s="121"/>
      <c r="J24" s="122"/>
      <c r="K24" s="40"/>
      <c r="L24" s="18" t="str">
        <f t="shared" si="2"/>
        <v/>
      </c>
    </row>
    <row r="25" spans="1:12" ht="20.25" customHeight="1" x14ac:dyDescent="0.2">
      <c r="A25" s="6">
        <f t="shared" si="3"/>
        <v>46185</v>
      </c>
      <c r="B25" s="10" t="str">
        <f t="shared" si="0"/>
        <v>金</v>
      </c>
      <c r="C25" s="16"/>
      <c r="D25" s="23"/>
      <c r="E25" s="15"/>
      <c r="F25" s="22"/>
      <c r="G25" s="29"/>
      <c r="H25" s="32">
        <f t="shared" si="1"/>
        <v>0</v>
      </c>
      <c r="I25" s="121"/>
      <c r="J25" s="122"/>
      <c r="K25" s="40"/>
      <c r="L25" s="18" t="str">
        <f t="shared" si="2"/>
        <v/>
      </c>
    </row>
    <row r="26" spans="1:12" ht="20.25" customHeight="1" x14ac:dyDescent="0.2">
      <c r="A26" s="5">
        <f t="shared" si="3"/>
        <v>46186</v>
      </c>
      <c r="B26" s="10" t="str">
        <f t="shared" si="0"/>
        <v>土</v>
      </c>
      <c r="C26" s="16"/>
      <c r="D26" s="23"/>
      <c r="E26" s="15"/>
      <c r="F26" s="22"/>
      <c r="G26" s="29"/>
      <c r="H26" s="32">
        <f t="shared" si="1"/>
        <v>0</v>
      </c>
      <c r="I26" s="121"/>
      <c r="J26" s="122"/>
      <c r="K26" s="40"/>
      <c r="L26" s="18" t="str">
        <f t="shared" si="2"/>
        <v/>
      </c>
    </row>
    <row r="27" spans="1:12" ht="20.25" customHeight="1" x14ac:dyDescent="0.2">
      <c r="A27" s="6">
        <f t="shared" si="3"/>
        <v>46187</v>
      </c>
      <c r="B27" s="10" t="str">
        <f t="shared" si="0"/>
        <v>日</v>
      </c>
      <c r="C27" s="16"/>
      <c r="D27" s="23"/>
      <c r="E27" s="15"/>
      <c r="F27" s="22"/>
      <c r="G27" s="29"/>
      <c r="H27" s="32">
        <f t="shared" si="1"/>
        <v>0</v>
      </c>
      <c r="I27" s="121"/>
      <c r="J27" s="122"/>
      <c r="K27" s="40"/>
      <c r="L27" s="18" t="str">
        <f t="shared" si="2"/>
        <v/>
      </c>
    </row>
    <row r="28" spans="1:12" ht="20.25" customHeight="1" x14ac:dyDescent="0.2">
      <c r="A28" s="5">
        <f t="shared" si="3"/>
        <v>46188</v>
      </c>
      <c r="B28" s="10" t="str">
        <f t="shared" si="0"/>
        <v>月</v>
      </c>
      <c r="C28" s="16"/>
      <c r="D28" s="23"/>
      <c r="E28" s="15"/>
      <c r="F28" s="22"/>
      <c r="G28" s="29"/>
      <c r="H28" s="32">
        <f t="shared" si="1"/>
        <v>0</v>
      </c>
      <c r="I28" s="121"/>
      <c r="J28" s="122"/>
      <c r="K28" s="40"/>
      <c r="L28" s="18" t="str">
        <f t="shared" si="2"/>
        <v/>
      </c>
    </row>
    <row r="29" spans="1:12" ht="20.25" customHeight="1" x14ac:dyDescent="0.2">
      <c r="A29" s="6">
        <f t="shared" si="3"/>
        <v>46189</v>
      </c>
      <c r="B29" s="10" t="str">
        <f t="shared" si="0"/>
        <v>火</v>
      </c>
      <c r="C29" s="16"/>
      <c r="D29" s="23"/>
      <c r="E29" s="15"/>
      <c r="F29" s="22"/>
      <c r="G29" s="29"/>
      <c r="H29" s="32">
        <f t="shared" si="1"/>
        <v>0</v>
      </c>
      <c r="I29" s="121"/>
      <c r="J29" s="122"/>
      <c r="K29" s="40"/>
      <c r="L29" s="18" t="str">
        <f t="shared" si="2"/>
        <v/>
      </c>
    </row>
    <row r="30" spans="1:12" ht="20.25" customHeight="1" x14ac:dyDescent="0.2">
      <c r="A30" s="5">
        <f t="shared" si="3"/>
        <v>46190</v>
      </c>
      <c r="B30" s="10" t="str">
        <f t="shared" si="0"/>
        <v>水</v>
      </c>
      <c r="C30" s="16"/>
      <c r="D30" s="23"/>
      <c r="E30" s="15"/>
      <c r="F30" s="22"/>
      <c r="G30" s="29"/>
      <c r="H30" s="32">
        <f t="shared" si="1"/>
        <v>0</v>
      </c>
      <c r="I30" s="121"/>
      <c r="J30" s="122"/>
      <c r="K30" s="40"/>
      <c r="L30" s="18" t="str">
        <f t="shared" si="2"/>
        <v/>
      </c>
    </row>
    <row r="31" spans="1:12" ht="20.25" customHeight="1" x14ac:dyDescent="0.2">
      <c r="A31" s="6">
        <f t="shared" si="3"/>
        <v>46191</v>
      </c>
      <c r="B31" s="10" t="str">
        <f t="shared" si="0"/>
        <v>木</v>
      </c>
      <c r="C31" s="16"/>
      <c r="D31" s="23"/>
      <c r="E31" s="15"/>
      <c r="F31" s="22"/>
      <c r="G31" s="29"/>
      <c r="H31" s="32">
        <f t="shared" si="1"/>
        <v>0</v>
      </c>
      <c r="I31" s="121"/>
      <c r="J31" s="122"/>
      <c r="K31" s="40"/>
      <c r="L31" s="18" t="str">
        <f t="shared" si="2"/>
        <v/>
      </c>
    </row>
    <row r="32" spans="1:12" ht="20.25" customHeight="1" x14ac:dyDescent="0.2">
      <c r="A32" s="73">
        <f t="shared" si="3"/>
        <v>46192</v>
      </c>
      <c r="B32" s="76" t="str">
        <f t="shared" si="0"/>
        <v>金</v>
      </c>
      <c r="C32" s="16"/>
      <c r="D32" s="23"/>
      <c r="E32" s="15"/>
      <c r="F32" s="22"/>
      <c r="G32" s="29"/>
      <c r="H32" s="32">
        <f t="shared" si="1"/>
        <v>0</v>
      </c>
      <c r="I32" s="121"/>
      <c r="J32" s="122"/>
      <c r="K32" s="40"/>
      <c r="L32" s="18" t="str">
        <f t="shared" si="2"/>
        <v/>
      </c>
    </row>
    <row r="33" spans="1:12" ht="20.25" customHeight="1" x14ac:dyDescent="0.2">
      <c r="A33" s="6">
        <f t="shared" si="3"/>
        <v>46193</v>
      </c>
      <c r="B33" s="10" t="str">
        <f t="shared" si="0"/>
        <v>土</v>
      </c>
      <c r="C33" s="16"/>
      <c r="D33" s="23"/>
      <c r="E33" s="15"/>
      <c r="F33" s="22"/>
      <c r="G33" s="29"/>
      <c r="H33" s="32">
        <f t="shared" si="1"/>
        <v>0</v>
      </c>
      <c r="I33" s="121"/>
      <c r="J33" s="122"/>
      <c r="K33" s="40"/>
      <c r="L33" s="18" t="str">
        <f t="shared" si="2"/>
        <v/>
      </c>
    </row>
    <row r="34" spans="1:12" ht="20.25" customHeight="1" x14ac:dyDescent="0.2">
      <c r="A34" s="5">
        <f t="shared" si="3"/>
        <v>46194</v>
      </c>
      <c r="B34" s="10" t="str">
        <f t="shared" si="0"/>
        <v>日</v>
      </c>
      <c r="C34" s="16"/>
      <c r="D34" s="23"/>
      <c r="E34" s="15"/>
      <c r="F34" s="22"/>
      <c r="G34" s="29"/>
      <c r="H34" s="32">
        <f t="shared" si="1"/>
        <v>0</v>
      </c>
      <c r="I34" s="121"/>
      <c r="J34" s="122"/>
      <c r="K34" s="40"/>
      <c r="L34" s="18" t="str">
        <f t="shared" si="2"/>
        <v/>
      </c>
    </row>
    <row r="35" spans="1:12" ht="20.25" customHeight="1" x14ac:dyDescent="0.2">
      <c r="A35" s="74">
        <f t="shared" si="3"/>
        <v>46195</v>
      </c>
      <c r="B35" s="76" t="str">
        <f t="shared" si="0"/>
        <v>月</v>
      </c>
      <c r="C35" s="16"/>
      <c r="D35" s="23"/>
      <c r="E35" s="15"/>
      <c r="F35" s="22"/>
      <c r="G35" s="29"/>
      <c r="H35" s="32">
        <f t="shared" si="1"/>
        <v>0</v>
      </c>
      <c r="I35" s="121"/>
      <c r="J35" s="122"/>
      <c r="K35" s="40"/>
      <c r="L35" s="18" t="str">
        <f t="shared" si="2"/>
        <v/>
      </c>
    </row>
    <row r="36" spans="1:12" ht="20.25" customHeight="1" x14ac:dyDescent="0.2">
      <c r="A36" s="73">
        <f t="shared" si="3"/>
        <v>46196</v>
      </c>
      <c r="B36" s="76" t="str">
        <f t="shared" si="0"/>
        <v>火</v>
      </c>
      <c r="C36" s="16"/>
      <c r="D36" s="23"/>
      <c r="E36" s="15"/>
      <c r="F36" s="22"/>
      <c r="G36" s="29"/>
      <c r="H36" s="32">
        <f t="shared" si="1"/>
        <v>0</v>
      </c>
      <c r="I36" s="121"/>
      <c r="J36" s="122"/>
      <c r="K36" s="40"/>
      <c r="L36" s="18" t="str">
        <f t="shared" si="2"/>
        <v/>
      </c>
    </row>
    <row r="37" spans="1:12" ht="20.25" customHeight="1" x14ac:dyDescent="0.2">
      <c r="A37" s="6">
        <f t="shared" si="3"/>
        <v>46197</v>
      </c>
      <c r="B37" s="10" t="str">
        <f t="shared" si="0"/>
        <v>水</v>
      </c>
      <c r="C37" s="16"/>
      <c r="D37" s="23"/>
      <c r="E37" s="15"/>
      <c r="F37" s="22"/>
      <c r="G37" s="29"/>
      <c r="H37" s="32">
        <f t="shared" si="1"/>
        <v>0</v>
      </c>
      <c r="I37" s="121"/>
      <c r="J37" s="122"/>
      <c r="K37" s="40"/>
      <c r="L37" s="18" t="str">
        <f t="shared" si="2"/>
        <v/>
      </c>
    </row>
    <row r="38" spans="1:12" ht="20.25" customHeight="1" x14ac:dyDescent="0.2">
      <c r="A38" s="5">
        <f t="shared" si="3"/>
        <v>46198</v>
      </c>
      <c r="B38" s="10" t="str">
        <f t="shared" si="0"/>
        <v>木</v>
      </c>
      <c r="C38" s="16"/>
      <c r="D38" s="23"/>
      <c r="E38" s="15"/>
      <c r="F38" s="22"/>
      <c r="G38" s="29"/>
      <c r="H38" s="32">
        <f t="shared" si="1"/>
        <v>0</v>
      </c>
      <c r="I38" s="121"/>
      <c r="J38" s="122"/>
      <c r="K38" s="40"/>
      <c r="L38" s="18" t="str">
        <f t="shared" si="2"/>
        <v/>
      </c>
    </row>
    <row r="39" spans="1:12" ht="20.25" customHeight="1" x14ac:dyDescent="0.2">
      <c r="A39" s="6">
        <f t="shared" si="3"/>
        <v>46199</v>
      </c>
      <c r="B39" s="10" t="str">
        <f t="shared" si="0"/>
        <v>金</v>
      </c>
      <c r="C39" s="16"/>
      <c r="D39" s="23"/>
      <c r="E39" s="15"/>
      <c r="F39" s="22"/>
      <c r="G39" s="29"/>
      <c r="H39" s="32">
        <f t="shared" si="1"/>
        <v>0</v>
      </c>
      <c r="I39" s="121"/>
      <c r="J39" s="122"/>
      <c r="K39" s="40"/>
      <c r="L39" s="18" t="str">
        <f t="shared" si="2"/>
        <v/>
      </c>
    </row>
    <row r="40" spans="1:12" ht="20.25" customHeight="1" x14ac:dyDescent="0.2">
      <c r="A40" s="5">
        <f t="shared" si="3"/>
        <v>46200</v>
      </c>
      <c r="B40" s="10" t="str">
        <f t="shared" si="0"/>
        <v>土</v>
      </c>
      <c r="C40" s="16"/>
      <c r="D40" s="23"/>
      <c r="E40" s="15"/>
      <c r="F40" s="22"/>
      <c r="G40" s="29"/>
      <c r="H40" s="32">
        <f t="shared" si="1"/>
        <v>0</v>
      </c>
      <c r="I40" s="121"/>
      <c r="J40" s="122"/>
      <c r="K40" s="40"/>
      <c r="L40" s="18" t="str">
        <f t="shared" si="2"/>
        <v/>
      </c>
    </row>
    <row r="41" spans="1:12" ht="20.25" customHeight="1" x14ac:dyDescent="0.2">
      <c r="A41" s="6">
        <f t="shared" si="3"/>
        <v>46201</v>
      </c>
      <c r="B41" s="10" t="str">
        <f t="shared" si="0"/>
        <v>日</v>
      </c>
      <c r="C41" s="16"/>
      <c r="D41" s="23"/>
      <c r="E41" s="15"/>
      <c r="F41" s="22"/>
      <c r="G41" s="29"/>
      <c r="H41" s="32">
        <f t="shared" si="1"/>
        <v>0</v>
      </c>
      <c r="I41" s="121"/>
      <c r="J41" s="122"/>
      <c r="K41" s="40"/>
      <c r="L41" s="18" t="str">
        <f t="shared" si="2"/>
        <v/>
      </c>
    </row>
    <row r="42" spans="1:12" ht="20.25" customHeight="1" x14ac:dyDescent="0.2">
      <c r="A42" s="5">
        <f t="shared" si="3"/>
        <v>46202</v>
      </c>
      <c r="B42" s="10" t="str">
        <f t="shared" si="0"/>
        <v>月</v>
      </c>
      <c r="C42" s="16"/>
      <c r="D42" s="23"/>
      <c r="E42" s="15"/>
      <c r="F42" s="22"/>
      <c r="G42" s="29"/>
      <c r="H42" s="32">
        <f t="shared" si="1"/>
        <v>0</v>
      </c>
      <c r="I42" s="121"/>
      <c r="J42" s="122"/>
      <c r="K42" s="40"/>
      <c r="L42" s="18" t="str">
        <f t="shared" si="2"/>
        <v/>
      </c>
    </row>
    <row r="43" spans="1:12" ht="20.25" customHeight="1" x14ac:dyDescent="0.2">
      <c r="A43" s="6">
        <f t="shared" si="3"/>
        <v>46203</v>
      </c>
      <c r="B43" s="10" t="str">
        <f t="shared" si="0"/>
        <v>火</v>
      </c>
      <c r="C43" s="16"/>
      <c r="D43" s="23"/>
      <c r="E43" s="15"/>
      <c r="F43" s="22"/>
      <c r="G43" s="29"/>
      <c r="H43" s="32">
        <f t="shared" si="1"/>
        <v>0</v>
      </c>
      <c r="I43" s="121"/>
      <c r="J43" s="122"/>
      <c r="K43" s="40"/>
      <c r="L43" s="18" t="str">
        <f t="shared" si="2"/>
        <v/>
      </c>
    </row>
    <row r="44" spans="1:12" ht="20.25" customHeight="1" x14ac:dyDescent="0.2">
      <c r="A44" s="7"/>
      <c r="B44" s="12"/>
      <c r="C44" s="17"/>
      <c r="D44" s="24"/>
      <c r="E44" s="17"/>
      <c r="F44" s="24"/>
      <c r="G44" s="31"/>
      <c r="H44" s="33">
        <f t="shared" si="1"/>
        <v>0</v>
      </c>
      <c r="I44" s="104"/>
      <c r="J44" s="105"/>
      <c r="K44" s="41"/>
      <c r="L44" s="18" t="str">
        <f t="shared" si="2"/>
        <v/>
      </c>
    </row>
    <row r="45" spans="1:12" ht="33.65" customHeight="1" x14ac:dyDescent="0.2">
      <c r="A45" s="106" t="s">
        <v>9</v>
      </c>
      <c r="B45" s="107"/>
      <c r="C45" s="108"/>
      <c r="D45" s="108"/>
      <c r="E45" s="108"/>
      <c r="F45" s="108"/>
      <c r="G45" s="108"/>
      <c r="H45" s="34">
        <f>SUM(H14:H44)</f>
        <v>0</v>
      </c>
      <c r="I45" s="199" t="s">
        <v>11</v>
      </c>
      <c r="J45" s="110"/>
      <c r="K45" s="72">
        <f>ROUNDDOWN(ROUND(H45*24*60,1)/60,2)</f>
        <v>0</v>
      </c>
      <c r="L45" s="3" t="s">
        <v>47</v>
      </c>
    </row>
    <row r="46" spans="1:12" ht="19.5" customHeight="1" x14ac:dyDescent="0.2">
      <c r="A46" s="8"/>
      <c r="B46" s="8"/>
      <c r="C46" s="18"/>
      <c r="D46" s="18"/>
      <c r="E46" s="18"/>
      <c r="F46" s="18"/>
      <c r="G46" s="18"/>
      <c r="H46" s="18" t="s">
        <v>48</v>
      </c>
      <c r="I46" s="18"/>
      <c r="J46" s="18"/>
      <c r="K46" s="1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A10:C10"/>
    <mergeCell ref="D10:H10"/>
    <mergeCell ref="J10:K10"/>
    <mergeCell ref="D11:G11"/>
    <mergeCell ref="C12:F12"/>
    <mergeCell ref="K12:K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36:J36"/>
    <mergeCell ref="I37:J37"/>
    <mergeCell ref="I38:J38"/>
    <mergeCell ref="I29:J29"/>
    <mergeCell ref="I30:J30"/>
    <mergeCell ref="I31:J31"/>
    <mergeCell ref="I32:J32"/>
    <mergeCell ref="I33:J33"/>
    <mergeCell ref="L12:L13"/>
    <mergeCell ref="I44:J44"/>
    <mergeCell ref="A45:G45"/>
    <mergeCell ref="I45:J45"/>
    <mergeCell ref="A12:A13"/>
    <mergeCell ref="B12:B13"/>
    <mergeCell ref="G12:G13"/>
    <mergeCell ref="H12:H13"/>
    <mergeCell ref="I12:J13"/>
    <mergeCell ref="I39:J39"/>
    <mergeCell ref="I40:J40"/>
    <mergeCell ref="I41:J41"/>
    <mergeCell ref="I42:J42"/>
    <mergeCell ref="I43:J43"/>
    <mergeCell ref="I34:J34"/>
    <mergeCell ref="I35:J35"/>
  </mergeCells>
  <phoneticPr fontId="1"/>
  <conditionalFormatting sqref="A14:I14 K14:K44 A15:B43 C20:I43 A44:I44">
    <cfRule type="expression" dxfId="56" priority="17" stopIfTrue="1">
      <formula>$B14="日"</formula>
    </cfRule>
    <cfRule type="expression" dxfId="55" priority="18" stopIfTrue="1">
      <formula>OR($B14="祝",$B14="振",$I14="休日")</formula>
    </cfRule>
  </conditionalFormatting>
  <conditionalFormatting sqref="C15:I19 C24:G24 E30:G31 E36:G37 E42:G43">
    <cfRule type="expression" dxfId="54" priority="1" stopIfTrue="1">
      <formula>$B15="土"</formula>
    </cfRule>
    <cfRule type="expression" dxfId="53" priority="2" stopIfTrue="1">
      <formula>$B15="日"</formula>
    </cfRule>
    <cfRule type="expression" dxfId="52" priority="3" stopIfTrue="1">
      <formula>OR($B15="祝",$B15="振",$I15="休日")</formula>
    </cfRule>
  </conditionalFormatting>
  <conditionalFormatting sqref="C20:I43 A14:I14 K14:K44 A15:B43 A44:I44">
    <cfRule type="expression" dxfId="51" priority="16" stopIfTrue="1">
      <formula>$B14="土"</formula>
    </cfRule>
  </conditionalFormatting>
  <conditionalFormatting sqref="E25:G25">
    <cfRule type="expression" dxfId="50" priority="7" stopIfTrue="1">
      <formula>$B25="土"</formula>
    </cfRule>
    <cfRule type="expression" dxfId="49" priority="8" stopIfTrue="1">
      <formula>$B25="日"</formula>
    </cfRule>
    <cfRule type="expression" dxfId="48" priority="9" stopIfTrue="1">
      <formula>OR($B25="祝",$B25="振",$I25="休日")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2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200-000001000000}">
      <formula1>0</formula1>
      <formula2>0.999988425925926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L46"/>
  <sheetViews>
    <sheetView view="pageBreakPreview" topLeftCell="A19" zoomScaleSheetLayoutView="100" workbookViewId="0">
      <selection activeCell="K33" sqref="A33:K33"/>
    </sheetView>
  </sheetViews>
  <sheetFormatPr defaultColWidth="9" defaultRowHeight="19.399999999999999" customHeight="1" x14ac:dyDescent="0.2"/>
  <cols>
    <col min="1" max="1" width="5.81640625" style="1" bestFit="1" customWidth="1"/>
    <col min="2" max="2" width="3.08984375" style="1" customWidth="1"/>
    <col min="3" max="3" width="7.6328125" style="2" customWidth="1"/>
    <col min="4" max="8" width="6.6328125" style="2" customWidth="1"/>
    <col min="9" max="9" width="12.6328125" style="3" customWidth="1"/>
    <col min="10" max="10" width="25.81640625" style="3" customWidth="1"/>
    <col min="11" max="11" width="9.6328125" style="3" customWidth="1"/>
    <col min="12" max="12" width="9" style="3"/>
    <col min="13" max="13" width="11.81640625" style="3" bestFit="1" customWidth="1"/>
    <col min="14" max="14" width="14.90625" style="3" bestFit="1" customWidth="1"/>
    <col min="15" max="16384" width="9" style="3"/>
  </cols>
  <sheetData>
    <row r="1" spans="1:12" ht="11.4" customHeight="1" x14ac:dyDescent="0.2"/>
    <row r="2" spans="1:12" ht="15.65" customHeight="1" x14ac:dyDescent="0.2">
      <c r="A2" s="25" t="s">
        <v>76</v>
      </c>
      <c r="B2" s="75"/>
    </row>
    <row r="3" spans="1:12" ht="20.399999999999999" customHeight="1" x14ac:dyDescent="0.25">
      <c r="A3" s="141" t="s">
        <v>34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2" ht="20.25" customHeight="1" x14ac:dyDescent="0.2">
      <c r="A4" s="144" t="s">
        <v>84</v>
      </c>
      <c r="B4" s="145"/>
      <c r="C4" s="145"/>
      <c r="D4" s="145"/>
      <c r="E4" s="25"/>
      <c r="F4" s="25"/>
      <c r="G4" s="25"/>
      <c r="H4" s="25"/>
      <c r="I4" s="25"/>
      <c r="J4" s="25"/>
      <c r="K4" s="36"/>
    </row>
    <row r="5" spans="1:12" ht="12" customHeight="1" x14ac:dyDescent="0.2">
      <c r="A5" s="146"/>
      <c r="B5" s="147"/>
      <c r="C5" s="147"/>
      <c r="D5" s="147"/>
      <c r="E5" s="147"/>
      <c r="F5" s="147"/>
      <c r="G5" s="28"/>
      <c r="H5" s="148"/>
      <c r="I5" s="148"/>
      <c r="J5" s="148"/>
      <c r="K5" s="37"/>
    </row>
    <row r="6" spans="1:12" ht="20.25" customHeight="1" x14ac:dyDescent="0.2">
      <c r="A6" s="139" t="s">
        <v>22</v>
      </c>
      <c r="B6" s="149"/>
      <c r="C6" s="149"/>
      <c r="D6" s="150" t="s">
        <v>87</v>
      </c>
      <c r="E6" s="151"/>
      <c r="F6" s="151"/>
      <c r="G6" s="151"/>
      <c r="H6" s="151"/>
      <c r="I6" s="151"/>
      <c r="J6" s="151"/>
      <c r="K6" s="152"/>
    </row>
    <row r="7" spans="1:12" ht="20.25" customHeight="1" x14ac:dyDescent="0.2">
      <c r="A7" s="135" t="s">
        <v>24</v>
      </c>
      <c r="B7" s="136"/>
      <c r="C7" s="136"/>
      <c r="D7" s="177"/>
      <c r="E7" s="137"/>
      <c r="F7" s="137"/>
      <c r="G7" s="137"/>
      <c r="H7" s="137"/>
      <c r="I7" s="137"/>
      <c r="J7" s="137"/>
      <c r="K7" s="138"/>
    </row>
    <row r="8" spans="1:12" ht="15.65" customHeight="1" x14ac:dyDescent="0.2">
      <c r="A8" s="135"/>
      <c r="B8" s="136"/>
      <c r="C8" s="136"/>
      <c r="D8" s="127"/>
      <c r="E8" s="137"/>
      <c r="F8" s="137"/>
      <c r="G8" s="137"/>
      <c r="H8" s="137"/>
      <c r="I8" s="137"/>
      <c r="J8" s="137"/>
      <c r="K8" s="138"/>
      <c r="L8" s="18"/>
    </row>
    <row r="9" spans="1:12" ht="20.25" customHeight="1" x14ac:dyDescent="0.2">
      <c r="A9" s="139" t="s">
        <v>19</v>
      </c>
      <c r="B9" s="140"/>
      <c r="C9" s="140"/>
      <c r="D9" s="177"/>
      <c r="E9" s="137"/>
      <c r="F9" s="137"/>
      <c r="G9" s="137"/>
      <c r="H9" s="137"/>
      <c r="I9" s="137"/>
      <c r="J9" s="137"/>
      <c r="K9" s="138"/>
      <c r="L9" s="43"/>
    </row>
    <row r="10" spans="1:12" ht="20.25" customHeight="1" x14ac:dyDescent="0.2">
      <c r="A10" s="125" t="s">
        <v>12</v>
      </c>
      <c r="B10" s="126"/>
      <c r="C10" s="126"/>
      <c r="D10" s="177"/>
      <c r="E10" s="177"/>
      <c r="F10" s="177"/>
      <c r="G10" s="177"/>
      <c r="H10" s="177"/>
      <c r="I10" s="35" t="s">
        <v>36</v>
      </c>
      <c r="J10" s="178"/>
      <c r="K10" s="179"/>
    </row>
    <row r="11" spans="1:12" ht="20.25" customHeight="1" x14ac:dyDescent="0.2">
      <c r="A11" s="4"/>
      <c r="B11" s="9"/>
      <c r="C11" s="9" t="s">
        <v>15</v>
      </c>
      <c r="D11" s="180"/>
      <c r="E11" s="180"/>
      <c r="F11" s="180"/>
      <c r="G11" s="180"/>
      <c r="H11" s="3"/>
      <c r="I11" s="9" t="s">
        <v>10</v>
      </c>
      <c r="J11" s="62"/>
      <c r="K11" s="38"/>
    </row>
    <row r="12" spans="1:12" s="1" customFormat="1" ht="20.25" customHeight="1" x14ac:dyDescent="0.2">
      <c r="A12" s="200" t="s">
        <v>2</v>
      </c>
      <c r="B12" s="202" t="s">
        <v>5</v>
      </c>
      <c r="C12" s="210" t="s">
        <v>39</v>
      </c>
      <c r="D12" s="211"/>
      <c r="E12" s="211"/>
      <c r="F12" s="212"/>
      <c r="G12" s="204" t="s">
        <v>18</v>
      </c>
      <c r="H12" s="115" t="s">
        <v>43</v>
      </c>
      <c r="I12" s="206" t="s">
        <v>49</v>
      </c>
      <c r="J12" s="207"/>
      <c r="K12" s="213" t="s">
        <v>40</v>
      </c>
      <c r="L12" s="103"/>
    </row>
    <row r="13" spans="1:12" s="1" customFormat="1" ht="20.25" customHeight="1" x14ac:dyDescent="0.2">
      <c r="A13" s="201"/>
      <c r="B13" s="203"/>
      <c r="C13" s="13" t="s">
        <v>13</v>
      </c>
      <c r="D13" s="20" t="s">
        <v>6</v>
      </c>
      <c r="E13" s="13" t="s">
        <v>13</v>
      </c>
      <c r="F13" s="20" t="s">
        <v>6</v>
      </c>
      <c r="G13" s="205"/>
      <c r="H13" s="116"/>
      <c r="I13" s="208"/>
      <c r="J13" s="209"/>
      <c r="K13" s="214"/>
      <c r="L13" s="103"/>
    </row>
    <row r="14" spans="1:12" ht="20.25" customHeight="1" x14ac:dyDescent="0.2">
      <c r="A14" s="5">
        <v>46204</v>
      </c>
      <c r="B14" s="10" t="str">
        <f t="shared" ref="B14:B44" si="0">TEXT(A14,"aaa")</f>
        <v>水</v>
      </c>
      <c r="C14" s="14"/>
      <c r="D14" s="21"/>
      <c r="E14" s="14"/>
      <c r="F14" s="27"/>
      <c r="G14" s="29"/>
      <c r="H14" s="32">
        <f t="shared" ref="H14:H44" si="1">(D14-C14)+(F14-E14)-G14</f>
        <v>0</v>
      </c>
      <c r="I14" s="123"/>
      <c r="J14" s="124"/>
      <c r="K14" s="39"/>
      <c r="L14" s="18" t="str">
        <f t="shared" ref="L14:L27" si="2">IFERROR(VLOOKUP(A14,祝日,2,0),"")</f>
        <v/>
      </c>
    </row>
    <row r="15" spans="1:12" ht="20.25" customHeight="1" x14ac:dyDescent="0.2">
      <c r="A15" s="6">
        <f t="shared" ref="A15:A44" si="3">A14+1</f>
        <v>46205</v>
      </c>
      <c r="B15" s="10" t="str">
        <f t="shared" si="0"/>
        <v>木</v>
      </c>
      <c r="C15" s="15"/>
      <c r="D15" s="22"/>
      <c r="E15" s="15"/>
      <c r="F15" s="22"/>
      <c r="G15" s="29"/>
      <c r="H15" s="32">
        <f t="shared" si="1"/>
        <v>0</v>
      </c>
      <c r="I15" s="121"/>
      <c r="J15" s="122"/>
      <c r="K15" s="40"/>
      <c r="L15" s="18" t="str">
        <f t="shared" si="2"/>
        <v/>
      </c>
    </row>
    <row r="16" spans="1:12" ht="20.25" customHeight="1" x14ac:dyDescent="0.2">
      <c r="A16" s="73">
        <f t="shared" si="3"/>
        <v>46206</v>
      </c>
      <c r="B16" s="10" t="str">
        <f t="shared" si="0"/>
        <v>金</v>
      </c>
      <c r="C16" s="15"/>
      <c r="D16" s="22"/>
      <c r="E16" s="15"/>
      <c r="F16" s="22"/>
      <c r="G16" s="29"/>
      <c r="H16" s="32">
        <f t="shared" si="1"/>
        <v>0</v>
      </c>
      <c r="I16" s="121"/>
      <c r="J16" s="122"/>
      <c r="K16" s="40"/>
      <c r="L16" s="18" t="str">
        <f t="shared" si="2"/>
        <v/>
      </c>
    </row>
    <row r="17" spans="1:12" ht="20.25" customHeight="1" x14ac:dyDescent="0.2">
      <c r="A17" s="74">
        <f t="shared" si="3"/>
        <v>46207</v>
      </c>
      <c r="B17" s="10" t="str">
        <f t="shared" si="0"/>
        <v>土</v>
      </c>
      <c r="C17" s="16"/>
      <c r="D17" s="23"/>
      <c r="E17" s="15"/>
      <c r="F17" s="22"/>
      <c r="G17" s="29"/>
      <c r="H17" s="32">
        <f t="shared" si="1"/>
        <v>0</v>
      </c>
      <c r="I17" s="121"/>
      <c r="J17" s="122"/>
      <c r="K17" s="40"/>
      <c r="L17" s="18" t="str">
        <f t="shared" si="2"/>
        <v/>
      </c>
    </row>
    <row r="18" spans="1:12" ht="20.25" customHeight="1" x14ac:dyDescent="0.2">
      <c r="A18" s="73">
        <f t="shared" si="3"/>
        <v>46208</v>
      </c>
      <c r="B18" s="10" t="str">
        <f t="shared" si="0"/>
        <v>日</v>
      </c>
      <c r="C18" s="15"/>
      <c r="D18" s="22"/>
      <c r="E18" s="15"/>
      <c r="F18" s="22"/>
      <c r="G18" s="29"/>
      <c r="H18" s="32">
        <f t="shared" si="1"/>
        <v>0</v>
      </c>
      <c r="I18" s="121"/>
      <c r="J18" s="122"/>
      <c r="K18" s="40"/>
      <c r="L18" s="18" t="str">
        <f t="shared" si="2"/>
        <v/>
      </c>
    </row>
    <row r="19" spans="1:12" ht="20.25" customHeight="1" x14ac:dyDescent="0.2">
      <c r="A19" s="6">
        <f t="shared" si="3"/>
        <v>46209</v>
      </c>
      <c r="B19" s="10" t="str">
        <f t="shared" si="0"/>
        <v>月</v>
      </c>
      <c r="C19" s="14"/>
      <c r="D19" s="21"/>
      <c r="E19" s="15"/>
      <c r="F19" s="22"/>
      <c r="G19" s="29"/>
      <c r="H19" s="32">
        <f t="shared" si="1"/>
        <v>0</v>
      </c>
      <c r="I19" s="121"/>
      <c r="J19" s="122"/>
      <c r="K19" s="40"/>
      <c r="L19" s="18" t="str">
        <f t="shared" si="2"/>
        <v/>
      </c>
    </row>
    <row r="20" spans="1:12" ht="20.25" customHeight="1" x14ac:dyDescent="0.2">
      <c r="A20" s="5">
        <f t="shared" si="3"/>
        <v>46210</v>
      </c>
      <c r="B20" s="10" t="str">
        <f t="shared" si="0"/>
        <v>火</v>
      </c>
      <c r="C20" s="14"/>
      <c r="D20" s="21"/>
      <c r="E20" s="26"/>
      <c r="F20" s="27"/>
      <c r="G20" s="30"/>
      <c r="H20" s="32">
        <f t="shared" si="1"/>
        <v>0</v>
      </c>
      <c r="I20" s="121"/>
      <c r="J20" s="122"/>
      <c r="K20" s="40"/>
      <c r="L20" s="18" t="str">
        <f t="shared" si="2"/>
        <v/>
      </c>
    </row>
    <row r="21" spans="1:12" ht="20.25" customHeight="1" x14ac:dyDescent="0.2">
      <c r="A21" s="6">
        <f t="shared" si="3"/>
        <v>46211</v>
      </c>
      <c r="B21" s="10" t="str">
        <f t="shared" si="0"/>
        <v>水</v>
      </c>
      <c r="C21" s="16"/>
      <c r="D21" s="23"/>
      <c r="E21" s="15"/>
      <c r="F21" s="22"/>
      <c r="G21" s="29"/>
      <c r="H21" s="32">
        <f t="shared" si="1"/>
        <v>0</v>
      </c>
      <c r="I21" s="121"/>
      <c r="J21" s="122"/>
      <c r="K21" s="40"/>
      <c r="L21" s="18" t="str">
        <f t="shared" si="2"/>
        <v/>
      </c>
    </row>
    <row r="22" spans="1:12" ht="20.25" customHeight="1" x14ac:dyDescent="0.2">
      <c r="A22" s="5">
        <f t="shared" si="3"/>
        <v>46212</v>
      </c>
      <c r="B22" s="10" t="str">
        <f t="shared" si="0"/>
        <v>木</v>
      </c>
      <c r="C22" s="16"/>
      <c r="D22" s="23"/>
      <c r="E22" s="15"/>
      <c r="F22" s="22"/>
      <c r="G22" s="29"/>
      <c r="H22" s="32">
        <f t="shared" si="1"/>
        <v>0</v>
      </c>
      <c r="I22" s="121"/>
      <c r="J22" s="122"/>
      <c r="K22" s="40"/>
      <c r="L22" s="18" t="str">
        <f t="shared" si="2"/>
        <v/>
      </c>
    </row>
    <row r="23" spans="1:12" ht="20.25" customHeight="1" x14ac:dyDescent="0.2">
      <c r="A23" s="6">
        <f t="shared" si="3"/>
        <v>46213</v>
      </c>
      <c r="B23" s="10" t="str">
        <f t="shared" si="0"/>
        <v>金</v>
      </c>
      <c r="C23" s="16"/>
      <c r="D23" s="23"/>
      <c r="E23" s="15"/>
      <c r="F23" s="22"/>
      <c r="G23" s="29"/>
      <c r="H23" s="32">
        <f t="shared" si="1"/>
        <v>0</v>
      </c>
      <c r="I23" s="121"/>
      <c r="J23" s="122"/>
      <c r="K23" s="40"/>
      <c r="L23" s="18" t="str">
        <f t="shared" si="2"/>
        <v/>
      </c>
    </row>
    <row r="24" spans="1:12" ht="20.25" customHeight="1" x14ac:dyDescent="0.2">
      <c r="A24" s="5">
        <f t="shared" si="3"/>
        <v>46214</v>
      </c>
      <c r="B24" s="10" t="str">
        <f t="shared" si="0"/>
        <v>土</v>
      </c>
      <c r="C24" s="16"/>
      <c r="D24" s="23"/>
      <c r="E24" s="15"/>
      <c r="F24" s="22"/>
      <c r="G24" s="29"/>
      <c r="H24" s="32">
        <f t="shared" si="1"/>
        <v>0</v>
      </c>
      <c r="I24" s="121"/>
      <c r="J24" s="122"/>
      <c r="K24" s="40"/>
      <c r="L24" s="18" t="str">
        <f t="shared" si="2"/>
        <v/>
      </c>
    </row>
    <row r="25" spans="1:12" ht="20.25" customHeight="1" x14ac:dyDescent="0.2">
      <c r="A25" s="6">
        <f t="shared" si="3"/>
        <v>46215</v>
      </c>
      <c r="B25" s="10" t="str">
        <f t="shared" si="0"/>
        <v>日</v>
      </c>
      <c r="C25" s="16"/>
      <c r="D25" s="23"/>
      <c r="E25" s="15"/>
      <c r="F25" s="22"/>
      <c r="G25" s="29"/>
      <c r="H25" s="32">
        <f t="shared" si="1"/>
        <v>0</v>
      </c>
      <c r="I25" s="121"/>
      <c r="J25" s="122"/>
      <c r="K25" s="40"/>
      <c r="L25" s="18" t="str">
        <f t="shared" si="2"/>
        <v/>
      </c>
    </row>
    <row r="26" spans="1:12" ht="20.25" customHeight="1" x14ac:dyDescent="0.2">
      <c r="A26" s="5">
        <f t="shared" si="3"/>
        <v>46216</v>
      </c>
      <c r="B26" s="10" t="str">
        <f t="shared" si="0"/>
        <v>月</v>
      </c>
      <c r="C26" s="16"/>
      <c r="D26" s="23"/>
      <c r="E26" s="15"/>
      <c r="F26" s="22"/>
      <c r="G26" s="29"/>
      <c r="H26" s="32">
        <f t="shared" si="1"/>
        <v>0</v>
      </c>
      <c r="I26" s="121"/>
      <c r="J26" s="122"/>
      <c r="K26" s="40"/>
      <c r="L26" s="18" t="str">
        <f t="shared" si="2"/>
        <v/>
      </c>
    </row>
    <row r="27" spans="1:12" ht="20.25" customHeight="1" x14ac:dyDescent="0.2">
      <c r="A27" s="6">
        <f t="shared" si="3"/>
        <v>46217</v>
      </c>
      <c r="B27" s="10" t="str">
        <f t="shared" si="0"/>
        <v>火</v>
      </c>
      <c r="C27" s="16"/>
      <c r="D27" s="23"/>
      <c r="E27" s="15"/>
      <c r="F27" s="22"/>
      <c r="G27" s="29"/>
      <c r="H27" s="32">
        <f t="shared" si="1"/>
        <v>0</v>
      </c>
      <c r="I27" s="121"/>
      <c r="J27" s="122"/>
      <c r="K27" s="40"/>
      <c r="L27" s="18" t="str">
        <f t="shared" si="2"/>
        <v/>
      </c>
    </row>
    <row r="28" spans="1:12" ht="20.25" customHeight="1" x14ac:dyDescent="0.2">
      <c r="A28" s="73">
        <f t="shared" si="3"/>
        <v>46218</v>
      </c>
      <c r="B28" s="76" t="str">
        <f t="shared" si="0"/>
        <v>水</v>
      </c>
      <c r="C28" s="16"/>
      <c r="D28" s="23"/>
      <c r="E28" s="15"/>
      <c r="F28" s="22"/>
      <c r="G28" s="29"/>
      <c r="H28" s="32">
        <f t="shared" si="1"/>
        <v>0</v>
      </c>
      <c r="I28" s="121"/>
      <c r="J28" s="122"/>
      <c r="K28" s="40"/>
      <c r="L28" s="18"/>
    </row>
    <row r="29" spans="1:12" ht="20.25" customHeight="1" x14ac:dyDescent="0.2">
      <c r="A29" s="6">
        <f t="shared" si="3"/>
        <v>46219</v>
      </c>
      <c r="B29" s="10" t="str">
        <f t="shared" si="0"/>
        <v>木</v>
      </c>
      <c r="C29" s="16"/>
      <c r="D29" s="23"/>
      <c r="E29" s="15"/>
      <c r="F29" s="22"/>
      <c r="G29" s="29"/>
      <c r="H29" s="32">
        <f t="shared" si="1"/>
        <v>0</v>
      </c>
      <c r="I29" s="121"/>
      <c r="J29" s="122"/>
      <c r="K29" s="40"/>
      <c r="L29" s="18" t="str">
        <f>IFERROR(VLOOKUP(A29,祝日,2,0),"")</f>
        <v/>
      </c>
    </row>
    <row r="30" spans="1:12" ht="20.25" customHeight="1" x14ac:dyDescent="0.2">
      <c r="A30" s="77">
        <f t="shared" si="3"/>
        <v>46220</v>
      </c>
      <c r="B30" s="79" t="str">
        <f t="shared" si="0"/>
        <v>金</v>
      </c>
      <c r="C30" s="16"/>
      <c r="D30" s="23"/>
      <c r="E30" s="15"/>
      <c r="F30" s="22"/>
      <c r="G30" s="29"/>
      <c r="H30" s="32">
        <f t="shared" si="1"/>
        <v>0</v>
      </c>
      <c r="I30" s="121"/>
      <c r="J30" s="122"/>
      <c r="K30" s="40"/>
      <c r="L30" s="18" t="str">
        <f>IFERROR(VLOOKUP(A30,祝日,2,0),"")</f>
        <v/>
      </c>
    </row>
    <row r="31" spans="1:12" ht="20.25" customHeight="1" x14ac:dyDescent="0.2">
      <c r="A31" s="74">
        <f t="shared" si="3"/>
        <v>46221</v>
      </c>
      <c r="B31" s="76" t="str">
        <f t="shared" si="0"/>
        <v>土</v>
      </c>
      <c r="C31" s="16"/>
      <c r="D31" s="23"/>
      <c r="E31" s="15"/>
      <c r="F31" s="22"/>
      <c r="G31" s="29"/>
      <c r="H31" s="32">
        <f t="shared" si="1"/>
        <v>0</v>
      </c>
      <c r="I31" s="121"/>
      <c r="J31" s="122"/>
      <c r="K31" s="40"/>
      <c r="L31" s="18" t="str">
        <f>IFERROR(VLOOKUP(A31,祝日,2,0),"")</f>
        <v/>
      </c>
    </row>
    <row r="32" spans="1:12" ht="20.25" customHeight="1" x14ac:dyDescent="0.2">
      <c r="A32" s="73">
        <f t="shared" si="3"/>
        <v>46222</v>
      </c>
      <c r="B32" s="76" t="str">
        <f t="shared" si="0"/>
        <v>日</v>
      </c>
      <c r="C32" s="16"/>
      <c r="D32" s="23"/>
      <c r="E32" s="15"/>
      <c r="F32" s="22"/>
      <c r="G32" s="29"/>
      <c r="H32" s="32">
        <f t="shared" si="1"/>
        <v>0</v>
      </c>
      <c r="I32" s="121"/>
      <c r="J32" s="122"/>
      <c r="K32" s="40"/>
      <c r="L32" s="18" t="str">
        <f>IFERROR(VLOOKUP(A32,祝日,2,0),"")</f>
        <v/>
      </c>
    </row>
    <row r="33" spans="1:12" ht="20.25" customHeight="1" x14ac:dyDescent="0.2">
      <c r="A33" s="101">
        <f t="shared" si="3"/>
        <v>46223</v>
      </c>
      <c r="B33" s="95" t="str">
        <f t="shared" si="0"/>
        <v>月</v>
      </c>
      <c r="C33" s="61"/>
      <c r="D33" s="65"/>
      <c r="E33" s="60"/>
      <c r="F33" s="64"/>
      <c r="G33" s="66"/>
      <c r="H33" s="67">
        <f t="shared" si="1"/>
        <v>0</v>
      </c>
      <c r="I33" s="172"/>
      <c r="J33" s="215"/>
      <c r="K33" s="71"/>
      <c r="L33" s="18" t="s">
        <v>67</v>
      </c>
    </row>
    <row r="34" spans="1:12" ht="20.25" customHeight="1" x14ac:dyDescent="0.2">
      <c r="A34" s="73">
        <f t="shared" si="3"/>
        <v>46224</v>
      </c>
      <c r="B34" s="76" t="str">
        <f t="shared" si="0"/>
        <v>火</v>
      </c>
      <c r="C34" s="16"/>
      <c r="D34" s="23"/>
      <c r="E34" s="15"/>
      <c r="F34" s="22"/>
      <c r="G34" s="29"/>
      <c r="H34" s="32">
        <f>(D34-C34)+(F34-E34)-G34</f>
        <v>0</v>
      </c>
      <c r="I34" s="121"/>
      <c r="J34" s="122"/>
      <c r="K34" s="40"/>
    </row>
    <row r="35" spans="1:12" ht="20.25" customHeight="1" x14ac:dyDescent="0.2">
      <c r="A35" s="74">
        <f t="shared" si="3"/>
        <v>46225</v>
      </c>
      <c r="B35" s="76" t="str">
        <f t="shared" si="0"/>
        <v>水</v>
      </c>
      <c r="C35" s="16"/>
      <c r="D35" s="23"/>
      <c r="E35" s="15"/>
      <c r="F35" s="22"/>
      <c r="G35" s="29"/>
      <c r="H35" s="32">
        <f t="shared" si="1"/>
        <v>0</v>
      </c>
      <c r="I35" s="121"/>
      <c r="J35" s="122"/>
      <c r="K35" s="40"/>
      <c r="L35" s="18" t="str">
        <f t="shared" ref="L35:L44" si="4">IFERROR(VLOOKUP(A35,祝日,2,0),"")</f>
        <v/>
      </c>
    </row>
    <row r="36" spans="1:12" ht="20.25" customHeight="1" x14ac:dyDescent="0.2">
      <c r="A36" s="73">
        <f t="shared" si="3"/>
        <v>46226</v>
      </c>
      <c r="B36" s="76" t="str">
        <f t="shared" si="0"/>
        <v>木</v>
      </c>
      <c r="C36" s="16"/>
      <c r="D36" s="23"/>
      <c r="E36" s="15"/>
      <c r="F36" s="22"/>
      <c r="G36" s="29"/>
      <c r="H36" s="32">
        <f t="shared" si="1"/>
        <v>0</v>
      </c>
      <c r="I36" s="121"/>
      <c r="J36" s="122"/>
      <c r="K36" s="40"/>
      <c r="L36" s="18" t="str">
        <f t="shared" si="4"/>
        <v/>
      </c>
    </row>
    <row r="37" spans="1:12" ht="20.25" customHeight="1" x14ac:dyDescent="0.2">
      <c r="A37" s="6">
        <f t="shared" si="3"/>
        <v>46227</v>
      </c>
      <c r="B37" s="10" t="str">
        <f t="shared" si="0"/>
        <v>金</v>
      </c>
      <c r="C37" s="16"/>
      <c r="D37" s="23"/>
      <c r="E37" s="15"/>
      <c r="F37" s="22"/>
      <c r="G37" s="29"/>
      <c r="H37" s="32">
        <f t="shared" si="1"/>
        <v>0</v>
      </c>
      <c r="I37" s="121"/>
      <c r="J37" s="122"/>
      <c r="K37" s="40"/>
      <c r="L37" s="18" t="str">
        <f t="shared" si="4"/>
        <v/>
      </c>
    </row>
    <row r="38" spans="1:12" ht="20.25" customHeight="1" x14ac:dyDescent="0.2">
      <c r="A38" s="5">
        <f t="shared" si="3"/>
        <v>46228</v>
      </c>
      <c r="B38" s="10" t="str">
        <f t="shared" si="0"/>
        <v>土</v>
      </c>
      <c r="C38" s="16"/>
      <c r="D38" s="23"/>
      <c r="E38" s="15"/>
      <c r="F38" s="22"/>
      <c r="G38" s="29"/>
      <c r="H38" s="32">
        <f t="shared" si="1"/>
        <v>0</v>
      </c>
      <c r="I38" s="121"/>
      <c r="J38" s="122"/>
      <c r="K38" s="40"/>
      <c r="L38" s="18" t="str">
        <f t="shared" si="4"/>
        <v/>
      </c>
    </row>
    <row r="39" spans="1:12" ht="20.25" customHeight="1" x14ac:dyDescent="0.2">
      <c r="A39" s="6">
        <f t="shared" si="3"/>
        <v>46229</v>
      </c>
      <c r="B39" s="10" t="str">
        <f t="shared" si="0"/>
        <v>日</v>
      </c>
      <c r="C39" s="16"/>
      <c r="D39" s="23"/>
      <c r="E39" s="15"/>
      <c r="F39" s="22"/>
      <c r="G39" s="29"/>
      <c r="H39" s="32">
        <f t="shared" si="1"/>
        <v>0</v>
      </c>
      <c r="I39" s="121"/>
      <c r="J39" s="122"/>
      <c r="K39" s="40"/>
      <c r="L39" s="18" t="str">
        <f t="shared" si="4"/>
        <v/>
      </c>
    </row>
    <row r="40" spans="1:12" ht="20.25" customHeight="1" x14ac:dyDescent="0.2">
      <c r="A40" s="5">
        <f t="shared" si="3"/>
        <v>46230</v>
      </c>
      <c r="B40" s="10" t="str">
        <f t="shared" si="0"/>
        <v>月</v>
      </c>
      <c r="C40" s="16"/>
      <c r="D40" s="23"/>
      <c r="E40" s="15"/>
      <c r="F40" s="22"/>
      <c r="G40" s="29"/>
      <c r="H40" s="32">
        <f t="shared" si="1"/>
        <v>0</v>
      </c>
      <c r="I40" s="121"/>
      <c r="J40" s="122"/>
      <c r="K40" s="40"/>
      <c r="L40" s="18" t="str">
        <f t="shared" si="4"/>
        <v/>
      </c>
    </row>
    <row r="41" spans="1:12" ht="20.25" customHeight="1" x14ac:dyDescent="0.2">
      <c r="A41" s="6">
        <f t="shared" si="3"/>
        <v>46231</v>
      </c>
      <c r="B41" s="10" t="str">
        <f t="shared" si="0"/>
        <v>火</v>
      </c>
      <c r="C41" s="16"/>
      <c r="D41" s="23"/>
      <c r="E41" s="15"/>
      <c r="F41" s="22"/>
      <c r="G41" s="29"/>
      <c r="H41" s="32">
        <f t="shared" si="1"/>
        <v>0</v>
      </c>
      <c r="I41" s="121"/>
      <c r="J41" s="122"/>
      <c r="K41" s="40"/>
      <c r="L41" s="18" t="str">
        <f t="shared" si="4"/>
        <v/>
      </c>
    </row>
    <row r="42" spans="1:12" ht="20.25" customHeight="1" x14ac:dyDescent="0.2">
      <c r="A42" s="5">
        <f t="shared" si="3"/>
        <v>46232</v>
      </c>
      <c r="B42" s="10" t="str">
        <f t="shared" si="0"/>
        <v>水</v>
      </c>
      <c r="C42" s="16"/>
      <c r="D42" s="23"/>
      <c r="E42" s="15"/>
      <c r="F42" s="22"/>
      <c r="G42" s="29"/>
      <c r="H42" s="32">
        <f t="shared" si="1"/>
        <v>0</v>
      </c>
      <c r="I42" s="121"/>
      <c r="J42" s="122"/>
      <c r="K42" s="40"/>
      <c r="L42" s="18" t="str">
        <f t="shared" si="4"/>
        <v/>
      </c>
    </row>
    <row r="43" spans="1:12" ht="20.25" customHeight="1" x14ac:dyDescent="0.2">
      <c r="A43" s="6">
        <f t="shared" si="3"/>
        <v>46233</v>
      </c>
      <c r="B43" s="10" t="str">
        <f t="shared" si="0"/>
        <v>木</v>
      </c>
      <c r="C43" s="16"/>
      <c r="D43" s="23"/>
      <c r="E43" s="15"/>
      <c r="F43" s="22"/>
      <c r="G43" s="29"/>
      <c r="H43" s="32">
        <f t="shared" si="1"/>
        <v>0</v>
      </c>
      <c r="I43" s="121"/>
      <c r="J43" s="122"/>
      <c r="K43" s="40"/>
      <c r="L43" s="18" t="str">
        <f t="shared" si="4"/>
        <v/>
      </c>
    </row>
    <row r="44" spans="1:12" ht="20.25" customHeight="1" x14ac:dyDescent="0.2">
      <c r="A44" s="7">
        <f t="shared" si="3"/>
        <v>46234</v>
      </c>
      <c r="B44" s="10" t="str">
        <f t="shared" si="0"/>
        <v>金</v>
      </c>
      <c r="C44" s="17"/>
      <c r="D44" s="24"/>
      <c r="E44" s="17"/>
      <c r="F44" s="24"/>
      <c r="G44" s="31"/>
      <c r="H44" s="33">
        <f t="shared" si="1"/>
        <v>0</v>
      </c>
      <c r="I44" s="104"/>
      <c r="J44" s="105"/>
      <c r="K44" s="41"/>
      <c r="L44" s="18" t="str">
        <f t="shared" si="4"/>
        <v/>
      </c>
    </row>
    <row r="45" spans="1:12" ht="33.65" customHeight="1" x14ac:dyDescent="0.2">
      <c r="A45" s="106" t="s">
        <v>9</v>
      </c>
      <c r="B45" s="107"/>
      <c r="C45" s="108"/>
      <c r="D45" s="108"/>
      <c r="E45" s="108"/>
      <c r="F45" s="108"/>
      <c r="G45" s="108"/>
      <c r="H45" s="34">
        <f>SUM(H14:H44)</f>
        <v>0</v>
      </c>
      <c r="I45" s="199" t="s">
        <v>11</v>
      </c>
      <c r="J45" s="110"/>
      <c r="K45" s="72">
        <f>ROUNDDOWN(ROUND(H45*24*60,1)/60,2)</f>
        <v>0</v>
      </c>
      <c r="L45" s="3" t="s">
        <v>47</v>
      </c>
    </row>
    <row r="46" spans="1:12" ht="19.5" customHeight="1" x14ac:dyDescent="0.2">
      <c r="A46" s="8"/>
      <c r="B46" s="8"/>
      <c r="C46" s="18"/>
      <c r="D46" s="18"/>
      <c r="E46" s="18"/>
      <c r="F46" s="18"/>
      <c r="G46" s="18"/>
      <c r="H46" s="18" t="s">
        <v>48</v>
      </c>
      <c r="I46" s="18"/>
      <c r="J46" s="18"/>
      <c r="K46" s="1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A10:C10"/>
    <mergeCell ref="D10:H10"/>
    <mergeCell ref="J10:K10"/>
    <mergeCell ref="D11:G11"/>
    <mergeCell ref="C12:F12"/>
    <mergeCell ref="K12:K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36:J36"/>
    <mergeCell ref="I37:J37"/>
    <mergeCell ref="I38:J38"/>
    <mergeCell ref="I29:J29"/>
    <mergeCell ref="I30:J30"/>
    <mergeCell ref="I31:J31"/>
    <mergeCell ref="I32:J32"/>
    <mergeCell ref="I33:J33"/>
    <mergeCell ref="L12:L13"/>
    <mergeCell ref="I44:J44"/>
    <mergeCell ref="A45:G45"/>
    <mergeCell ref="I45:J45"/>
    <mergeCell ref="A12:A13"/>
    <mergeCell ref="B12:B13"/>
    <mergeCell ref="G12:G13"/>
    <mergeCell ref="H12:H13"/>
    <mergeCell ref="I12:J13"/>
    <mergeCell ref="I39:J39"/>
    <mergeCell ref="I40:J40"/>
    <mergeCell ref="I41:J41"/>
    <mergeCell ref="I42:J42"/>
    <mergeCell ref="I43:J43"/>
    <mergeCell ref="I34:J34"/>
    <mergeCell ref="I35:J35"/>
  </mergeCells>
  <phoneticPr fontId="1"/>
  <conditionalFormatting sqref="A14:I44">
    <cfRule type="expression" dxfId="47" priority="10" stopIfTrue="1">
      <formula>$B14="土"</formula>
    </cfRule>
    <cfRule type="expression" dxfId="46" priority="11" stopIfTrue="1">
      <formula>$B14="日"</formula>
    </cfRule>
    <cfRule type="expression" dxfId="45" priority="12" stopIfTrue="1">
      <formula>OR($B14="祝",$B14="振",$I14="休日")</formula>
    </cfRule>
  </conditionalFormatting>
  <conditionalFormatting sqref="K14:K44">
    <cfRule type="expression" dxfId="44" priority="25" stopIfTrue="1">
      <formula>$B14="土"</formula>
    </cfRule>
    <cfRule type="expression" dxfId="43" priority="26" stopIfTrue="1">
      <formula>$B14="日"</formula>
    </cfRule>
    <cfRule type="expression" dxfId="42" priority="27" stopIfTrue="1">
      <formula>OR($B14="祝",$B14="振",$I14="休日")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3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300-000001000000}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L46"/>
  <sheetViews>
    <sheetView view="pageBreakPreview" topLeftCell="A25" zoomScaleSheetLayoutView="100" workbookViewId="0">
      <selection activeCell="D6" sqref="D6:K6"/>
    </sheetView>
  </sheetViews>
  <sheetFormatPr defaultColWidth="9" defaultRowHeight="19.399999999999999" customHeight="1" x14ac:dyDescent="0.2"/>
  <cols>
    <col min="1" max="1" width="5.81640625" style="1" bestFit="1" customWidth="1"/>
    <col min="2" max="2" width="3.08984375" style="1" customWidth="1"/>
    <col min="3" max="3" width="7.6328125" style="2" customWidth="1"/>
    <col min="4" max="8" width="6.6328125" style="2" customWidth="1"/>
    <col min="9" max="9" width="12.6328125" style="3" customWidth="1"/>
    <col min="10" max="10" width="25.81640625" style="3" customWidth="1"/>
    <col min="11" max="11" width="9.6328125" style="3" customWidth="1"/>
    <col min="12" max="12" width="9" style="3"/>
    <col min="13" max="13" width="11.81640625" style="3" bestFit="1" customWidth="1"/>
    <col min="14" max="14" width="14.90625" style="3" bestFit="1" customWidth="1"/>
    <col min="15" max="16384" width="9" style="3"/>
  </cols>
  <sheetData>
    <row r="1" spans="1:12" ht="11.4" customHeight="1" x14ac:dyDescent="0.2"/>
    <row r="2" spans="1:12" ht="15.65" customHeight="1" x14ac:dyDescent="0.2">
      <c r="A2" s="25" t="s">
        <v>76</v>
      </c>
      <c r="B2" s="75"/>
    </row>
    <row r="3" spans="1:12" ht="20.399999999999999" customHeight="1" x14ac:dyDescent="0.25">
      <c r="A3" s="141" t="s">
        <v>34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2" ht="20.25" customHeight="1" x14ac:dyDescent="0.2">
      <c r="A4" s="144" t="s">
        <v>83</v>
      </c>
      <c r="B4" s="145"/>
      <c r="C4" s="145"/>
      <c r="D4" s="145"/>
      <c r="E4" s="25"/>
      <c r="F4" s="25"/>
      <c r="G4" s="25"/>
      <c r="H4" s="25"/>
      <c r="I4" s="25"/>
      <c r="J4" s="25"/>
      <c r="K4" s="36"/>
    </row>
    <row r="5" spans="1:12" ht="12" customHeight="1" x14ac:dyDescent="0.2">
      <c r="A5" s="146"/>
      <c r="B5" s="147"/>
      <c r="C5" s="147"/>
      <c r="D5" s="147"/>
      <c r="E5" s="147"/>
      <c r="F5" s="147"/>
      <c r="G5" s="28"/>
      <c r="H5" s="148"/>
      <c r="I5" s="148"/>
      <c r="J5" s="148"/>
      <c r="K5" s="37"/>
    </row>
    <row r="6" spans="1:12" ht="20.25" customHeight="1" x14ac:dyDescent="0.2">
      <c r="A6" s="139" t="s">
        <v>22</v>
      </c>
      <c r="B6" s="149"/>
      <c r="C6" s="149"/>
      <c r="D6" s="150" t="s">
        <v>87</v>
      </c>
      <c r="E6" s="151"/>
      <c r="F6" s="151"/>
      <c r="G6" s="151"/>
      <c r="H6" s="151"/>
      <c r="I6" s="151"/>
      <c r="J6" s="151"/>
      <c r="K6" s="152"/>
    </row>
    <row r="7" spans="1:12" ht="20.25" customHeight="1" x14ac:dyDescent="0.2">
      <c r="A7" s="135" t="s">
        <v>24</v>
      </c>
      <c r="B7" s="136"/>
      <c r="C7" s="136"/>
      <c r="D7" s="177"/>
      <c r="E7" s="137"/>
      <c r="F7" s="137"/>
      <c r="G7" s="137"/>
      <c r="H7" s="137"/>
      <c r="I7" s="137"/>
      <c r="J7" s="137"/>
      <c r="K7" s="138"/>
    </row>
    <row r="8" spans="1:12" ht="15.65" customHeight="1" x14ac:dyDescent="0.2">
      <c r="A8" s="135"/>
      <c r="B8" s="136"/>
      <c r="C8" s="136"/>
      <c r="D8" s="127"/>
      <c r="E8" s="137"/>
      <c r="F8" s="137"/>
      <c r="G8" s="137"/>
      <c r="H8" s="137"/>
      <c r="I8" s="137"/>
      <c r="J8" s="137"/>
      <c r="K8" s="138"/>
      <c r="L8" s="18"/>
    </row>
    <row r="9" spans="1:12" ht="20.25" customHeight="1" x14ac:dyDescent="0.2">
      <c r="A9" s="139" t="s">
        <v>19</v>
      </c>
      <c r="B9" s="140"/>
      <c r="C9" s="140"/>
      <c r="D9" s="177"/>
      <c r="E9" s="137"/>
      <c r="F9" s="137"/>
      <c r="G9" s="137"/>
      <c r="H9" s="137"/>
      <c r="I9" s="137"/>
      <c r="J9" s="137"/>
      <c r="K9" s="138"/>
      <c r="L9" s="43"/>
    </row>
    <row r="10" spans="1:12" ht="20.25" customHeight="1" x14ac:dyDescent="0.2">
      <c r="A10" s="125" t="s">
        <v>12</v>
      </c>
      <c r="B10" s="126"/>
      <c r="C10" s="126"/>
      <c r="D10" s="177"/>
      <c r="E10" s="177"/>
      <c r="F10" s="177"/>
      <c r="G10" s="177"/>
      <c r="H10" s="177"/>
      <c r="I10" s="35" t="s">
        <v>36</v>
      </c>
      <c r="J10" s="178"/>
      <c r="K10" s="179"/>
    </row>
    <row r="11" spans="1:12" ht="20.25" customHeight="1" x14ac:dyDescent="0.2">
      <c r="A11" s="4"/>
      <c r="B11" s="9"/>
      <c r="C11" s="9" t="s">
        <v>15</v>
      </c>
      <c r="D11" s="180"/>
      <c r="E11" s="180"/>
      <c r="F11" s="180"/>
      <c r="G11" s="180"/>
      <c r="H11" s="3"/>
      <c r="I11" s="9" t="s">
        <v>10</v>
      </c>
      <c r="J11" s="62"/>
      <c r="K11" s="38"/>
    </row>
    <row r="12" spans="1:12" s="1" customFormat="1" ht="20.25" customHeight="1" x14ac:dyDescent="0.2">
      <c r="A12" s="200" t="s">
        <v>2</v>
      </c>
      <c r="B12" s="202" t="s">
        <v>5</v>
      </c>
      <c r="C12" s="210" t="s">
        <v>39</v>
      </c>
      <c r="D12" s="211"/>
      <c r="E12" s="211"/>
      <c r="F12" s="212"/>
      <c r="G12" s="204" t="s">
        <v>18</v>
      </c>
      <c r="H12" s="115" t="s">
        <v>43</v>
      </c>
      <c r="I12" s="206" t="s">
        <v>49</v>
      </c>
      <c r="J12" s="207"/>
      <c r="K12" s="213" t="s">
        <v>40</v>
      </c>
      <c r="L12" s="103"/>
    </row>
    <row r="13" spans="1:12" s="1" customFormat="1" ht="20.25" customHeight="1" x14ac:dyDescent="0.2">
      <c r="A13" s="201"/>
      <c r="B13" s="203"/>
      <c r="C13" s="13" t="s">
        <v>13</v>
      </c>
      <c r="D13" s="20" t="s">
        <v>6</v>
      </c>
      <c r="E13" s="13" t="s">
        <v>13</v>
      </c>
      <c r="F13" s="20" t="s">
        <v>6</v>
      </c>
      <c r="G13" s="205"/>
      <c r="H13" s="116"/>
      <c r="I13" s="208"/>
      <c r="J13" s="209"/>
      <c r="K13" s="214"/>
      <c r="L13" s="103"/>
    </row>
    <row r="14" spans="1:12" ht="20.25" customHeight="1" x14ac:dyDescent="0.2">
      <c r="A14" s="5">
        <v>46235</v>
      </c>
      <c r="B14" s="10" t="str">
        <f t="shared" ref="B14:B44" si="0">TEXT(A14,"aaa")</f>
        <v>土</v>
      </c>
      <c r="C14" s="14"/>
      <c r="D14" s="21"/>
      <c r="E14" s="14"/>
      <c r="F14" s="27"/>
      <c r="G14" s="29"/>
      <c r="H14" s="32">
        <f t="shared" ref="H14:H44" si="1">(D14-C14)+(F14-E14)-G14</f>
        <v>0</v>
      </c>
      <c r="I14" s="123"/>
      <c r="J14" s="124"/>
      <c r="K14" s="39"/>
      <c r="L14" s="18" t="str">
        <f t="shared" ref="L14:L23" si="2">IFERROR(VLOOKUP(A14,祝日,2,0),"")</f>
        <v/>
      </c>
    </row>
    <row r="15" spans="1:12" ht="20.25" customHeight="1" x14ac:dyDescent="0.2">
      <c r="A15" s="6">
        <f t="shared" ref="A15:A44" si="3">A14+1</f>
        <v>46236</v>
      </c>
      <c r="B15" s="10" t="str">
        <f t="shared" si="0"/>
        <v>日</v>
      </c>
      <c r="C15" s="15"/>
      <c r="D15" s="22"/>
      <c r="E15" s="15"/>
      <c r="F15" s="22"/>
      <c r="G15" s="29"/>
      <c r="H15" s="32">
        <f t="shared" si="1"/>
        <v>0</v>
      </c>
      <c r="I15" s="121"/>
      <c r="J15" s="122"/>
      <c r="K15" s="40"/>
      <c r="L15" s="18" t="str">
        <f t="shared" si="2"/>
        <v/>
      </c>
    </row>
    <row r="16" spans="1:12" ht="20.25" customHeight="1" x14ac:dyDescent="0.2">
      <c r="A16" s="73">
        <f t="shared" si="3"/>
        <v>46237</v>
      </c>
      <c r="B16" s="10" t="str">
        <f t="shared" si="0"/>
        <v>月</v>
      </c>
      <c r="C16" s="15"/>
      <c r="D16" s="22"/>
      <c r="E16" s="15"/>
      <c r="F16" s="22"/>
      <c r="G16" s="29"/>
      <c r="H16" s="32">
        <f t="shared" si="1"/>
        <v>0</v>
      </c>
      <c r="I16" s="121"/>
      <c r="J16" s="122"/>
      <c r="K16" s="40"/>
      <c r="L16" s="18" t="str">
        <f t="shared" si="2"/>
        <v/>
      </c>
    </row>
    <row r="17" spans="1:12" ht="20.25" customHeight="1" x14ac:dyDescent="0.2">
      <c r="A17" s="74">
        <f t="shared" si="3"/>
        <v>46238</v>
      </c>
      <c r="B17" s="10" t="str">
        <f t="shared" si="0"/>
        <v>火</v>
      </c>
      <c r="C17" s="16"/>
      <c r="D17" s="23"/>
      <c r="E17" s="15"/>
      <c r="F17" s="22"/>
      <c r="G17" s="29"/>
      <c r="H17" s="32">
        <f t="shared" si="1"/>
        <v>0</v>
      </c>
      <c r="I17" s="121"/>
      <c r="J17" s="122"/>
      <c r="K17" s="40"/>
      <c r="L17" s="18" t="str">
        <f t="shared" si="2"/>
        <v/>
      </c>
    </row>
    <row r="18" spans="1:12" ht="20.25" customHeight="1" x14ac:dyDescent="0.2">
      <c r="A18" s="73">
        <f t="shared" si="3"/>
        <v>46239</v>
      </c>
      <c r="B18" s="10" t="str">
        <f t="shared" si="0"/>
        <v>水</v>
      </c>
      <c r="C18" s="15"/>
      <c r="D18" s="22"/>
      <c r="E18" s="15"/>
      <c r="F18" s="22"/>
      <c r="G18" s="29"/>
      <c r="H18" s="32">
        <f t="shared" si="1"/>
        <v>0</v>
      </c>
      <c r="I18" s="121"/>
      <c r="J18" s="122"/>
      <c r="K18" s="40"/>
      <c r="L18" s="18" t="str">
        <f t="shared" si="2"/>
        <v/>
      </c>
    </row>
    <row r="19" spans="1:12" ht="20.25" customHeight="1" x14ac:dyDescent="0.2">
      <c r="A19" s="6">
        <f t="shared" si="3"/>
        <v>46240</v>
      </c>
      <c r="B19" s="10" t="str">
        <f t="shared" si="0"/>
        <v>木</v>
      </c>
      <c r="C19" s="14"/>
      <c r="D19" s="21"/>
      <c r="E19" s="15"/>
      <c r="F19" s="22"/>
      <c r="G19" s="29"/>
      <c r="H19" s="32">
        <f t="shared" si="1"/>
        <v>0</v>
      </c>
      <c r="I19" s="121"/>
      <c r="J19" s="122"/>
      <c r="K19" s="40"/>
      <c r="L19" s="18" t="str">
        <f t="shared" si="2"/>
        <v/>
      </c>
    </row>
    <row r="20" spans="1:12" ht="20.25" customHeight="1" x14ac:dyDescent="0.2">
      <c r="A20" s="5">
        <f t="shared" si="3"/>
        <v>46241</v>
      </c>
      <c r="B20" s="10" t="str">
        <f t="shared" si="0"/>
        <v>金</v>
      </c>
      <c r="C20" s="14"/>
      <c r="D20" s="21"/>
      <c r="E20" s="26"/>
      <c r="F20" s="27"/>
      <c r="G20" s="30"/>
      <c r="H20" s="32">
        <f t="shared" si="1"/>
        <v>0</v>
      </c>
      <c r="I20" s="121"/>
      <c r="J20" s="122"/>
      <c r="K20" s="40"/>
      <c r="L20" s="18" t="str">
        <f t="shared" si="2"/>
        <v/>
      </c>
    </row>
    <row r="21" spans="1:12" ht="20.25" customHeight="1" x14ac:dyDescent="0.2">
      <c r="A21" s="6">
        <f t="shared" si="3"/>
        <v>46242</v>
      </c>
      <c r="B21" s="10" t="str">
        <f t="shared" si="0"/>
        <v>土</v>
      </c>
      <c r="C21" s="16"/>
      <c r="D21" s="23"/>
      <c r="E21" s="15"/>
      <c r="F21" s="22"/>
      <c r="G21" s="29"/>
      <c r="H21" s="32">
        <f t="shared" si="1"/>
        <v>0</v>
      </c>
      <c r="I21" s="121"/>
      <c r="J21" s="122"/>
      <c r="K21" s="40"/>
      <c r="L21" s="18" t="str">
        <f t="shared" si="2"/>
        <v/>
      </c>
    </row>
    <row r="22" spans="1:12" ht="20.25" customHeight="1" x14ac:dyDescent="0.2">
      <c r="A22" s="73">
        <f t="shared" si="3"/>
        <v>46243</v>
      </c>
      <c r="B22" s="76" t="str">
        <f t="shared" si="0"/>
        <v>日</v>
      </c>
      <c r="C22" s="16"/>
      <c r="D22" s="23"/>
      <c r="E22" s="15"/>
      <c r="F22" s="22"/>
      <c r="G22" s="29"/>
      <c r="H22" s="32">
        <f t="shared" si="1"/>
        <v>0</v>
      </c>
      <c r="I22" s="121"/>
      <c r="J22" s="122"/>
      <c r="K22" s="40"/>
      <c r="L22" s="18" t="str">
        <f t="shared" si="2"/>
        <v/>
      </c>
    </row>
    <row r="23" spans="1:12" ht="20.25" customHeight="1" x14ac:dyDescent="0.2">
      <c r="A23" s="6">
        <f t="shared" si="3"/>
        <v>46244</v>
      </c>
      <c r="B23" s="10" t="str">
        <f t="shared" si="0"/>
        <v>月</v>
      </c>
      <c r="C23" s="16"/>
      <c r="D23" s="23"/>
      <c r="E23" s="15"/>
      <c r="F23" s="22"/>
      <c r="G23" s="29"/>
      <c r="H23" s="32">
        <f t="shared" si="1"/>
        <v>0</v>
      </c>
      <c r="I23" s="121"/>
      <c r="J23" s="122"/>
      <c r="K23" s="40"/>
      <c r="L23" s="18" t="str">
        <f t="shared" si="2"/>
        <v/>
      </c>
    </row>
    <row r="24" spans="1:12" ht="20.25" customHeight="1" x14ac:dyDescent="0.2">
      <c r="A24" s="78">
        <f t="shared" si="3"/>
        <v>46245</v>
      </c>
      <c r="B24" s="80" t="str">
        <f t="shared" si="0"/>
        <v>火</v>
      </c>
      <c r="C24" s="81"/>
      <c r="D24" s="82"/>
      <c r="E24" s="83"/>
      <c r="F24" s="84"/>
      <c r="G24" s="85"/>
      <c r="H24" s="86">
        <f t="shared" si="1"/>
        <v>0</v>
      </c>
      <c r="I24" s="220"/>
      <c r="J24" s="221"/>
      <c r="K24" s="87"/>
      <c r="L24" s="18" t="s">
        <v>68</v>
      </c>
    </row>
    <row r="25" spans="1:12" ht="20.25" customHeight="1" x14ac:dyDescent="0.2">
      <c r="A25" s="74">
        <f t="shared" si="3"/>
        <v>46246</v>
      </c>
      <c r="B25" s="76" t="str">
        <f t="shared" si="0"/>
        <v>水</v>
      </c>
      <c r="C25" s="16"/>
      <c r="D25" s="23"/>
      <c r="E25" s="15"/>
      <c r="F25" s="22"/>
      <c r="G25" s="29"/>
      <c r="H25" s="32">
        <f t="shared" si="1"/>
        <v>0</v>
      </c>
      <c r="I25" s="121"/>
      <c r="J25" s="122"/>
      <c r="K25" s="40"/>
      <c r="L25" s="18"/>
    </row>
    <row r="26" spans="1:12" ht="20.25" customHeight="1" x14ac:dyDescent="0.2">
      <c r="A26" s="5">
        <f t="shared" si="3"/>
        <v>46247</v>
      </c>
      <c r="B26" s="10" t="str">
        <f t="shared" si="0"/>
        <v>木</v>
      </c>
      <c r="C26" s="16"/>
      <c r="D26" s="23"/>
      <c r="E26" s="15"/>
      <c r="F26" s="22"/>
      <c r="G26" s="29"/>
      <c r="H26" s="32">
        <f t="shared" si="1"/>
        <v>0</v>
      </c>
      <c r="I26" s="121"/>
      <c r="J26" s="122"/>
      <c r="K26" s="40"/>
      <c r="L26" s="18" t="str">
        <f t="shared" ref="L26:L44" si="4">IFERROR(VLOOKUP(A26,祝日,2,0),"")</f>
        <v/>
      </c>
    </row>
    <row r="27" spans="1:12" ht="20.25" customHeight="1" x14ac:dyDescent="0.2">
      <c r="A27" s="6">
        <f t="shared" si="3"/>
        <v>46248</v>
      </c>
      <c r="B27" s="10" t="str">
        <f t="shared" si="0"/>
        <v>金</v>
      </c>
      <c r="C27" s="16"/>
      <c r="D27" s="23"/>
      <c r="E27" s="15"/>
      <c r="F27" s="22"/>
      <c r="G27" s="29"/>
      <c r="H27" s="32">
        <f t="shared" si="1"/>
        <v>0</v>
      </c>
      <c r="I27" s="121"/>
      <c r="J27" s="122"/>
      <c r="K27" s="40"/>
      <c r="L27" s="18" t="str">
        <f t="shared" si="4"/>
        <v/>
      </c>
    </row>
    <row r="28" spans="1:12" ht="20.25" customHeight="1" x14ac:dyDescent="0.2">
      <c r="A28" s="5">
        <f t="shared" si="3"/>
        <v>46249</v>
      </c>
      <c r="B28" s="10" t="str">
        <f t="shared" si="0"/>
        <v>土</v>
      </c>
      <c r="C28" s="16"/>
      <c r="D28" s="23"/>
      <c r="E28" s="15"/>
      <c r="F28" s="22"/>
      <c r="G28" s="29"/>
      <c r="H28" s="32">
        <f t="shared" si="1"/>
        <v>0</v>
      </c>
      <c r="I28" s="121"/>
      <c r="J28" s="122"/>
      <c r="K28" s="40"/>
      <c r="L28" s="18" t="str">
        <f t="shared" si="4"/>
        <v/>
      </c>
    </row>
    <row r="29" spans="1:12" ht="20.25" customHeight="1" x14ac:dyDescent="0.2">
      <c r="A29" s="6">
        <f t="shared" si="3"/>
        <v>46250</v>
      </c>
      <c r="B29" s="10" t="str">
        <f t="shared" si="0"/>
        <v>日</v>
      </c>
      <c r="C29" s="16"/>
      <c r="D29" s="23"/>
      <c r="E29" s="15"/>
      <c r="F29" s="22"/>
      <c r="G29" s="29"/>
      <c r="H29" s="32">
        <f t="shared" si="1"/>
        <v>0</v>
      </c>
      <c r="I29" s="121"/>
      <c r="J29" s="122"/>
      <c r="K29" s="40"/>
      <c r="L29" s="18" t="str">
        <f t="shared" si="4"/>
        <v/>
      </c>
    </row>
    <row r="30" spans="1:12" ht="20.25" customHeight="1" x14ac:dyDescent="0.2">
      <c r="A30" s="5">
        <f t="shared" si="3"/>
        <v>46251</v>
      </c>
      <c r="B30" s="10" t="str">
        <f t="shared" si="0"/>
        <v>月</v>
      </c>
      <c r="C30" s="16"/>
      <c r="D30" s="23"/>
      <c r="E30" s="15"/>
      <c r="F30" s="22"/>
      <c r="G30" s="29"/>
      <c r="H30" s="32">
        <f t="shared" si="1"/>
        <v>0</v>
      </c>
      <c r="I30" s="121"/>
      <c r="J30" s="122"/>
      <c r="K30" s="40"/>
      <c r="L30" s="18" t="str">
        <f t="shared" si="4"/>
        <v/>
      </c>
    </row>
    <row r="31" spans="1:12" ht="20.25" customHeight="1" x14ac:dyDescent="0.2">
      <c r="A31" s="6">
        <f t="shared" si="3"/>
        <v>46252</v>
      </c>
      <c r="B31" s="10" t="str">
        <f t="shared" si="0"/>
        <v>火</v>
      </c>
      <c r="C31" s="16"/>
      <c r="D31" s="23"/>
      <c r="E31" s="15"/>
      <c r="F31" s="22"/>
      <c r="G31" s="29"/>
      <c r="H31" s="32">
        <f t="shared" si="1"/>
        <v>0</v>
      </c>
      <c r="I31" s="121"/>
      <c r="J31" s="122"/>
      <c r="K31" s="40"/>
      <c r="L31" s="18" t="str">
        <f t="shared" si="4"/>
        <v/>
      </c>
    </row>
    <row r="32" spans="1:12" ht="20.25" customHeight="1" x14ac:dyDescent="0.2">
      <c r="A32" s="5">
        <f t="shared" si="3"/>
        <v>46253</v>
      </c>
      <c r="B32" s="10" t="str">
        <f t="shared" si="0"/>
        <v>水</v>
      </c>
      <c r="C32" s="16"/>
      <c r="D32" s="23"/>
      <c r="E32" s="15"/>
      <c r="F32" s="22"/>
      <c r="G32" s="29"/>
      <c r="H32" s="32">
        <f t="shared" si="1"/>
        <v>0</v>
      </c>
      <c r="I32" s="121"/>
      <c r="J32" s="122"/>
      <c r="K32" s="40"/>
      <c r="L32" s="18" t="str">
        <f t="shared" si="4"/>
        <v/>
      </c>
    </row>
    <row r="33" spans="1:12" ht="20.25" customHeight="1" x14ac:dyDescent="0.2">
      <c r="A33" s="6">
        <f t="shared" si="3"/>
        <v>46254</v>
      </c>
      <c r="B33" s="10" t="str">
        <f t="shared" si="0"/>
        <v>木</v>
      </c>
      <c r="C33" s="16"/>
      <c r="D33" s="23"/>
      <c r="E33" s="15"/>
      <c r="F33" s="22"/>
      <c r="G33" s="29"/>
      <c r="H33" s="32">
        <f t="shared" si="1"/>
        <v>0</v>
      </c>
      <c r="I33" s="121"/>
      <c r="J33" s="122"/>
      <c r="K33" s="40"/>
      <c r="L33" s="18" t="str">
        <f t="shared" si="4"/>
        <v/>
      </c>
    </row>
    <row r="34" spans="1:12" ht="20.25" customHeight="1" x14ac:dyDescent="0.2">
      <c r="A34" s="5">
        <f t="shared" si="3"/>
        <v>46255</v>
      </c>
      <c r="B34" s="10" t="str">
        <f t="shared" si="0"/>
        <v>金</v>
      </c>
      <c r="C34" s="16"/>
      <c r="D34" s="23"/>
      <c r="E34" s="15"/>
      <c r="F34" s="22"/>
      <c r="G34" s="29"/>
      <c r="H34" s="32">
        <f t="shared" si="1"/>
        <v>0</v>
      </c>
      <c r="I34" s="121"/>
      <c r="J34" s="122"/>
      <c r="K34" s="40"/>
      <c r="L34" s="18" t="str">
        <f t="shared" si="4"/>
        <v/>
      </c>
    </row>
    <row r="35" spans="1:12" ht="20.25" customHeight="1" x14ac:dyDescent="0.2">
      <c r="A35" s="6">
        <f t="shared" si="3"/>
        <v>46256</v>
      </c>
      <c r="B35" s="10" t="str">
        <f t="shared" si="0"/>
        <v>土</v>
      </c>
      <c r="C35" s="16"/>
      <c r="D35" s="23"/>
      <c r="E35" s="15"/>
      <c r="F35" s="22"/>
      <c r="G35" s="29"/>
      <c r="H35" s="32">
        <f t="shared" si="1"/>
        <v>0</v>
      </c>
      <c r="I35" s="121"/>
      <c r="J35" s="122"/>
      <c r="K35" s="40"/>
      <c r="L35" s="18" t="str">
        <f t="shared" si="4"/>
        <v/>
      </c>
    </row>
    <row r="36" spans="1:12" ht="20.25" customHeight="1" x14ac:dyDescent="0.2">
      <c r="A36" s="5">
        <f t="shared" si="3"/>
        <v>46257</v>
      </c>
      <c r="B36" s="10" t="str">
        <f t="shared" si="0"/>
        <v>日</v>
      </c>
      <c r="C36" s="16"/>
      <c r="D36" s="23"/>
      <c r="E36" s="15"/>
      <c r="F36" s="22"/>
      <c r="G36" s="29"/>
      <c r="H36" s="32">
        <f t="shared" si="1"/>
        <v>0</v>
      </c>
      <c r="I36" s="121"/>
      <c r="J36" s="122"/>
      <c r="K36" s="40"/>
      <c r="L36" s="18" t="str">
        <f t="shared" si="4"/>
        <v/>
      </c>
    </row>
    <row r="37" spans="1:12" ht="20.25" customHeight="1" x14ac:dyDescent="0.2">
      <c r="A37" s="6">
        <f t="shared" si="3"/>
        <v>46258</v>
      </c>
      <c r="B37" s="10" t="str">
        <f t="shared" si="0"/>
        <v>月</v>
      </c>
      <c r="C37" s="16"/>
      <c r="D37" s="23"/>
      <c r="E37" s="15"/>
      <c r="F37" s="22"/>
      <c r="G37" s="29"/>
      <c r="H37" s="32">
        <f t="shared" si="1"/>
        <v>0</v>
      </c>
      <c r="I37" s="121"/>
      <c r="J37" s="122"/>
      <c r="K37" s="40"/>
      <c r="L37" s="18" t="str">
        <f t="shared" si="4"/>
        <v/>
      </c>
    </row>
    <row r="38" spans="1:12" ht="20.25" customHeight="1" x14ac:dyDescent="0.2">
      <c r="A38" s="5">
        <f t="shared" si="3"/>
        <v>46259</v>
      </c>
      <c r="B38" s="10" t="str">
        <f t="shared" si="0"/>
        <v>火</v>
      </c>
      <c r="C38" s="16"/>
      <c r="D38" s="23"/>
      <c r="E38" s="15"/>
      <c r="F38" s="22"/>
      <c r="G38" s="29"/>
      <c r="H38" s="32">
        <f t="shared" si="1"/>
        <v>0</v>
      </c>
      <c r="I38" s="121"/>
      <c r="J38" s="122"/>
      <c r="K38" s="40"/>
      <c r="L38" s="18" t="str">
        <f t="shared" si="4"/>
        <v/>
      </c>
    </row>
    <row r="39" spans="1:12" ht="20.25" customHeight="1" x14ac:dyDescent="0.2">
      <c r="A39" s="6">
        <f t="shared" si="3"/>
        <v>46260</v>
      </c>
      <c r="B39" s="10" t="str">
        <f t="shared" si="0"/>
        <v>水</v>
      </c>
      <c r="C39" s="16"/>
      <c r="D39" s="23"/>
      <c r="E39" s="15"/>
      <c r="F39" s="22"/>
      <c r="G39" s="29"/>
      <c r="H39" s="32">
        <f t="shared" si="1"/>
        <v>0</v>
      </c>
      <c r="I39" s="121"/>
      <c r="J39" s="122"/>
      <c r="K39" s="40"/>
      <c r="L39" s="18" t="str">
        <f t="shared" si="4"/>
        <v/>
      </c>
    </row>
    <row r="40" spans="1:12" ht="20.25" customHeight="1" x14ac:dyDescent="0.2">
      <c r="A40" s="5">
        <f t="shared" si="3"/>
        <v>46261</v>
      </c>
      <c r="B40" s="10" t="str">
        <f t="shared" si="0"/>
        <v>木</v>
      </c>
      <c r="C40" s="16"/>
      <c r="D40" s="23"/>
      <c r="E40" s="15"/>
      <c r="F40" s="22"/>
      <c r="G40" s="29"/>
      <c r="H40" s="32">
        <f t="shared" si="1"/>
        <v>0</v>
      </c>
      <c r="I40" s="121"/>
      <c r="J40" s="122"/>
      <c r="K40" s="40"/>
      <c r="L40" s="18" t="str">
        <f t="shared" si="4"/>
        <v/>
      </c>
    </row>
    <row r="41" spans="1:12" ht="20.25" customHeight="1" x14ac:dyDescent="0.2">
      <c r="A41" s="6">
        <f t="shared" si="3"/>
        <v>46262</v>
      </c>
      <c r="B41" s="10" t="str">
        <f t="shared" si="0"/>
        <v>金</v>
      </c>
      <c r="C41" s="16"/>
      <c r="D41" s="23"/>
      <c r="E41" s="15"/>
      <c r="F41" s="22"/>
      <c r="G41" s="29"/>
      <c r="H41" s="32">
        <f t="shared" si="1"/>
        <v>0</v>
      </c>
      <c r="I41" s="121"/>
      <c r="J41" s="122"/>
      <c r="K41" s="40"/>
      <c r="L41" s="18" t="str">
        <f t="shared" si="4"/>
        <v/>
      </c>
    </row>
    <row r="42" spans="1:12" ht="20.25" customHeight="1" x14ac:dyDescent="0.2">
      <c r="A42" s="5">
        <f t="shared" si="3"/>
        <v>46263</v>
      </c>
      <c r="B42" s="10" t="str">
        <f t="shared" si="0"/>
        <v>土</v>
      </c>
      <c r="C42" s="16"/>
      <c r="D42" s="23"/>
      <c r="E42" s="15"/>
      <c r="F42" s="22"/>
      <c r="G42" s="29"/>
      <c r="H42" s="32">
        <f t="shared" si="1"/>
        <v>0</v>
      </c>
      <c r="I42" s="121"/>
      <c r="J42" s="122"/>
      <c r="K42" s="40"/>
      <c r="L42" s="18" t="str">
        <f t="shared" si="4"/>
        <v/>
      </c>
    </row>
    <row r="43" spans="1:12" ht="20.25" customHeight="1" x14ac:dyDescent="0.2">
      <c r="A43" s="6">
        <f t="shared" si="3"/>
        <v>46264</v>
      </c>
      <c r="B43" s="10" t="str">
        <f t="shared" si="0"/>
        <v>日</v>
      </c>
      <c r="C43" s="16"/>
      <c r="D43" s="23"/>
      <c r="E43" s="15"/>
      <c r="F43" s="22"/>
      <c r="G43" s="29"/>
      <c r="H43" s="32">
        <f t="shared" si="1"/>
        <v>0</v>
      </c>
      <c r="I43" s="121"/>
      <c r="J43" s="122"/>
      <c r="K43" s="40"/>
      <c r="L43" s="18" t="str">
        <f t="shared" si="4"/>
        <v/>
      </c>
    </row>
    <row r="44" spans="1:12" ht="20.25" customHeight="1" x14ac:dyDescent="0.2">
      <c r="A44" s="88">
        <f t="shared" si="3"/>
        <v>46265</v>
      </c>
      <c r="B44" s="89" t="str">
        <f t="shared" si="0"/>
        <v>月</v>
      </c>
      <c r="C44" s="90"/>
      <c r="D44" s="91"/>
      <c r="E44" s="90"/>
      <c r="F44" s="91"/>
      <c r="G44" s="92"/>
      <c r="H44" s="33">
        <f t="shared" si="1"/>
        <v>0</v>
      </c>
      <c r="I44" s="104"/>
      <c r="J44" s="105"/>
      <c r="K44" s="41"/>
      <c r="L44" s="18" t="str">
        <f t="shared" si="4"/>
        <v/>
      </c>
    </row>
    <row r="45" spans="1:12" ht="33.65" customHeight="1" x14ac:dyDescent="0.2">
      <c r="A45" s="216" t="s">
        <v>9</v>
      </c>
      <c r="B45" s="217"/>
      <c r="C45" s="218"/>
      <c r="D45" s="218"/>
      <c r="E45" s="218"/>
      <c r="F45" s="218"/>
      <c r="G45" s="219"/>
      <c r="H45" s="34">
        <f>SUM(H14:H44)</f>
        <v>0</v>
      </c>
      <c r="I45" s="199" t="s">
        <v>11</v>
      </c>
      <c r="J45" s="110"/>
      <c r="K45" s="72">
        <f>ROUNDDOWN(ROUND(H45*24*60,1)/60,2)</f>
        <v>0</v>
      </c>
      <c r="L45" s="3" t="s">
        <v>47</v>
      </c>
    </row>
    <row r="46" spans="1:12" ht="19.5" customHeight="1" x14ac:dyDescent="0.2">
      <c r="A46" s="8"/>
      <c r="B46" s="8"/>
      <c r="C46" s="18"/>
      <c r="D46" s="18"/>
      <c r="E46" s="18"/>
      <c r="F46" s="18"/>
      <c r="G46" s="18"/>
      <c r="H46" s="18" t="s">
        <v>48</v>
      </c>
      <c r="I46" s="18"/>
      <c r="J46" s="18"/>
      <c r="K46" s="1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A10:C10"/>
    <mergeCell ref="D10:H10"/>
    <mergeCell ref="J10:K10"/>
    <mergeCell ref="D11:G11"/>
    <mergeCell ref="C12:F12"/>
    <mergeCell ref="K12:K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36:J36"/>
    <mergeCell ref="I37:J37"/>
    <mergeCell ref="I38:J38"/>
    <mergeCell ref="I29:J29"/>
    <mergeCell ref="I30:J30"/>
    <mergeCell ref="I31:J31"/>
    <mergeCell ref="I32:J32"/>
    <mergeCell ref="I33:J33"/>
    <mergeCell ref="L12:L13"/>
    <mergeCell ref="I44:J44"/>
    <mergeCell ref="A45:G45"/>
    <mergeCell ref="I45:J45"/>
    <mergeCell ref="A12:A13"/>
    <mergeCell ref="B12:B13"/>
    <mergeCell ref="G12:G13"/>
    <mergeCell ref="H12:H13"/>
    <mergeCell ref="I12:J13"/>
    <mergeCell ref="I39:J39"/>
    <mergeCell ref="I40:J40"/>
    <mergeCell ref="I41:J41"/>
    <mergeCell ref="I42:J42"/>
    <mergeCell ref="I43:J43"/>
    <mergeCell ref="I34:J34"/>
    <mergeCell ref="I35:J35"/>
  </mergeCells>
  <phoneticPr fontId="1"/>
  <conditionalFormatting sqref="A14:I44">
    <cfRule type="expression" dxfId="41" priority="1" stopIfTrue="1">
      <formula>$B14="土"</formula>
    </cfRule>
    <cfRule type="expression" dxfId="40" priority="2" stopIfTrue="1">
      <formula>$B14="日"</formula>
    </cfRule>
    <cfRule type="expression" dxfId="39" priority="3" stopIfTrue="1">
      <formula>OR($B14="祝",$B14="振",$I14="休日")</formula>
    </cfRule>
  </conditionalFormatting>
  <conditionalFormatting sqref="K14:K44">
    <cfRule type="expression" dxfId="38" priority="16" stopIfTrue="1">
      <formula>$B14="土"</formula>
    </cfRule>
    <cfRule type="expression" dxfId="37" priority="17" stopIfTrue="1">
      <formula>$B14="日"</formula>
    </cfRule>
    <cfRule type="expression" dxfId="36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4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400-000001000000}">
      <formula1>0</formula1>
      <formula2>0.999988425925926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L46"/>
  <sheetViews>
    <sheetView view="pageBreakPreview" topLeftCell="A25" zoomScaleSheetLayoutView="100" workbookViewId="0">
      <selection activeCell="H31" sqref="H31"/>
    </sheetView>
  </sheetViews>
  <sheetFormatPr defaultColWidth="9" defaultRowHeight="19.399999999999999" customHeight="1" x14ac:dyDescent="0.2"/>
  <cols>
    <col min="1" max="1" width="5.81640625" style="1" bestFit="1" customWidth="1"/>
    <col min="2" max="2" width="3.08984375" style="1" customWidth="1"/>
    <col min="3" max="3" width="7.6328125" style="2" customWidth="1"/>
    <col min="4" max="8" width="6.6328125" style="2" customWidth="1"/>
    <col min="9" max="9" width="12.6328125" style="3" customWidth="1"/>
    <col min="10" max="10" width="25.81640625" style="3" customWidth="1"/>
    <col min="11" max="11" width="9.6328125" style="3" customWidth="1"/>
    <col min="12" max="12" width="9" style="3"/>
    <col min="13" max="13" width="11.81640625" style="3" bestFit="1" customWidth="1"/>
    <col min="14" max="14" width="14.90625" style="3" bestFit="1" customWidth="1"/>
    <col min="15" max="16384" width="9" style="3"/>
  </cols>
  <sheetData>
    <row r="1" spans="1:12" ht="11.4" customHeight="1" x14ac:dyDescent="0.2"/>
    <row r="2" spans="1:12" ht="15.65" customHeight="1" x14ac:dyDescent="0.2">
      <c r="A2" s="25" t="s">
        <v>76</v>
      </c>
      <c r="B2" s="75"/>
    </row>
    <row r="3" spans="1:12" ht="20.399999999999999" customHeight="1" x14ac:dyDescent="0.25">
      <c r="A3" s="141" t="s">
        <v>34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2" ht="20.25" customHeight="1" x14ac:dyDescent="0.2">
      <c r="A4" s="144" t="s">
        <v>82</v>
      </c>
      <c r="B4" s="145"/>
      <c r="C4" s="145"/>
      <c r="D4" s="145"/>
      <c r="E4" s="25"/>
      <c r="F4" s="25"/>
      <c r="G4" s="25"/>
      <c r="H4" s="25"/>
      <c r="I4" s="25"/>
      <c r="J4" s="25"/>
      <c r="K4" s="36"/>
    </row>
    <row r="5" spans="1:12" ht="12" customHeight="1" x14ac:dyDescent="0.2">
      <c r="A5" s="146"/>
      <c r="B5" s="147"/>
      <c r="C5" s="147"/>
      <c r="D5" s="147"/>
      <c r="E5" s="147"/>
      <c r="F5" s="147"/>
      <c r="G5" s="28"/>
      <c r="H5" s="148"/>
      <c r="I5" s="148"/>
      <c r="J5" s="148"/>
      <c r="K5" s="37"/>
    </row>
    <row r="6" spans="1:12" ht="20.25" customHeight="1" x14ac:dyDescent="0.2">
      <c r="A6" s="139" t="s">
        <v>22</v>
      </c>
      <c r="B6" s="149"/>
      <c r="C6" s="149"/>
      <c r="D6" s="150" t="s">
        <v>87</v>
      </c>
      <c r="E6" s="151"/>
      <c r="F6" s="151"/>
      <c r="G6" s="151"/>
      <c r="H6" s="151"/>
      <c r="I6" s="151"/>
      <c r="J6" s="151"/>
      <c r="K6" s="152"/>
    </row>
    <row r="7" spans="1:12" ht="20.25" customHeight="1" x14ac:dyDescent="0.2">
      <c r="A7" s="135" t="s">
        <v>24</v>
      </c>
      <c r="B7" s="136"/>
      <c r="C7" s="136"/>
      <c r="D7" s="177"/>
      <c r="E7" s="137"/>
      <c r="F7" s="137"/>
      <c r="G7" s="137"/>
      <c r="H7" s="137"/>
      <c r="I7" s="137"/>
      <c r="J7" s="137"/>
      <c r="K7" s="138"/>
    </row>
    <row r="8" spans="1:12" ht="15.65" customHeight="1" x14ac:dyDescent="0.2">
      <c r="A8" s="135"/>
      <c r="B8" s="136"/>
      <c r="C8" s="136"/>
      <c r="D8" s="127"/>
      <c r="E8" s="137"/>
      <c r="F8" s="137"/>
      <c r="G8" s="137"/>
      <c r="H8" s="137"/>
      <c r="I8" s="137"/>
      <c r="J8" s="137"/>
      <c r="K8" s="138"/>
      <c r="L8" s="18"/>
    </row>
    <row r="9" spans="1:12" ht="20.25" customHeight="1" x14ac:dyDescent="0.2">
      <c r="A9" s="139" t="s">
        <v>19</v>
      </c>
      <c r="B9" s="140"/>
      <c r="C9" s="140"/>
      <c r="D9" s="177"/>
      <c r="E9" s="137"/>
      <c r="F9" s="137"/>
      <c r="G9" s="137"/>
      <c r="H9" s="137"/>
      <c r="I9" s="137"/>
      <c r="J9" s="137"/>
      <c r="K9" s="138"/>
      <c r="L9" s="43"/>
    </row>
    <row r="10" spans="1:12" ht="20.25" customHeight="1" x14ac:dyDescent="0.2">
      <c r="A10" s="125" t="s">
        <v>12</v>
      </c>
      <c r="B10" s="126"/>
      <c r="C10" s="126"/>
      <c r="D10" s="177"/>
      <c r="E10" s="177"/>
      <c r="F10" s="177"/>
      <c r="G10" s="177"/>
      <c r="H10" s="177"/>
      <c r="I10" s="35" t="s">
        <v>36</v>
      </c>
      <c r="J10" s="178"/>
      <c r="K10" s="179"/>
    </row>
    <row r="11" spans="1:12" ht="20.25" customHeight="1" x14ac:dyDescent="0.2">
      <c r="A11" s="4"/>
      <c r="B11" s="9"/>
      <c r="C11" s="9" t="s">
        <v>15</v>
      </c>
      <c r="D11" s="180"/>
      <c r="E11" s="180"/>
      <c r="F11" s="180"/>
      <c r="G11" s="180"/>
      <c r="H11" s="3"/>
      <c r="I11" s="9" t="s">
        <v>10</v>
      </c>
      <c r="J11" s="62"/>
      <c r="K11" s="38"/>
    </row>
    <row r="12" spans="1:12" s="1" customFormat="1" ht="20.25" customHeight="1" x14ac:dyDescent="0.2">
      <c r="A12" s="200" t="s">
        <v>2</v>
      </c>
      <c r="B12" s="202" t="s">
        <v>5</v>
      </c>
      <c r="C12" s="210" t="s">
        <v>39</v>
      </c>
      <c r="D12" s="211"/>
      <c r="E12" s="211"/>
      <c r="F12" s="212"/>
      <c r="G12" s="204" t="s">
        <v>18</v>
      </c>
      <c r="H12" s="115" t="s">
        <v>43</v>
      </c>
      <c r="I12" s="206" t="s">
        <v>49</v>
      </c>
      <c r="J12" s="207"/>
      <c r="K12" s="213" t="s">
        <v>40</v>
      </c>
      <c r="L12" s="103"/>
    </row>
    <row r="13" spans="1:12" s="1" customFormat="1" ht="20.25" customHeight="1" x14ac:dyDescent="0.2">
      <c r="A13" s="201"/>
      <c r="B13" s="203"/>
      <c r="C13" s="13" t="s">
        <v>13</v>
      </c>
      <c r="D13" s="20" t="s">
        <v>6</v>
      </c>
      <c r="E13" s="13" t="s">
        <v>13</v>
      </c>
      <c r="F13" s="20" t="s">
        <v>6</v>
      </c>
      <c r="G13" s="205"/>
      <c r="H13" s="116"/>
      <c r="I13" s="208"/>
      <c r="J13" s="209"/>
      <c r="K13" s="214"/>
      <c r="L13" s="103"/>
    </row>
    <row r="14" spans="1:12" ht="20.25" customHeight="1" x14ac:dyDescent="0.2">
      <c r="A14" s="5">
        <v>46266</v>
      </c>
      <c r="B14" s="10" t="str">
        <f t="shared" ref="B14:B43" si="0">TEXT(A14,"aaa")</f>
        <v>火</v>
      </c>
      <c r="C14" s="14"/>
      <c r="D14" s="21"/>
      <c r="E14" s="14"/>
      <c r="F14" s="27"/>
      <c r="G14" s="29"/>
      <c r="H14" s="32">
        <f t="shared" ref="H14:H44" si="1">(D14-C14)+(F14-E14)-G14</f>
        <v>0</v>
      </c>
      <c r="I14" s="123"/>
      <c r="J14" s="124"/>
      <c r="K14" s="39"/>
      <c r="L14" s="18" t="str">
        <f t="shared" ref="L14:L21" si="2">IFERROR(VLOOKUP(A14,祝日,2,0),"")</f>
        <v/>
      </c>
    </row>
    <row r="15" spans="1:12" ht="20.25" customHeight="1" x14ac:dyDescent="0.2">
      <c r="A15" s="6">
        <f t="shared" ref="A15:A43" si="3">A14+1</f>
        <v>46267</v>
      </c>
      <c r="B15" s="10" t="str">
        <f t="shared" si="0"/>
        <v>水</v>
      </c>
      <c r="C15" s="15"/>
      <c r="D15" s="22"/>
      <c r="E15" s="15"/>
      <c r="F15" s="22"/>
      <c r="G15" s="29"/>
      <c r="H15" s="32">
        <f t="shared" si="1"/>
        <v>0</v>
      </c>
      <c r="I15" s="121"/>
      <c r="J15" s="122"/>
      <c r="K15" s="40"/>
      <c r="L15" s="18" t="str">
        <f t="shared" si="2"/>
        <v/>
      </c>
    </row>
    <row r="16" spans="1:12" ht="20.25" customHeight="1" x14ac:dyDescent="0.2">
      <c r="A16" s="73">
        <f t="shared" si="3"/>
        <v>46268</v>
      </c>
      <c r="B16" s="10" t="str">
        <f t="shared" si="0"/>
        <v>木</v>
      </c>
      <c r="C16" s="15"/>
      <c r="D16" s="22"/>
      <c r="E16" s="15"/>
      <c r="F16" s="22"/>
      <c r="G16" s="29"/>
      <c r="H16" s="32">
        <f t="shared" si="1"/>
        <v>0</v>
      </c>
      <c r="I16" s="121"/>
      <c r="J16" s="122"/>
      <c r="K16" s="40"/>
      <c r="L16" s="18" t="str">
        <f t="shared" si="2"/>
        <v/>
      </c>
    </row>
    <row r="17" spans="1:12" ht="20.25" customHeight="1" x14ac:dyDescent="0.2">
      <c r="A17" s="74">
        <f t="shared" si="3"/>
        <v>46269</v>
      </c>
      <c r="B17" s="10" t="str">
        <f t="shared" si="0"/>
        <v>金</v>
      </c>
      <c r="C17" s="16"/>
      <c r="D17" s="23"/>
      <c r="E17" s="15"/>
      <c r="F17" s="22"/>
      <c r="G17" s="29"/>
      <c r="H17" s="32">
        <f t="shared" si="1"/>
        <v>0</v>
      </c>
      <c r="I17" s="121"/>
      <c r="J17" s="122"/>
      <c r="K17" s="40"/>
      <c r="L17" s="18" t="str">
        <f t="shared" si="2"/>
        <v/>
      </c>
    </row>
    <row r="18" spans="1:12" ht="20.25" customHeight="1" x14ac:dyDescent="0.2">
      <c r="A18" s="73">
        <f t="shared" si="3"/>
        <v>46270</v>
      </c>
      <c r="B18" s="10" t="str">
        <f t="shared" si="0"/>
        <v>土</v>
      </c>
      <c r="C18" s="15"/>
      <c r="D18" s="22"/>
      <c r="E18" s="15"/>
      <c r="F18" s="22"/>
      <c r="G18" s="29"/>
      <c r="H18" s="32">
        <f t="shared" si="1"/>
        <v>0</v>
      </c>
      <c r="I18" s="121"/>
      <c r="J18" s="122"/>
      <c r="K18" s="40"/>
      <c r="L18" s="18" t="str">
        <f t="shared" si="2"/>
        <v/>
      </c>
    </row>
    <row r="19" spans="1:12" ht="20.25" customHeight="1" x14ac:dyDescent="0.2">
      <c r="A19" s="6">
        <f t="shared" si="3"/>
        <v>46271</v>
      </c>
      <c r="B19" s="10" t="str">
        <f t="shared" si="0"/>
        <v>日</v>
      </c>
      <c r="C19" s="14"/>
      <c r="D19" s="21"/>
      <c r="E19" s="15"/>
      <c r="F19" s="22"/>
      <c r="G19" s="29"/>
      <c r="H19" s="32">
        <f t="shared" si="1"/>
        <v>0</v>
      </c>
      <c r="I19" s="121"/>
      <c r="J19" s="122"/>
      <c r="K19" s="40"/>
      <c r="L19" s="18" t="str">
        <f t="shared" si="2"/>
        <v/>
      </c>
    </row>
    <row r="20" spans="1:12" ht="20.25" customHeight="1" x14ac:dyDescent="0.2">
      <c r="A20" s="5">
        <f t="shared" si="3"/>
        <v>46272</v>
      </c>
      <c r="B20" s="10" t="str">
        <f t="shared" si="0"/>
        <v>月</v>
      </c>
      <c r="C20" s="14"/>
      <c r="D20" s="21"/>
      <c r="E20" s="26"/>
      <c r="F20" s="27"/>
      <c r="G20" s="30"/>
      <c r="H20" s="32">
        <f t="shared" si="1"/>
        <v>0</v>
      </c>
      <c r="I20" s="121"/>
      <c r="J20" s="122"/>
      <c r="K20" s="40"/>
      <c r="L20" s="18" t="str">
        <f t="shared" si="2"/>
        <v/>
      </c>
    </row>
    <row r="21" spans="1:12" ht="20.25" customHeight="1" x14ac:dyDescent="0.2">
      <c r="A21" s="6">
        <f t="shared" si="3"/>
        <v>46273</v>
      </c>
      <c r="B21" s="10" t="str">
        <f t="shared" si="0"/>
        <v>火</v>
      </c>
      <c r="C21" s="16"/>
      <c r="D21" s="23"/>
      <c r="E21" s="15"/>
      <c r="F21" s="22"/>
      <c r="G21" s="29"/>
      <c r="H21" s="32">
        <f t="shared" si="1"/>
        <v>0</v>
      </c>
      <c r="I21" s="121"/>
      <c r="J21" s="122"/>
      <c r="K21" s="40"/>
      <c r="L21" s="18" t="str">
        <f t="shared" si="2"/>
        <v/>
      </c>
    </row>
    <row r="22" spans="1:12" ht="20.25" customHeight="1" x14ac:dyDescent="0.2">
      <c r="A22" s="73">
        <f t="shared" si="3"/>
        <v>46274</v>
      </c>
      <c r="B22" s="76" t="str">
        <f t="shared" si="0"/>
        <v>水</v>
      </c>
      <c r="C22" s="16"/>
      <c r="D22" s="23"/>
      <c r="E22" s="15"/>
      <c r="F22" s="22"/>
      <c r="G22" s="29"/>
      <c r="H22" s="32">
        <f t="shared" si="1"/>
        <v>0</v>
      </c>
      <c r="I22" s="121"/>
      <c r="J22" s="122"/>
      <c r="K22" s="40"/>
      <c r="L22" s="18"/>
    </row>
    <row r="23" spans="1:12" ht="20.25" customHeight="1" x14ac:dyDescent="0.2">
      <c r="A23" s="6">
        <f t="shared" si="3"/>
        <v>46275</v>
      </c>
      <c r="B23" s="10" t="str">
        <f t="shared" si="0"/>
        <v>木</v>
      </c>
      <c r="C23" s="16"/>
      <c r="D23" s="23"/>
      <c r="E23" s="15"/>
      <c r="F23" s="22"/>
      <c r="G23" s="29"/>
      <c r="H23" s="32">
        <f t="shared" si="1"/>
        <v>0</v>
      </c>
      <c r="I23" s="121"/>
      <c r="J23" s="122"/>
      <c r="K23" s="40"/>
      <c r="L23" s="18" t="str">
        <f>IFERROR(VLOOKUP(A23,祝日,2,0),"")</f>
        <v/>
      </c>
    </row>
    <row r="24" spans="1:12" ht="20.25" customHeight="1" x14ac:dyDescent="0.2">
      <c r="A24" s="73">
        <f t="shared" si="3"/>
        <v>46276</v>
      </c>
      <c r="B24" s="76" t="str">
        <f t="shared" si="0"/>
        <v>金</v>
      </c>
      <c r="C24" s="16"/>
      <c r="D24" s="23"/>
      <c r="E24" s="15"/>
      <c r="F24" s="22"/>
      <c r="G24" s="29"/>
      <c r="H24" s="32">
        <f t="shared" si="1"/>
        <v>0</v>
      </c>
      <c r="I24" s="121"/>
      <c r="J24" s="122"/>
      <c r="K24" s="40"/>
      <c r="L24" s="18" t="str">
        <f>IFERROR(VLOOKUP(A24,祝日,2,0),"")</f>
        <v/>
      </c>
    </row>
    <row r="25" spans="1:12" ht="20.25" customHeight="1" x14ac:dyDescent="0.2">
      <c r="A25" s="6">
        <f t="shared" si="3"/>
        <v>46277</v>
      </c>
      <c r="B25" s="10" t="str">
        <f t="shared" si="0"/>
        <v>土</v>
      </c>
      <c r="C25" s="16"/>
      <c r="D25" s="23"/>
      <c r="E25" s="15"/>
      <c r="F25" s="22"/>
      <c r="G25" s="29"/>
      <c r="H25" s="32">
        <f t="shared" si="1"/>
        <v>0</v>
      </c>
      <c r="I25" s="121"/>
      <c r="J25" s="122"/>
      <c r="K25" s="40"/>
      <c r="L25" s="18" t="str">
        <f>IFERROR(VLOOKUP(A25,祝日,2,0),"")</f>
        <v/>
      </c>
    </row>
    <row r="26" spans="1:12" ht="20.25" customHeight="1" x14ac:dyDescent="0.2">
      <c r="A26" s="5">
        <f t="shared" si="3"/>
        <v>46278</v>
      </c>
      <c r="B26" s="10" t="str">
        <f t="shared" si="0"/>
        <v>日</v>
      </c>
      <c r="C26" s="16"/>
      <c r="D26" s="23"/>
      <c r="E26" s="15"/>
      <c r="F26" s="22"/>
      <c r="G26" s="29"/>
      <c r="H26" s="32">
        <f t="shared" si="1"/>
        <v>0</v>
      </c>
      <c r="I26" s="121"/>
      <c r="J26" s="122"/>
      <c r="K26" s="40"/>
      <c r="L26" s="18" t="str">
        <f>IFERROR(VLOOKUP(A26,祝日,2,0),"")</f>
        <v/>
      </c>
    </row>
    <row r="27" spans="1:12" ht="20.25" customHeight="1" x14ac:dyDescent="0.2">
      <c r="A27" s="6">
        <f t="shared" si="3"/>
        <v>46279</v>
      </c>
      <c r="B27" s="10" t="str">
        <f t="shared" si="0"/>
        <v>月</v>
      </c>
      <c r="C27" s="16"/>
      <c r="D27" s="23"/>
      <c r="E27" s="15"/>
      <c r="F27" s="22"/>
      <c r="G27" s="29"/>
      <c r="H27" s="32">
        <f t="shared" si="1"/>
        <v>0</v>
      </c>
      <c r="I27" s="121"/>
      <c r="J27" s="122"/>
      <c r="K27" s="40"/>
      <c r="L27" s="18" t="str">
        <f>IFERROR(VLOOKUP(A27,祝日,2,0),"")</f>
        <v/>
      </c>
    </row>
    <row r="28" spans="1:12" ht="20.25" customHeight="1" x14ac:dyDescent="0.2">
      <c r="A28" s="73">
        <f t="shared" si="3"/>
        <v>46280</v>
      </c>
      <c r="B28" s="76" t="str">
        <f t="shared" si="0"/>
        <v>火</v>
      </c>
      <c r="C28" s="16"/>
      <c r="D28" s="23"/>
      <c r="E28" s="15"/>
      <c r="F28" s="22"/>
      <c r="G28" s="29"/>
      <c r="H28" s="32">
        <f t="shared" si="1"/>
        <v>0</v>
      </c>
      <c r="I28" s="121"/>
      <c r="J28" s="122"/>
      <c r="K28" s="40"/>
      <c r="L28" s="18"/>
    </row>
    <row r="29" spans="1:12" ht="20.25" customHeight="1" x14ac:dyDescent="0.2">
      <c r="A29" s="74">
        <f t="shared" si="3"/>
        <v>46281</v>
      </c>
      <c r="B29" s="76" t="str">
        <f t="shared" si="0"/>
        <v>水</v>
      </c>
      <c r="C29" s="16"/>
      <c r="D29" s="23"/>
      <c r="E29" s="15"/>
      <c r="F29" s="22"/>
      <c r="G29" s="29"/>
      <c r="H29" s="32">
        <f t="shared" si="1"/>
        <v>0</v>
      </c>
      <c r="I29" s="121"/>
      <c r="J29" s="122"/>
      <c r="K29" s="40"/>
      <c r="L29" s="18"/>
    </row>
    <row r="30" spans="1:12" ht="20.25" customHeight="1" x14ac:dyDescent="0.2">
      <c r="A30" s="5">
        <f t="shared" si="3"/>
        <v>46282</v>
      </c>
      <c r="B30" s="10" t="str">
        <f t="shared" si="0"/>
        <v>木</v>
      </c>
      <c r="C30" s="16"/>
      <c r="D30" s="23"/>
      <c r="E30" s="15"/>
      <c r="F30" s="22"/>
      <c r="G30" s="29"/>
      <c r="H30" s="32">
        <f t="shared" si="1"/>
        <v>0</v>
      </c>
      <c r="I30" s="121"/>
      <c r="J30" s="122"/>
      <c r="K30" s="40"/>
      <c r="L30" s="18" t="str">
        <f>IFERROR(VLOOKUP(A30,祝日,2,0),"")</f>
        <v/>
      </c>
    </row>
    <row r="31" spans="1:12" ht="20.25" customHeight="1" x14ac:dyDescent="0.2">
      <c r="A31" s="74">
        <f t="shared" si="3"/>
        <v>46283</v>
      </c>
      <c r="B31" s="76" t="str">
        <f t="shared" si="0"/>
        <v>金</v>
      </c>
      <c r="C31" s="16"/>
      <c r="D31" s="23"/>
      <c r="E31" s="15"/>
      <c r="F31" s="22"/>
      <c r="G31" s="29"/>
      <c r="H31" s="32">
        <f t="shared" si="1"/>
        <v>0</v>
      </c>
      <c r="I31" s="121"/>
      <c r="J31" s="122"/>
      <c r="K31" s="40"/>
      <c r="L31" s="18" t="str">
        <f>IFERROR(VLOOKUP(A31,祝日,2,0),"")</f>
        <v/>
      </c>
    </row>
    <row r="32" spans="1:12" ht="20.25" customHeight="1" x14ac:dyDescent="0.2">
      <c r="A32" s="73">
        <f t="shared" si="3"/>
        <v>46284</v>
      </c>
      <c r="B32" s="76" t="str">
        <f t="shared" si="0"/>
        <v>土</v>
      </c>
      <c r="C32" s="16"/>
      <c r="D32" s="23"/>
      <c r="E32" s="15"/>
      <c r="F32" s="22"/>
      <c r="G32" s="29"/>
      <c r="H32" s="32">
        <f t="shared" si="1"/>
        <v>0</v>
      </c>
      <c r="I32" s="121"/>
      <c r="J32" s="122"/>
      <c r="K32" s="40"/>
      <c r="L32" s="18" t="str">
        <f>IFERROR(VLOOKUP(A32,祝日,2,0),"")</f>
        <v/>
      </c>
    </row>
    <row r="33" spans="1:12" ht="20.25" customHeight="1" x14ac:dyDescent="0.2">
      <c r="A33" s="74">
        <f t="shared" si="3"/>
        <v>46285</v>
      </c>
      <c r="B33" s="76" t="str">
        <f t="shared" si="0"/>
        <v>日</v>
      </c>
      <c r="C33" s="16"/>
      <c r="D33" s="23"/>
      <c r="E33" s="15"/>
      <c r="F33" s="22"/>
      <c r="G33" s="29"/>
      <c r="H33" s="32">
        <f t="shared" si="1"/>
        <v>0</v>
      </c>
      <c r="I33" s="121"/>
      <c r="J33" s="122"/>
      <c r="K33" s="40"/>
      <c r="L33" s="18" t="str">
        <f>IFERROR(VLOOKUP(A33,祝日,2,0),"")</f>
        <v/>
      </c>
    </row>
    <row r="34" spans="1:12" ht="20.25" customHeight="1" x14ac:dyDescent="0.2">
      <c r="A34" s="78">
        <f t="shared" si="3"/>
        <v>46286</v>
      </c>
      <c r="B34" s="80" t="str">
        <f t="shared" si="0"/>
        <v>月</v>
      </c>
      <c r="C34" s="81"/>
      <c r="D34" s="82"/>
      <c r="E34" s="83"/>
      <c r="F34" s="84"/>
      <c r="G34" s="85"/>
      <c r="H34" s="86">
        <f t="shared" si="1"/>
        <v>0</v>
      </c>
      <c r="I34" s="220"/>
      <c r="J34" s="221"/>
      <c r="K34" s="87"/>
      <c r="L34" s="18" t="s">
        <v>27</v>
      </c>
    </row>
    <row r="35" spans="1:12" ht="20.25" customHeight="1" x14ac:dyDescent="0.2">
      <c r="A35" s="94">
        <f t="shared" si="3"/>
        <v>46287</v>
      </c>
      <c r="B35" s="80" t="str">
        <f t="shared" si="0"/>
        <v>火</v>
      </c>
      <c r="C35" s="81"/>
      <c r="D35" s="82"/>
      <c r="E35" s="83"/>
      <c r="F35" s="84"/>
      <c r="G35" s="85"/>
      <c r="H35" s="86">
        <f t="shared" si="1"/>
        <v>0</v>
      </c>
      <c r="I35" s="220"/>
      <c r="J35" s="221"/>
      <c r="K35" s="87"/>
      <c r="L35" s="18" t="s">
        <v>46</v>
      </c>
    </row>
    <row r="36" spans="1:12" ht="20.25" customHeight="1" x14ac:dyDescent="0.2">
      <c r="A36" s="78">
        <f t="shared" si="3"/>
        <v>46288</v>
      </c>
      <c r="B36" s="80" t="str">
        <f t="shared" si="0"/>
        <v>水</v>
      </c>
      <c r="C36" s="81"/>
      <c r="D36" s="82"/>
      <c r="E36" s="83"/>
      <c r="F36" s="84"/>
      <c r="G36" s="85"/>
      <c r="H36" s="86">
        <f t="shared" si="1"/>
        <v>0</v>
      </c>
      <c r="I36" s="220"/>
      <c r="J36" s="221"/>
      <c r="K36" s="87"/>
      <c r="L36" s="18" t="s">
        <v>69</v>
      </c>
    </row>
    <row r="37" spans="1:12" ht="20.25" customHeight="1" x14ac:dyDescent="0.2">
      <c r="A37" s="6">
        <f t="shared" si="3"/>
        <v>46289</v>
      </c>
      <c r="B37" s="10" t="str">
        <f t="shared" si="0"/>
        <v>木</v>
      </c>
      <c r="C37" s="16"/>
      <c r="D37" s="23"/>
      <c r="E37" s="15"/>
      <c r="F37" s="22"/>
      <c r="G37" s="29"/>
      <c r="H37" s="32">
        <f t="shared" si="1"/>
        <v>0</v>
      </c>
      <c r="I37" s="121"/>
      <c r="J37" s="122"/>
      <c r="K37" s="40"/>
      <c r="L37" s="18" t="str">
        <f t="shared" ref="L37:L44" si="4">IFERROR(VLOOKUP(A37,祝日,2,0),"")</f>
        <v/>
      </c>
    </row>
    <row r="38" spans="1:12" ht="20.25" customHeight="1" x14ac:dyDescent="0.2">
      <c r="A38" s="5">
        <f t="shared" si="3"/>
        <v>46290</v>
      </c>
      <c r="B38" s="10" t="str">
        <f t="shared" si="0"/>
        <v>金</v>
      </c>
      <c r="C38" s="16"/>
      <c r="D38" s="23"/>
      <c r="E38" s="15"/>
      <c r="F38" s="22"/>
      <c r="G38" s="29"/>
      <c r="H38" s="32">
        <f t="shared" si="1"/>
        <v>0</v>
      </c>
      <c r="I38" s="121"/>
      <c r="J38" s="122"/>
      <c r="K38" s="40"/>
      <c r="L38" s="18" t="str">
        <f t="shared" si="4"/>
        <v/>
      </c>
    </row>
    <row r="39" spans="1:12" ht="20.25" customHeight="1" x14ac:dyDescent="0.2">
      <c r="A39" s="6">
        <f t="shared" si="3"/>
        <v>46291</v>
      </c>
      <c r="B39" s="10" t="str">
        <f t="shared" si="0"/>
        <v>土</v>
      </c>
      <c r="C39" s="16"/>
      <c r="D39" s="23"/>
      <c r="E39" s="15"/>
      <c r="F39" s="22"/>
      <c r="G39" s="29"/>
      <c r="H39" s="32">
        <f t="shared" si="1"/>
        <v>0</v>
      </c>
      <c r="I39" s="121"/>
      <c r="J39" s="122"/>
      <c r="K39" s="40"/>
      <c r="L39" s="18" t="str">
        <f t="shared" si="4"/>
        <v/>
      </c>
    </row>
    <row r="40" spans="1:12" ht="20.25" customHeight="1" x14ac:dyDescent="0.2">
      <c r="A40" s="5">
        <f t="shared" si="3"/>
        <v>46292</v>
      </c>
      <c r="B40" s="10" t="str">
        <f t="shared" si="0"/>
        <v>日</v>
      </c>
      <c r="C40" s="16"/>
      <c r="D40" s="23"/>
      <c r="E40" s="15"/>
      <c r="F40" s="22"/>
      <c r="G40" s="29"/>
      <c r="H40" s="32">
        <f t="shared" si="1"/>
        <v>0</v>
      </c>
      <c r="I40" s="121"/>
      <c r="J40" s="122"/>
      <c r="K40" s="40"/>
      <c r="L40" s="18" t="str">
        <f t="shared" si="4"/>
        <v/>
      </c>
    </row>
    <row r="41" spans="1:12" ht="20.25" customHeight="1" x14ac:dyDescent="0.2">
      <c r="A41" s="6">
        <f t="shared" si="3"/>
        <v>46293</v>
      </c>
      <c r="B41" s="10" t="str">
        <f t="shared" si="0"/>
        <v>月</v>
      </c>
      <c r="C41" s="16"/>
      <c r="D41" s="23"/>
      <c r="E41" s="15"/>
      <c r="F41" s="22"/>
      <c r="G41" s="29"/>
      <c r="H41" s="32">
        <f t="shared" si="1"/>
        <v>0</v>
      </c>
      <c r="I41" s="121"/>
      <c r="J41" s="122"/>
      <c r="K41" s="40"/>
      <c r="L41" s="18" t="str">
        <f t="shared" si="4"/>
        <v/>
      </c>
    </row>
    <row r="42" spans="1:12" ht="20.25" customHeight="1" x14ac:dyDescent="0.2">
      <c r="A42" s="5">
        <f t="shared" si="3"/>
        <v>46294</v>
      </c>
      <c r="B42" s="10" t="str">
        <f t="shared" si="0"/>
        <v>火</v>
      </c>
      <c r="C42" s="16"/>
      <c r="D42" s="23"/>
      <c r="E42" s="15"/>
      <c r="F42" s="22"/>
      <c r="G42" s="29"/>
      <c r="H42" s="32">
        <f t="shared" si="1"/>
        <v>0</v>
      </c>
      <c r="I42" s="121"/>
      <c r="J42" s="122"/>
      <c r="K42" s="40"/>
      <c r="L42" s="18" t="str">
        <f t="shared" si="4"/>
        <v/>
      </c>
    </row>
    <row r="43" spans="1:12" ht="20.25" customHeight="1" x14ac:dyDescent="0.2">
      <c r="A43" s="6">
        <f t="shared" si="3"/>
        <v>46295</v>
      </c>
      <c r="B43" s="10" t="str">
        <f t="shared" si="0"/>
        <v>水</v>
      </c>
      <c r="C43" s="16"/>
      <c r="D43" s="23"/>
      <c r="E43" s="15"/>
      <c r="F43" s="22"/>
      <c r="G43" s="29"/>
      <c r="H43" s="32">
        <f t="shared" si="1"/>
        <v>0</v>
      </c>
      <c r="I43" s="121"/>
      <c r="J43" s="122"/>
      <c r="K43" s="40"/>
      <c r="L43" s="18" t="str">
        <f t="shared" si="4"/>
        <v/>
      </c>
    </row>
    <row r="44" spans="1:12" ht="20.25" customHeight="1" x14ac:dyDescent="0.2">
      <c r="A44" s="88"/>
      <c r="B44" s="89"/>
      <c r="C44" s="90"/>
      <c r="D44" s="91"/>
      <c r="E44" s="90"/>
      <c r="F44" s="91"/>
      <c r="G44" s="92"/>
      <c r="H44" s="33">
        <f t="shared" si="1"/>
        <v>0</v>
      </c>
      <c r="I44" s="104"/>
      <c r="J44" s="105"/>
      <c r="K44" s="41"/>
      <c r="L44" s="18" t="str">
        <f t="shared" si="4"/>
        <v/>
      </c>
    </row>
    <row r="45" spans="1:12" ht="33.65" customHeight="1" x14ac:dyDescent="0.2">
      <c r="A45" s="216" t="s">
        <v>9</v>
      </c>
      <c r="B45" s="217"/>
      <c r="C45" s="218"/>
      <c r="D45" s="218"/>
      <c r="E45" s="218"/>
      <c r="F45" s="218"/>
      <c r="G45" s="219"/>
      <c r="H45" s="34">
        <f>SUM(H14:H44)</f>
        <v>0</v>
      </c>
      <c r="I45" s="199" t="s">
        <v>11</v>
      </c>
      <c r="J45" s="110"/>
      <c r="K45" s="72">
        <f>ROUNDDOWN(ROUND(H45*24*60,1)/60,2)</f>
        <v>0</v>
      </c>
      <c r="L45" s="3" t="s">
        <v>47</v>
      </c>
    </row>
    <row r="46" spans="1:12" ht="19.5" customHeight="1" x14ac:dyDescent="0.2">
      <c r="A46" s="8"/>
      <c r="B46" s="8"/>
      <c r="C46" s="18"/>
      <c r="D46" s="18"/>
      <c r="E46" s="18"/>
      <c r="F46" s="18"/>
      <c r="G46" s="18"/>
      <c r="H46" s="18" t="s">
        <v>48</v>
      </c>
      <c r="I46" s="18"/>
      <c r="J46" s="18"/>
      <c r="K46" s="1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A10:C10"/>
    <mergeCell ref="D10:H10"/>
    <mergeCell ref="J10:K10"/>
    <mergeCell ref="D11:G11"/>
    <mergeCell ref="C12:F12"/>
    <mergeCell ref="K12:K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36:J36"/>
    <mergeCell ref="I37:J37"/>
    <mergeCell ref="I38:J38"/>
    <mergeCell ref="I29:J29"/>
    <mergeCell ref="I30:J30"/>
    <mergeCell ref="I31:J31"/>
    <mergeCell ref="I32:J32"/>
    <mergeCell ref="I33:J33"/>
    <mergeCell ref="L12:L13"/>
    <mergeCell ref="I44:J44"/>
    <mergeCell ref="A45:G45"/>
    <mergeCell ref="I45:J45"/>
    <mergeCell ref="A12:A13"/>
    <mergeCell ref="B12:B13"/>
    <mergeCell ref="G12:G13"/>
    <mergeCell ref="H12:H13"/>
    <mergeCell ref="I12:J13"/>
    <mergeCell ref="I39:J39"/>
    <mergeCell ref="I40:J40"/>
    <mergeCell ref="I41:J41"/>
    <mergeCell ref="I42:J42"/>
    <mergeCell ref="I43:J43"/>
    <mergeCell ref="I34:J34"/>
    <mergeCell ref="I35:J35"/>
  </mergeCells>
  <phoneticPr fontId="1"/>
  <conditionalFormatting sqref="A14:I44">
    <cfRule type="expression" dxfId="35" priority="1" stopIfTrue="1">
      <formula>$B14="土"</formula>
    </cfRule>
    <cfRule type="expression" dxfId="34" priority="2" stopIfTrue="1">
      <formula>$B14="日"</formula>
    </cfRule>
    <cfRule type="expression" dxfId="33" priority="3" stopIfTrue="1">
      <formula>OR($B14="祝",$B14="振",$I14="休日")</formula>
    </cfRule>
  </conditionalFormatting>
  <conditionalFormatting sqref="K14:K44">
    <cfRule type="expression" dxfId="32" priority="16" stopIfTrue="1">
      <formula>$B14="土"</formula>
    </cfRule>
    <cfRule type="expression" dxfId="31" priority="17" stopIfTrue="1">
      <formula>$B14="日"</formula>
    </cfRule>
    <cfRule type="expression" dxfId="30" priority="18" stopIfTrue="1">
      <formula>OR($B14="祝",$B14="振",$I14="休日")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5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500-000001000000}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46"/>
  <sheetViews>
    <sheetView view="pageBreakPreview" zoomScaleSheetLayoutView="100" workbookViewId="0">
      <selection activeCell="H28" sqref="H28"/>
    </sheetView>
  </sheetViews>
  <sheetFormatPr defaultColWidth="9" defaultRowHeight="19.399999999999999" customHeight="1" x14ac:dyDescent="0.2"/>
  <cols>
    <col min="1" max="1" width="5.81640625" style="1" bestFit="1" customWidth="1"/>
    <col min="2" max="2" width="3.08984375" style="1" customWidth="1"/>
    <col min="3" max="3" width="7.6328125" style="2" customWidth="1"/>
    <col min="4" max="8" width="6.6328125" style="2" customWidth="1"/>
    <col min="9" max="9" width="12.6328125" style="3" customWidth="1"/>
    <col min="10" max="10" width="25.81640625" style="3" customWidth="1"/>
    <col min="11" max="11" width="9.6328125" style="3" customWidth="1"/>
    <col min="12" max="12" width="9" style="3"/>
    <col min="13" max="13" width="11.81640625" style="3" bestFit="1" customWidth="1"/>
    <col min="14" max="14" width="14.90625" style="3" bestFit="1" customWidth="1"/>
    <col min="15" max="16384" width="9" style="3"/>
  </cols>
  <sheetData>
    <row r="1" spans="1:12" ht="11.4" customHeight="1" x14ac:dyDescent="0.2"/>
    <row r="2" spans="1:12" ht="15.65" customHeight="1" x14ac:dyDescent="0.2">
      <c r="A2" s="25" t="s">
        <v>76</v>
      </c>
      <c r="B2" s="75"/>
    </row>
    <row r="3" spans="1:12" ht="20.399999999999999" customHeight="1" x14ac:dyDescent="0.25">
      <c r="A3" s="141" t="s">
        <v>34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2" ht="20.25" customHeight="1" x14ac:dyDescent="0.2">
      <c r="A4" s="144" t="s">
        <v>81</v>
      </c>
      <c r="B4" s="145"/>
      <c r="C4" s="145"/>
      <c r="D4" s="145"/>
      <c r="E4" s="25"/>
      <c r="F4" s="25"/>
      <c r="G4" s="25"/>
      <c r="H4" s="25"/>
      <c r="I4" s="25"/>
      <c r="J4" s="25"/>
      <c r="K4" s="36"/>
    </row>
    <row r="5" spans="1:12" ht="12" customHeight="1" x14ac:dyDescent="0.2">
      <c r="A5" s="146"/>
      <c r="B5" s="147"/>
      <c r="C5" s="147"/>
      <c r="D5" s="147"/>
      <c r="E5" s="147"/>
      <c r="F5" s="147"/>
      <c r="G5" s="28"/>
      <c r="H5" s="148"/>
      <c r="I5" s="148"/>
      <c r="J5" s="148"/>
      <c r="K5" s="37"/>
    </row>
    <row r="6" spans="1:12" ht="20.25" customHeight="1" x14ac:dyDescent="0.2">
      <c r="A6" s="139" t="s">
        <v>22</v>
      </c>
      <c r="B6" s="149"/>
      <c r="C6" s="149"/>
      <c r="D6" s="150" t="s">
        <v>87</v>
      </c>
      <c r="E6" s="151"/>
      <c r="F6" s="151"/>
      <c r="G6" s="151"/>
      <c r="H6" s="151"/>
      <c r="I6" s="151"/>
      <c r="J6" s="151"/>
      <c r="K6" s="152"/>
    </row>
    <row r="7" spans="1:12" ht="20.25" customHeight="1" x14ac:dyDescent="0.2">
      <c r="A7" s="135" t="s">
        <v>24</v>
      </c>
      <c r="B7" s="136"/>
      <c r="C7" s="136"/>
      <c r="D7" s="177"/>
      <c r="E7" s="137"/>
      <c r="F7" s="137"/>
      <c r="G7" s="137"/>
      <c r="H7" s="137"/>
      <c r="I7" s="137"/>
      <c r="J7" s="137"/>
      <c r="K7" s="138"/>
    </row>
    <row r="8" spans="1:12" ht="15.65" customHeight="1" x14ac:dyDescent="0.2">
      <c r="A8" s="135"/>
      <c r="B8" s="136"/>
      <c r="C8" s="136"/>
      <c r="D8" s="127"/>
      <c r="E8" s="137"/>
      <c r="F8" s="137"/>
      <c r="G8" s="137"/>
      <c r="H8" s="137"/>
      <c r="I8" s="137"/>
      <c r="J8" s="137"/>
      <c r="K8" s="138"/>
      <c r="L8" s="18"/>
    </row>
    <row r="9" spans="1:12" ht="20.25" customHeight="1" x14ac:dyDescent="0.2">
      <c r="A9" s="139" t="s">
        <v>19</v>
      </c>
      <c r="B9" s="140"/>
      <c r="C9" s="140"/>
      <c r="D9" s="177"/>
      <c r="E9" s="137"/>
      <c r="F9" s="137"/>
      <c r="G9" s="137"/>
      <c r="H9" s="137"/>
      <c r="I9" s="137"/>
      <c r="J9" s="137"/>
      <c r="K9" s="138"/>
      <c r="L9" s="43"/>
    </row>
    <row r="10" spans="1:12" ht="20.25" customHeight="1" x14ac:dyDescent="0.2">
      <c r="A10" s="125" t="s">
        <v>12</v>
      </c>
      <c r="B10" s="126"/>
      <c r="C10" s="126"/>
      <c r="D10" s="177"/>
      <c r="E10" s="177"/>
      <c r="F10" s="177"/>
      <c r="G10" s="177"/>
      <c r="H10" s="177"/>
      <c r="I10" s="35" t="s">
        <v>36</v>
      </c>
      <c r="J10" s="178"/>
      <c r="K10" s="179"/>
    </row>
    <row r="11" spans="1:12" ht="20.25" customHeight="1" x14ac:dyDescent="0.2">
      <c r="A11" s="4"/>
      <c r="B11" s="9"/>
      <c r="C11" s="9" t="s">
        <v>15</v>
      </c>
      <c r="D11" s="180"/>
      <c r="E11" s="180"/>
      <c r="F11" s="180"/>
      <c r="G11" s="180"/>
      <c r="H11" s="3"/>
      <c r="I11" s="9" t="s">
        <v>10</v>
      </c>
      <c r="J11" s="62"/>
      <c r="K11" s="38"/>
    </row>
    <row r="12" spans="1:12" s="1" customFormat="1" ht="20.25" customHeight="1" x14ac:dyDescent="0.2">
      <c r="A12" s="200" t="s">
        <v>2</v>
      </c>
      <c r="B12" s="202" t="s">
        <v>5</v>
      </c>
      <c r="C12" s="210" t="s">
        <v>39</v>
      </c>
      <c r="D12" s="211"/>
      <c r="E12" s="211"/>
      <c r="F12" s="212"/>
      <c r="G12" s="204" t="s">
        <v>18</v>
      </c>
      <c r="H12" s="115" t="s">
        <v>43</v>
      </c>
      <c r="I12" s="206" t="s">
        <v>49</v>
      </c>
      <c r="J12" s="207"/>
      <c r="K12" s="213" t="s">
        <v>40</v>
      </c>
      <c r="L12" s="103"/>
    </row>
    <row r="13" spans="1:12" s="1" customFormat="1" ht="20.25" customHeight="1" x14ac:dyDescent="0.2">
      <c r="A13" s="201"/>
      <c r="B13" s="203"/>
      <c r="C13" s="13" t="s">
        <v>13</v>
      </c>
      <c r="D13" s="20" t="s">
        <v>6</v>
      </c>
      <c r="E13" s="13" t="s">
        <v>13</v>
      </c>
      <c r="F13" s="20" t="s">
        <v>6</v>
      </c>
      <c r="G13" s="205"/>
      <c r="H13" s="116"/>
      <c r="I13" s="208"/>
      <c r="J13" s="209"/>
      <c r="K13" s="214"/>
      <c r="L13" s="103"/>
    </row>
    <row r="14" spans="1:12" ht="20.25" customHeight="1" x14ac:dyDescent="0.2">
      <c r="A14" s="5">
        <v>46296</v>
      </c>
      <c r="B14" s="10" t="str">
        <f t="shared" ref="B14:B44" si="0">TEXT(A14,"aaa")</f>
        <v>木</v>
      </c>
      <c r="C14" s="14"/>
      <c r="D14" s="21"/>
      <c r="E14" s="14"/>
      <c r="F14" s="27"/>
      <c r="G14" s="29"/>
      <c r="H14" s="32">
        <f t="shared" ref="H14:H44" si="1">(D14-C14)+(F14-E14)-G14</f>
        <v>0</v>
      </c>
      <c r="I14" s="123"/>
      <c r="J14" s="124"/>
      <c r="K14" s="39"/>
      <c r="L14" s="18" t="str">
        <f t="shared" ref="L14:L24" si="2">IFERROR(VLOOKUP(A14,祝日,2,0),"")</f>
        <v/>
      </c>
    </row>
    <row r="15" spans="1:12" ht="20.25" customHeight="1" x14ac:dyDescent="0.2">
      <c r="A15" s="6">
        <f t="shared" ref="A15:A44" si="3">A14+1</f>
        <v>46297</v>
      </c>
      <c r="B15" s="10" t="str">
        <f t="shared" si="0"/>
        <v>金</v>
      </c>
      <c r="C15" s="15"/>
      <c r="D15" s="22"/>
      <c r="E15" s="15"/>
      <c r="F15" s="22"/>
      <c r="G15" s="29"/>
      <c r="H15" s="32">
        <f t="shared" si="1"/>
        <v>0</v>
      </c>
      <c r="I15" s="121"/>
      <c r="J15" s="122"/>
      <c r="K15" s="40"/>
      <c r="L15" s="18" t="str">
        <f t="shared" si="2"/>
        <v/>
      </c>
    </row>
    <row r="16" spans="1:12" ht="20.25" customHeight="1" x14ac:dyDescent="0.2">
      <c r="A16" s="73">
        <f t="shared" si="3"/>
        <v>46298</v>
      </c>
      <c r="B16" s="10" t="str">
        <f t="shared" si="0"/>
        <v>土</v>
      </c>
      <c r="C16" s="15"/>
      <c r="D16" s="22"/>
      <c r="E16" s="15"/>
      <c r="F16" s="22"/>
      <c r="G16" s="29"/>
      <c r="H16" s="32">
        <f t="shared" si="1"/>
        <v>0</v>
      </c>
      <c r="I16" s="121"/>
      <c r="J16" s="122"/>
      <c r="K16" s="40"/>
      <c r="L16" s="18" t="str">
        <f t="shared" si="2"/>
        <v/>
      </c>
    </row>
    <row r="17" spans="1:12" ht="20.25" customHeight="1" x14ac:dyDescent="0.2">
      <c r="A17" s="74">
        <f t="shared" si="3"/>
        <v>46299</v>
      </c>
      <c r="B17" s="10" t="str">
        <f t="shared" si="0"/>
        <v>日</v>
      </c>
      <c r="C17" s="16"/>
      <c r="D17" s="23"/>
      <c r="E17" s="15"/>
      <c r="F17" s="22"/>
      <c r="G17" s="29"/>
      <c r="H17" s="32">
        <f t="shared" si="1"/>
        <v>0</v>
      </c>
      <c r="I17" s="121"/>
      <c r="J17" s="122"/>
      <c r="K17" s="40"/>
      <c r="L17" s="18" t="str">
        <f t="shared" si="2"/>
        <v/>
      </c>
    </row>
    <row r="18" spans="1:12" ht="20.25" customHeight="1" x14ac:dyDescent="0.2">
      <c r="A18" s="73">
        <f t="shared" si="3"/>
        <v>46300</v>
      </c>
      <c r="B18" s="10" t="str">
        <f t="shared" si="0"/>
        <v>月</v>
      </c>
      <c r="C18" s="15"/>
      <c r="D18" s="22"/>
      <c r="E18" s="15"/>
      <c r="F18" s="22"/>
      <c r="G18" s="29"/>
      <c r="H18" s="32">
        <f t="shared" si="1"/>
        <v>0</v>
      </c>
      <c r="I18" s="121"/>
      <c r="J18" s="122"/>
      <c r="K18" s="40"/>
      <c r="L18" s="18" t="str">
        <f t="shared" si="2"/>
        <v/>
      </c>
    </row>
    <row r="19" spans="1:12" ht="20.25" customHeight="1" x14ac:dyDescent="0.2">
      <c r="A19" s="6">
        <f t="shared" si="3"/>
        <v>46301</v>
      </c>
      <c r="B19" s="10" t="str">
        <f t="shared" si="0"/>
        <v>火</v>
      </c>
      <c r="C19" s="14"/>
      <c r="D19" s="21"/>
      <c r="E19" s="15"/>
      <c r="F19" s="22"/>
      <c r="G19" s="29"/>
      <c r="H19" s="32">
        <f t="shared" si="1"/>
        <v>0</v>
      </c>
      <c r="I19" s="121"/>
      <c r="J19" s="122"/>
      <c r="K19" s="40"/>
      <c r="L19" s="18" t="str">
        <f t="shared" si="2"/>
        <v/>
      </c>
    </row>
    <row r="20" spans="1:12" ht="20.25" customHeight="1" x14ac:dyDescent="0.2">
      <c r="A20" s="5">
        <f t="shared" si="3"/>
        <v>46302</v>
      </c>
      <c r="B20" s="10" t="str">
        <f t="shared" si="0"/>
        <v>水</v>
      </c>
      <c r="C20" s="14"/>
      <c r="D20" s="21"/>
      <c r="E20" s="26"/>
      <c r="F20" s="27"/>
      <c r="G20" s="30"/>
      <c r="H20" s="32">
        <f t="shared" si="1"/>
        <v>0</v>
      </c>
      <c r="I20" s="121"/>
      <c r="J20" s="122"/>
      <c r="K20" s="40"/>
      <c r="L20" s="18" t="str">
        <f t="shared" si="2"/>
        <v/>
      </c>
    </row>
    <row r="21" spans="1:12" ht="20.25" customHeight="1" x14ac:dyDescent="0.2">
      <c r="A21" s="6">
        <f t="shared" si="3"/>
        <v>46303</v>
      </c>
      <c r="B21" s="10" t="str">
        <f t="shared" si="0"/>
        <v>木</v>
      </c>
      <c r="C21" s="16"/>
      <c r="D21" s="23"/>
      <c r="E21" s="15"/>
      <c r="F21" s="22"/>
      <c r="G21" s="29"/>
      <c r="H21" s="32">
        <f t="shared" si="1"/>
        <v>0</v>
      </c>
      <c r="I21" s="121"/>
      <c r="J21" s="122"/>
      <c r="K21" s="40"/>
      <c r="L21" s="18" t="str">
        <f t="shared" si="2"/>
        <v/>
      </c>
    </row>
    <row r="22" spans="1:12" ht="20.25" customHeight="1" x14ac:dyDescent="0.2">
      <c r="A22" s="73">
        <f t="shared" si="3"/>
        <v>46304</v>
      </c>
      <c r="B22" s="76" t="str">
        <f t="shared" si="0"/>
        <v>金</v>
      </c>
      <c r="C22" s="16"/>
      <c r="D22" s="23"/>
      <c r="E22" s="15"/>
      <c r="F22" s="22"/>
      <c r="G22" s="29"/>
      <c r="H22" s="32">
        <f t="shared" si="1"/>
        <v>0</v>
      </c>
      <c r="I22" s="121"/>
      <c r="J22" s="122"/>
      <c r="K22" s="40"/>
      <c r="L22" s="18" t="str">
        <f t="shared" si="2"/>
        <v/>
      </c>
    </row>
    <row r="23" spans="1:12" ht="20.25" customHeight="1" x14ac:dyDescent="0.2">
      <c r="A23" s="74">
        <f t="shared" si="3"/>
        <v>46305</v>
      </c>
      <c r="B23" s="76" t="str">
        <f t="shared" si="0"/>
        <v>土</v>
      </c>
      <c r="C23" s="16"/>
      <c r="D23" s="23"/>
      <c r="E23" s="15"/>
      <c r="F23" s="22"/>
      <c r="G23" s="29"/>
      <c r="H23" s="32">
        <f t="shared" si="1"/>
        <v>0</v>
      </c>
      <c r="I23" s="121"/>
      <c r="J23" s="122"/>
      <c r="K23" s="40"/>
      <c r="L23" s="18" t="str">
        <f t="shared" si="2"/>
        <v/>
      </c>
    </row>
    <row r="24" spans="1:12" ht="20.25" customHeight="1" x14ac:dyDescent="0.2">
      <c r="A24" s="73">
        <f t="shared" si="3"/>
        <v>46306</v>
      </c>
      <c r="B24" s="76" t="str">
        <f t="shared" si="0"/>
        <v>日</v>
      </c>
      <c r="C24" s="16"/>
      <c r="D24" s="23"/>
      <c r="E24" s="15"/>
      <c r="F24" s="22"/>
      <c r="G24" s="29"/>
      <c r="H24" s="32">
        <f t="shared" si="1"/>
        <v>0</v>
      </c>
      <c r="I24" s="121"/>
      <c r="J24" s="122"/>
      <c r="K24" s="40"/>
      <c r="L24" s="18" t="str">
        <f t="shared" si="2"/>
        <v/>
      </c>
    </row>
    <row r="25" spans="1:12" ht="20.25" customHeight="1" x14ac:dyDescent="0.2">
      <c r="A25" s="94">
        <f t="shared" si="3"/>
        <v>46307</v>
      </c>
      <c r="B25" s="80" t="str">
        <f t="shared" si="0"/>
        <v>月</v>
      </c>
      <c r="C25" s="81"/>
      <c r="D25" s="82"/>
      <c r="E25" s="83"/>
      <c r="F25" s="84"/>
      <c r="G25" s="85"/>
      <c r="H25" s="86">
        <f t="shared" si="1"/>
        <v>0</v>
      </c>
      <c r="I25" s="220"/>
      <c r="J25" s="221"/>
      <c r="K25" s="87"/>
      <c r="L25" s="18" t="s">
        <v>56</v>
      </c>
    </row>
    <row r="26" spans="1:12" ht="20.25" customHeight="1" x14ac:dyDescent="0.2">
      <c r="A26" s="73">
        <f t="shared" si="3"/>
        <v>46308</v>
      </c>
      <c r="B26" s="76" t="str">
        <f t="shared" si="0"/>
        <v>火</v>
      </c>
      <c r="C26" s="16"/>
      <c r="D26" s="23"/>
      <c r="E26" s="15"/>
      <c r="F26" s="22"/>
      <c r="G26" s="29"/>
      <c r="H26" s="32">
        <f t="shared" si="1"/>
        <v>0</v>
      </c>
      <c r="I26" s="121"/>
      <c r="J26" s="122"/>
      <c r="K26" s="40"/>
      <c r="L26" s="18"/>
    </row>
    <row r="27" spans="1:12" ht="20.25" customHeight="1" x14ac:dyDescent="0.2">
      <c r="A27" s="74">
        <f t="shared" si="3"/>
        <v>46309</v>
      </c>
      <c r="B27" s="76" t="str">
        <f t="shared" si="0"/>
        <v>水</v>
      </c>
      <c r="C27" s="16"/>
      <c r="D27" s="23"/>
      <c r="E27" s="15"/>
      <c r="F27" s="22"/>
      <c r="G27" s="29"/>
      <c r="H27" s="32">
        <f t="shared" si="1"/>
        <v>0</v>
      </c>
      <c r="I27" s="121"/>
      <c r="J27" s="122"/>
      <c r="K27" s="40"/>
      <c r="L27" s="18"/>
    </row>
    <row r="28" spans="1:12" ht="20.25" customHeight="1" x14ac:dyDescent="0.2">
      <c r="A28" s="5">
        <f t="shared" si="3"/>
        <v>46310</v>
      </c>
      <c r="B28" s="10" t="str">
        <f t="shared" si="0"/>
        <v>木</v>
      </c>
      <c r="C28" s="16"/>
      <c r="D28" s="23"/>
      <c r="E28" s="15"/>
      <c r="F28" s="22"/>
      <c r="G28" s="29"/>
      <c r="H28" s="32">
        <f t="shared" si="1"/>
        <v>0</v>
      </c>
      <c r="I28" s="121"/>
      <c r="J28" s="122"/>
      <c r="K28" s="40"/>
      <c r="L28" s="18" t="str">
        <f t="shared" ref="L28:L44" si="4">IFERROR(VLOOKUP(A28,祝日,2,0),"")</f>
        <v/>
      </c>
    </row>
    <row r="29" spans="1:12" ht="20.25" customHeight="1" x14ac:dyDescent="0.2">
      <c r="A29" s="6">
        <f t="shared" si="3"/>
        <v>46311</v>
      </c>
      <c r="B29" s="10" t="str">
        <f t="shared" si="0"/>
        <v>金</v>
      </c>
      <c r="C29" s="16"/>
      <c r="D29" s="23"/>
      <c r="E29" s="15"/>
      <c r="F29" s="22"/>
      <c r="G29" s="29"/>
      <c r="H29" s="32">
        <f t="shared" si="1"/>
        <v>0</v>
      </c>
      <c r="I29" s="121"/>
      <c r="J29" s="122"/>
      <c r="K29" s="40"/>
      <c r="L29" s="18" t="str">
        <f t="shared" si="4"/>
        <v/>
      </c>
    </row>
    <row r="30" spans="1:12" ht="20.25" customHeight="1" x14ac:dyDescent="0.2">
      <c r="A30" s="5">
        <f t="shared" si="3"/>
        <v>46312</v>
      </c>
      <c r="B30" s="10" t="str">
        <f t="shared" si="0"/>
        <v>土</v>
      </c>
      <c r="C30" s="16"/>
      <c r="D30" s="23"/>
      <c r="E30" s="15"/>
      <c r="F30" s="22"/>
      <c r="G30" s="29"/>
      <c r="H30" s="32">
        <f t="shared" si="1"/>
        <v>0</v>
      </c>
      <c r="I30" s="121"/>
      <c r="J30" s="122"/>
      <c r="K30" s="40"/>
      <c r="L30" s="18" t="str">
        <f t="shared" si="4"/>
        <v/>
      </c>
    </row>
    <row r="31" spans="1:12" ht="20.25" customHeight="1" x14ac:dyDescent="0.2">
      <c r="A31" s="6">
        <f t="shared" si="3"/>
        <v>46313</v>
      </c>
      <c r="B31" s="10" t="str">
        <f t="shared" si="0"/>
        <v>日</v>
      </c>
      <c r="C31" s="16"/>
      <c r="D31" s="23"/>
      <c r="E31" s="15"/>
      <c r="F31" s="22"/>
      <c r="G31" s="29"/>
      <c r="H31" s="32">
        <f t="shared" si="1"/>
        <v>0</v>
      </c>
      <c r="I31" s="121"/>
      <c r="J31" s="122"/>
      <c r="K31" s="40"/>
      <c r="L31" s="18" t="str">
        <f t="shared" si="4"/>
        <v/>
      </c>
    </row>
    <row r="32" spans="1:12" ht="20.25" customHeight="1" x14ac:dyDescent="0.2">
      <c r="A32" s="5">
        <f t="shared" si="3"/>
        <v>46314</v>
      </c>
      <c r="B32" s="10" t="str">
        <f t="shared" si="0"/>
        <v>月</v>
      </c>
      <c r="C32" s="16"/>
      <c r="D32" s="23"/>
      <c r="E32" s="15"/>
      <c r="F32" s="22"/>
      <c r="G32" s="29"/>
      <c r="H32" s="32">
        <f t="shared" si="1"/>
        <v>0</v>
      </c>
      <c r="I32" s="121"/>
      <c r="J32" s="122"/>
      <c r="K32" s="40"/>
      <c r="L32" s="18" t="str">
        <f t="shared" si="4"/>
        <v/>
      </c>
    </row>
    <row r="33" spans="1:12" ht="20.25" customHeight="1" x14ac:dyDescent="0.2">
      <c r="A33" s="74">
        <f t="shared" si="3"/>
        <v>46315</v>
      </c>
      <c r="B33" s="76" t="str">
        <f t="shared" si="0"/>
        <v>火</v>
      </c>
      <c r="C33" s="16"/>
      <c r="D33" s="23"/>
      <c r="E33" s="15"/>
      <c r="F33" s="22"/>
      <c r="G33" s="29"/>
      <c r="H33" s="32">
        <f t="shared" si="1"/>
        <v>0</v>
      </c>
      <c r="I33" s="121"/>
      <c r="J33" s="122"/>
      <c r="K33" s="40"/>
      <c r="L33" s="18" t="str">
        <f t="shared" si="4"/>
        <v/>
      </c>
    </row>
    <row r="34" spans="1:12" ht="20.25" customHeight="1" x14ac:dyDescent="0.2">
      <c r="A34" s="5">
        <f t="shared" si="3"/>
        <v>46316</v>
      </c>
      <c r="B34" s="10" t="str">
        <f t="shared" si="0"/>
        <v>水</v>
      </c>
      <c r="C34" s="16"/>
      <c r="D34" s="23"/>
      <c r="E34" s="15"/>
      <c r="F34" s="22"/>
      <c r="G34" s="29"/>
      <c r="H34" s="32">
        <f t="shared" si="1"/>
        <v>0</v>
      </c>
      <c r="I34" s="121"/>
      <c r="J34" s="122"/>
      <c r="K34" s="40"/>
      <c r="L34" s="18" t="str">
        <f t="shared" si="4"/>
        <v/>
      </c>
    </row>
    <row r="35" spans="1:12" ht="20.25" customHeight="1" x14ac:dyDescent="0.2">
      <c r="A35" s="6">
        <f t="shared" si="3"/>
        <v>46317</v>
      </c>
      <c r="B35" s="10" t="str">
        <f t="shared" si="0"/>
        <v>木</v>
      </c>
      <c r="C35" s="16"/>
      <c r="D35" s="23"/>
      <c r="E35" s="15"/>
      <c r="F35" s="22"/>
      <c r="G35" s="29"/>
      <c r="H35" s="32">
        <f t="shared" si="1"/>
        <v>0</v>
      </c>
      <c r="I35" s="121"/>
      <c r="J35" s="122"/>
      <c r="K35" s="40"/>
      <c r="L35" s="18" t="str">
        <f t="shared" si="4"/>
        <v/>
      </c>
    </row>
    <row r="36" spans="1:12" ht="20.25" customHeight="1" x14ac:dyDescent="0.2">
      <c r="A36" s="73">
        <f t="shared" si="3"/>
        <v>46318</v>
      </c>
      <c r="B36" s="76" t="str">
        <f t="shared" si="0"/>
        <v>金</v>
      </c>
      <c r="C36" s="16"/>
      <c r="D36" s="23"/>
      <c r="E36" s="15"/>
      <c r="F36" s="22"/>
      <c r="G36" s="29"/>
      <c r="H36" s="32">
        <f t="shared" si="1"/>
        <v>0</v>
      </c>
      <c r="I36" s="121"/>
      <c r="J36" s="122"/>
      <c r="K36" s="40"/>
      <c r="L36" s="18" t="str">
        <f t="shared" si="4"/>
        <v/>
      </c>
    </row>
    <row r="37" spans="1:12" ht="20.25" customHeight="1" x14ac:dyDescent="0.2">
      <c r="A37" s="6">
        <f t="shared" si="3"/>
        <v>46319</v>
      </c>
      <c r="B37" s="10" t="str">
        <f t="shared" si="0"/>
        <v>土</v>
      </c>
      <c r="C37" s="16"/>
      <c r="D37" s="23"/>
      <c r="E37" s="15"/>
      <c r="F37" s="22"/>
      <c r="G37" s="29"/>
      <c r="H37" s="32">
        <f t="shared" si="1"/>
        <v>0</v>
      </c>
      <c r="I37" s="121"/>
      <c r="J37" s="122"/>
      <c r="K37" s="40"/>
      <c r="L37" s="18" t="str">
        <f t="shared" si="4"/>
        <v/>
      </c>
    </row>
    <row r="38" spans="1:12" ht="20.25" customHeight="1" x14ac:dyDescent="0.2">
      <c r="A38" s="5">
        <f t="shared" si="3"/>
        <v>46320</v>
      </c>
      <c r="B38" s="10" t="str">
        <f t="shared" si="0"/>
        <v>日</v>
      </c>
      <c r="C38" s="16"/>
      <c r="D38" s="23"/>
      <c r="E38" s="15"/>
      <c r="F38" s="22"/>
      <c r="G38" s="29"/>
      <c r="H38" s="32">
        <f t="shared" si="1"/>
        <v>0</v>
      </c>
      <c r="I38" s="121"/>
      <c r="J38" s="122"/>
      <c r="K38" s="40"/>
      <c r="L38" s="18" t="str">
        <f t="shared" si="4"/>
        <v/>
      </c>
    </row>
    <row r="39" spans="1:12" ht="20.25" customHeight="1" x14ac:dyDescent="0.2">
      <c r="A39" s="6">
        <f t="shared" si="3"/>
        <v>46321</v>
      </c>
      <c r="B39" s="10" t="str">
        <f t="shared" si="0"/>
        <v>月</v>
      </c>
      <c r="C39" s="16"/>
      <c r="D39" s="23"/>
      <c r="E39" s="15"/>
      <c r="F39" s="22"/>
      <c r="G39" s="29"/>
      <c r="H39" s="32">
        <f t="shared" si="1"/>
        <v>0</v>
      </c>
      <c r="I39" s="121"/>
      <c r="J39" s="122"/>
      <c r="K39" s="40"/>
      <c r="L39" s="18" t="str">
        <f t="shared" si="4"/>
        <v/>
      </c>
    </row>
    <row r="40" spans="1:12" ht="20.25" customHeight="1" x14ac:dyDescent="0.2">
      <c r="A40" s="5">
        <f t="shared" si="3"/>
        <v>46322</v>
      </c>
      <c r="B40" s="10" t="str">
        <f t="shared" si="0"/>
        <v>火</v>
      </c>
      <c r="C40" s="16"/>
      <c r="D40" s="23"/>
      <c r="E40" s="15"/>
      <c r="F40" s="22"/>
      <c r="G40" s="29"/>
      <c r="H40" s="32">
        <f t="shared" si="1"/>
        <v>0</v>
      </c>
      <c r="I40" s="121"/>
      <c r="J40" s="122"/>
      <c r="K40" s="40"/>
      <c r="L40" s="18" t="str">
        <f t="shared" si="4"/>
        <v/>
      </c>
    </row>
    <row r="41" spans="1:12" ht="20.25" customHeight="1" x14ac:dyDescent="0.2">
      <c r="A41" s="6">
        <f t="shared" si="3"/>
        <v>46323</v>
      </c>
      <c r="B41" s="10" t="str">
        <f t="shared" si="0"/>
        <v>水</v>
      </c>
      <c r="C41" s="16"/>
      <c r="D41" s="23"/>
      <c r="E41" s="15"/>
      <c r="F41" s="22"/>
      <c r="G41" s="29"/>
      <c r="H41" s="32">
        <f t="shared" si="1"/>
        <v>0</v>
      </c>
      <c r="I41" s="121"/>
      <c r="J41" s="122"/>
      <c r="K41" s="40"/>
      <c r="L41" s="18" t="str">
        <f t="shared" si="4"/>
        <v/>
      </c>
    </row>
    <row r="42" spans="1:12" ht="20.25" customHeight="1" x14ac:dyDescent="0.2">
      <c r="A42" s="5">
        <f t="shared" si="3"/>
        <v>46324</v>
      </c>
      <c r="B42" s="10" t="str">
        <f t="shared" si="0"/>
        <v>木</v>
      </c>
      <c r="C42" s="16"/>
      <c r="D42" s="23"/>
      <c r="E42" s="15"/>
      <c r="F42" s="22"/>
      <c r="G42" s="29"/>
      <c r="H42" s="32">
        <f t="shared" si="1"/>
        <v>0</v>
      </c>
      <c r="I42" s="121"/>
      <c r="J42" s="122"/>
      <c r="K42" s="40"/>
      <c r="L42" s="18" t="str">
        <f t="shared" si="4"/>
        <v/>
      </c>
    </row>
    <row r="43" spans="1:12" ht="20.25" customHeight="1" x14ac:dyDescent="0.2">
      <c r="A43" s="6">
        <f t="shared" si="3"/>
        <v>46325</v>
      </c>
      <c r="B43" s="10" t="str">
        <f t="shared" si="0"/>
        <v>金</v>
      </c>
      <c r="C43" s="16"/>
      <c r="D43" s="23"/>
      <c r="E43" s="15"/>
      <c r="F43" s="22"/>
      <c r="G43" s="29"/>
      <c r="H43" s="32">
        <f t="shared" si="1"/>
        <v>0</v>
      </c>
      <c r="I43" s="121"/>
      <c r="J43" s="122"/>
      <c r="K43" s="40"/>
      <c r="L43" s="18" t="str">
        <f t="shared" si="4"/>
        <v/>
      </c>
    </row>
    <row r="44" spans="1:12" ht="20.25" customHeight="1" x14ac:dyDescent="0.2">
      <c r="A44" s="6">
        <f t="shared" si="3"/>
        <v>46326</v>
      </c>
      <c r="B44" s="10" t="str">
        <f t="shared" si="0"/>
        <v>土</v>
      </c>
      <c r="C44" s="90"/>
      <c r="D44" s="91"/>
      <c r="E44" s="90"/>
      <c r="F44" s="91"/>
      <c r="G44" s="92"/>
      <c r="H44" s="33">
        <f t="shared" si="1"/>
        <v>0</v>
      </c>
      <c r="I44" s="104"/>
      <c r="J44" s="105"/>
      <c r="K44" s="41"/>
      <c r="L44" s="18" t="str">
        <f t="shared" si="4"/>
        <v/>
      </c>
    </row>
    <row r="45" spans="1:12" ht="33.65" customHeight="1" x14ac:dyDescent="0.2">
      <c r="A45" s="216" t="s">
        <v>9</v>
      </c>
      <c r="B45" s="217"/>
      <c r="C45" s="218"/>
      <c r="D45" s="218"/>
      <c r="E45" s="218"/>
      <c r="F45" s="218"/>
      <c r="G45" s="219"/>
      <c r="H45" s="34">
        <f>SUM(H14:H44)</f>
        <v>0</v>
      </c>
      <c r="I45" s="199" t="s">
        <v>11</v>
      </c>
      <c r="J45" s="110"/>
      <c r="K45" s="72">
        <f>ROUNDDOWN(ROUND(H45*24*60,1)/60,2)</f>
        <v>0</v>
      </c>
      <c r="L45" s="3" t="s">
        <v>47</v>
      </c>
    </row>
    <row r="46" spans="1:12" ht="19.5" customHeight="1" x14ac:dyDescent="0.2">
      <c r="A46" s="8"/>
      <c r="B46" s="8"/>
      <c r="C46" s="18"/>
      <c r="D46" s="18"/>
      <c r="E46" s="18"/>
      <c r="F46" s="18"/>
      <c r="G46" s="18"/>
      <c r="H46" s="18" t="s">
        <v>48</v>
      </c>
      <c r="I46" s="18"/>
      <c r="J46" s="18"/>
      <c r="K46" s="1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A10:C10"/>
    <mergeCell ref="D10:H10"/>
    <mergeCell ref="J10:K10"/>
    <mergeCell ref="D11:G11"/>
    <mergeCell ref="C12:F12"/>
    <mergeCell ref="K12:K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36:J36"/>
    <mergeCell ref="I37:J37"/>
    <mergeCell ref="I38:J38"/>
    <mergeCell ref="I29:J29"/>
    <mergeCell ref="I30:J30"/>
    <mergeCell ref="I31:J31"/>
    <mergeCell ref="I32:J32"/>
    <mergeCell ref="I33:J33"/>
    <mergeCell ref="L12:L13"/>
    <mergeCell ref="I44:J44"/>
    <mergeCell ref="A45:G45"/>
    <mergeCell ref="I45:J45"/>
    <mergeCell ref="A12:A13"/>
    <mergeCell ref="B12:B13"/>
    <mergeCell ref="G12:G13"/>
    <mergeCell ref="H12:H13"/>
    <mergeCell ref="I12:J13"/>
    <mergeCell ref="I39:J39"/>
    <mergeCell ref="I40:J40"/>
    <mergeCell ref="I41:J41"/>
    <mergeCell ref="I42:J42"/>
    <mergeCell ref="I43:J43"/>
    <mergeCell ref="I34:J34"/>
    <mergeCell ref="I35:J35"/>
  </mergeCells>
  <phoneticPr fontId="1"/>
  <conditionalFormatting sqref="A14:I44">
    <cfRule type="expression" dxfId="29" priority="1" stopIfTrue="1">
      <formula>$B14="土"</formula>
    </cfRule>
    <cfRule type="expression" dxfId="28" priority="2" stopIfTrue="1">
      <formula>$B14="日"</formula>
    </cfRule>
    <cfRule type="expression" dxfId="27" priority="3" stopIfTrue="1">
      <formula>OR($B14="祝",$B14="振",$I14="休日")</formula>
    </cfRule>
  </conditionalFormatting>
  <conditionalFormatting sqref="K14:K44">
    <cfRule type="expression" dxfId="26" priority="16" stopIfTrue="1">
      <formula>$B14="土"</formula>
    </cfRule>
    <cfRule type="expression" dxfId="25" priority="17" stopIfTrue="1">
      <formula>$B14="日"</formula>
    </cfRule>
    <cfRule type="expression" dxfId="24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6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600-000001000000}">
      <formula1>0</formula1>
      <formula2>0.999988425925926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L46"/>
  <sheetViews>
    <sheetView view="pageBreakPreview" topLeftCell="A25" zoomScaleSheetLayoutView="100" workbookViewId="0">
      <selection activeCell="L37" sqref="L37"/>
    </sheetView>
  </sheetViews>
  <sheetFormatPr defaultColWidth="9" defaultRowHeight="19.399999999999999" customHeight="1" x14ac:dyDescent="0.2"/>
  <cols>
    <col min="1" max="1" width="5.81640625" style="1" bestFit="1" customWidth="1"/>
    <col min="2" max="2" width="3.08984375" style="1" customWidth="1"/>
    <col min="3" max="3" width="7.6328125" style="2" customWidth="1"/>
    <col min="4" max="8" width="6.6328125" style="2" customWidth="1"/>
    <col min="9" max="9" width="12.6328125" style="3" customWidth="1"/>
    <col min="10" max="10" width="25.81640625" style="3" customWidth="1"/>
    <col min="11" max="11" width="9.6328125" style="3" customWidth="1"/>
    <col min="12" max="12" width="9" style="3"/>
    <col min="13" max="13" width="11.81640625" style="3" bestFit="1" customWidth="1"/>
    <col min="14" max="14" width="14.90625" style="3" bestFit="1" customWidth="1"/>
    <col min="15" max="16384" width="9" style="3"/>
  </cols>
  <sheetData>
    <row r="1" spans="1:12" ht="11.4" customHeight="1" x14ac:dyDescent="0.2"/>
    <row r="2" spans="1:12" ht="15.65" customHeight="1" x14ac:dyDescent="0.2">
      <c r="A2" s="25" t="s">
        <v>76</v>
      </c>
      <c r="B2" s="75"/>
    </row>
    <row r="3" spans="1:12" ht="20.399999999999999" customHeight="1" x14ac:dyDescent="0.25">
      <c r="A3" s="141" t="s">
        <v>34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2" ht="20.25" customHeight="1" x14ac:dyDescent="0.2">
      <c r="A4" s="144" t="s">
        <v>80</v>
      </c>
      <c r="B4" s="145"/>
      <c r="C4" s="145"/>
      <c r="D4" s="145"/>
      <c r="E4" s="25"/>
      <c r="F4" s="25"/>
      <c r="G4" s="25"/>
      <c r="H4" s="25"/>
      <c r="I4" s="25"/>
      <c r="J4" s="25"/>
      <c r="K4" s="36"/>
    </row>
    <row r="5" spans="1:12" ht="12" customHeight="1" x14ac:dyDescent="0.2">
      <c r="A5" s="146"/>
      <c r="B5" s="147"/>
      <c r="C5" s="147"/>
      <c r="D5" s="147"/>
      <c r="E5" s="147"/>
      <c r="F5" s="147"/>
      <c r="G5" s="28"/>
      <c r="H5" s="148"/>
      <c r="I5" s="148"/>
      <c r="J5" s="148"/>
      <c r="K5" s="37"/>
    </row>
    <row r="6" spans="1:12" ht="20.25" customHeight="1" x14ac:dyDescent="0.2">
      <c r="A6" s="139" t="s">
        <v>22</v>
      </c>
      <c r="B6" s="149"/>
      <c r="C6" s="149"/>
      <c r="D6" s="150" t="s">
        <v>87</v>
      </c>
      <c r="E6" s="151"/>
      <c r="F6" s="151"/>
      <c r="G6" s="151"/>
      <c r="H6" s="151"/>
      <c r="I6" s="151"/>
      <c r="J6" s="151"/>
      <c r="K6" s="152"/>
    </row>
    <row r="7" spans="1:12" ht="20.25" customHeight="1" x14ac:dyDescent="0.2">
      <c r="A7" s="135" t="s">
        <v>24</v>
      </c>
      <c r="B7" s="136"/>
      <c r="C7" s="136"/>
      <c r="D7" s="177"/>
      <c r="E7" s="137"/>
      <c r="F7" s="137"/>
      <c r="G7" s="137"/>
      <c r="H7" s="137"/>
      <c r="I7" s="137"/>
      <c r="J7" s="137"/>
      <c r="K7" s="138"/>
    </row>
    <row r="8" spans="1:12" ht="15.65" customHeight="1" x14ac:dyDescent="0.2">
      <c r="A8" s="135"/>
      <c r="B8" s="136"/>
      <c r="C8" s="136"/>
      <c r="D8" s="127"/>
      <c r="E8" s="137"/>
      <c r="F8" s="137"/>
      <c r="G8" s="137"/>
      <c r="H8" s="137"/>
      <c r="I8" s="137"/>
      <c r="J8" s="137"/>
      <c r="K8" s="138"/>
      <c r="L8" s="18"/>
    </row>
    <row r="9" spans="1:12" ht="20.25" customHeight="1" x14ac:dyDescent="0.2">
      <c r="A9" s="139" t="s">
        <v>19</v>
      </c>
      <c r="B9" s="140"/>
      <c r="C9" s="140"/>
      <c r="D9" s="177"/>
      <c r="E9" s="137"/>
      <c r="F9" s="137"/>
      <c r="G9" s="137"/>
      <c r="H9" s="137"/>
      <c r="I9" s="137"/>
      <c r="J9" s="137"/>
      <c r="K9" s="138"/>
      <c r="L9" s="43"/>
    </row>
    <row r="10" spans="1:12" ht="20.25" customHeight="1" x14ac:dyDescent="0.2">
      <c r="A10" s="125" t="s">
        <v>12</v>
      </c>
      <c r="B10" s="126"/>
      <c r="C10" s="126"/>
      <c r="D10" s="177"/>
      <c r="E10" s="177"/>
      <c r="F10" s="177"/>
      <c r="G10" s="177"/>
      <c r="H10" s="177"/>
      <c r="I10" s="35" t="s">
        <v>36</v>
      </c>
      <c r="J10" s="178"/>
      <c r="K10" s="179"/>
    </row>
    <row r="11" spans="1:12" ht="20.25" customHeight="1" x14ac:dyDescent="0.2">
      <c r="A11" s="4"/>
      <c r="B11" s="9"/>
      <c r="C11" s="9" t="s">
        <v>15</v>
      </c>
      <c r="D11" s="180"/>
      <c r="E11" s="180"/>
      <c r="F11" s="180"/>
      <c r="G11" s="180"/>
      <c r="H11" s="3"/>
      <c r="I11" s="9" t="s">
        <v>10</v>
      </c>
      <c r="J11" s="62"/>
      <c r="K11" s="38"/>
    </row>
    <row r="12" spans="1:12" s="1" customFormat="1" ht="20.25" customHeight="1" x14ac:dyDescent="0.2">
      <c r="A12" s="200" t="s">
        <v>2</v>
      </c>
      <c r="B12" s="202" t="s">
        <v>5</v>
      </c>
      <c r="C12" s="210" t="s">
        <v>39</v>
      </c>
      <c r="D12" s="211"/>
      <c r="E12" s="211"/>
      <c r="F12" s="212"/>
      <c r="G12" s="204" t="s">
        <v>18</v>
      </c>
      <c r="H12" s="115" t="s">
        <v>43</v>
      </c>
      <c r="I12" s="206" t="s">
        <v>49</v>
      </c>
      <c r="J12" s="207"/>
      <c r="K12" s="213" t="s">
        <v>40</v>
      </c>
      <c r="L12" s="103"/>
    </row>
    <row r="13" spans="1:12" s="1" customFormat="1" ht="20.25" customHeight="1" x14ac:dyDescent="0.2">
      <c r="A13" s="201"/>
      <c r="B13" s="203"/>
      <c r="C13" s="13" t="s">
        <v>13</v>
      </c>
      <c r="D13" s="20" t="s">
        <v>6</v>
      </c>
      <c r="E13" s="13" t="s">
        <v>13</v>
      </c>
      <c r="F13" s="20" t="s">
        <v>6</v>
      </c>
      <c r="G13" s="205"/>
      <c r="H13" s="116"/>
      <c r="I13" s="208"/>
      <c r="J13" s="209"/>
      <c r="K13" s="214"/>
      <c r="L13" s="103"/>
    </row>
    <row r="14" spans="1:12" ht="20.25" customHeight="1" x14ac:dyDescent="0.2">
      <c r="A14" s="5">
        <v>46327</v>
      </c>
      <c r="B14" s="10" t="str">
        <f t="shared" ref="B14:B43" si="0">TEXT(A14,"aaa")</f>
        <v>日</v>
      </c>
      <c r="C14" s="14"/>
      <c r="D14" s="21"/>
      <c r="E14" s="14"/>
      <c r="F14" s="27"/>
      <c r="G14" s="29"/>
      <c r="H14" s="32">
        <f t="shared" ref="H14:H44" si="1">(D14-C14)+(F14-E14)-G14</f>
        <v>0</v>
      </c>
      <c r="I14" s="123"/>
      <c r="J14" s="124"/>
      <c r="K14" s="39"/>
      <c r="L14" s="18" t="str">
        <f>IFERROR(VLOOKUP(A14,祝日,2,0),"")</f>
        <v/>
      </c>
    </row>
    <row r="15" spans="1:12" ht="20.25" customHeight="1" x14ac:dyDescent="0.2">
      <c r="A15" s="6">
        <f t="shared" ref="A15:A43" si="2">A14+1</f>
        <v>46328</v>
      </c>
      <c r="B15" s="10" t="str">
        <f t="shared" si="0"/>
        <v>月</v>
      </c>
      <c r="C15" s="15"/>
      <c r="D15" s="22"/>
      <c r="E15" s="15"/>
      <c r="F15" s="22"/>
      <c r="G15" s="29"/>
      <c r="H15" s="32">
        <f t="shared" si="1"/>
        <v>0</v>
      </c>
      <c r="I15" s="121"/>
      <c r="J15" s="122"/>
      <c r="K15" s="40"/>
      <c r="L15" s="18" t="str">
        <f>IFERROR(VLOOKUP(A15,祝日,2,0),"")</f>
        <v/>
      </c>
    </row>
    <row r="16" spans="1:12" ht="20.25" customHeight="1" x14ac:dyDescent="0.2">
      <c r="A16" s="73">
        <f t="shared" si="2"/>
        <v>46329</v>
      </c>
      <c r="B16" s="76" t="str">
        <f t="shared" si="0"/>
        <v>火</v>
      </c>
      <c r="C16" s="15"/>
      <c r="D16" s="22"/>
      <c r="E16" s="15"/>
      <c r="F16" s="22"/>
      <c r="G16" s="29"/>
      <c r="H16" s="32">
        <f t="shared" si="1"/>
        <v>0</v>
      </c>
      <c r="I16" s="121"/>
      <c r="J16" s="122"/>
      <c r="K16" s="40"/>
      <c r="L16" s="18" t="s">
        <v>70</v>
      </c>
    </row>
    <row r="17" spans="1:12" ht="20.25" customHeight="1" x14ac:dyDescent="0.2">
      <c r="A17" s="74">
        <f t="shared" si="2"/>
        <v>46330</v>
      </c>
      <c r="B17" s="76" t="str">
        <f t="shared" si="0"/>
        <v>水</v>
      </c>
      <c r="C17" s="16"/>
      <c r="D17" s="23"/>
      <c r="E17" s="15"/>
      <c r="F17" s="22"/>
      <c r="G17" s="29"/>
      <c r="H17" s="32">
        <f t="shared" si="1"/>
        <v>0</v>
      </c>
      <c r="I17" s="121"/>
      <c r="J17" s="122"/>
      <c r="K17" s="40"/>
      <c r="L17" s="18"/>
    </row>
    <row r="18" spans="1:12" ht="20.25" customHeight="1" x14ac:dyDescent="0.2">
      <c r="A18" s="73">
        <f t="shared" si="2"/>
        <v>46331</v>
      </c>
      <c r="B18" s="10" t="str">
        <f t="shared" si="0"/>
        <v>木</v>
      </c>
      <c r="C18" s="15"/>
      <c r="D18" s="22"/>
      <c r="E18" s="15"/>
      <c r="F18" s="22"/>
      <c r="G18" s="29"/>
      <c r="H18" s="32">
        <f t="shared" si="1"/>
        <v>0</v>
      </c>
      <c r="I18" s="121"/>
      <c r="J18" s="122"/>
      <c r="K18" s="40"/>
      <c r="L18" s="18"/>
    </row>
    <row r="19" spans="1:12" ht="20.25" customHeight="1" x14ac:dyDescent="0.2">
      <c r="A19" s="6">
        <f t="shared" si="2"/>
        <v>46332</v>
      </c>
      <c r="B19" s="10" t="str">
        <f t="shared" si="0"/>
        <v>金</v>
      </c>
      <c r="C19" s="14"/>
      <c r="D19" s="21"/>
      <c r="E19" s="15"/>
      <c r="F19" s="22"/>
      <c r="G19" s="29"/>
      <c r="H19" s="32">
        <f t="shared" si="1"/>
        <v>0</v>
      </c>
      <c r="I19" s="121"/>
      <c r="J19" s="122"/>
      <c r="K19" s="40"/>
      <c r="L19" s="18" t="str">
        <f>IFERROR(VLOOKUP(A19,祝日,2,0),"")</f>
        <v/>
      </c>
    </row>
    <row r="20" spans="1:12" ht="20.25" customHeight="1" x14ac:dyDescent="0.2">
      <c r="A20" s="5">
        <f t="shared" si="2"/>
        <v>46333</v>
      </c>
      <c r="B20" s="10" t="str">
        <f t="shared" si="0"/>
        <v>土</v>
      </c>
      <c r="C20" s="14"/>
      <c r="D20" s="21"/>
      <c r="E20" s="26"/>
      <c r="F20" s="27"/>
      <c r="G20" s="30"/>
      <c r="H20" s="32">
        <f t="shared" si="1"/>
        <v>0</v>
      </c>
      <c r="I20" s="121"/>
      <c r="J20" s="122"/>
      <c r="K20" s="40"/>
      <c r="L20" s="18" t="str">
        <f>IFERROR(VLOOKUP(A20,祝日,2,0),"")</f>
        <v/>
      </c>
    </row>
    <row r="21" spans="1:12" ht="20.25" customHeight="1" x14ac:dyDescent="0.2">
      <c r="A21" s="6">
        <f t="shared" si="2"/>
        <v>46334</v>
      </c>
      <c r="B21" s="10" t="str">
        <f t="shared" si="0"/>
        <v>日</v>
      </c>
      <c r="C21" s="16"/>
      <c r="D21" s="23"/>
      <c r="E21" s="15"/>
      <c r="F21" s="22"/>
      <c r="G21" s="29"/>
      <c r="H21" s="32">
        <f t="shared" si="1"/>
        <v>0</v>
      </c>
      <c r="I21" s="121"/>
      <c r="J21" s="122"/>
      <c r="K21" s="40"/>
      <c r="L21" s="18" t="str">
        <f>IFERROR(VLOOKUP(A21,祝日,2,0),"")</f>
        <v/>
      </c>
    </row>
    <row r="22" spans="1:12" ht="20.25" customHeight="1" x14ac:dyDescent="0.2">
      <c r="A22" s="73">
        <f t="shared" si="2"/>
        <v>46335</v>
      </c>
      <c r="B22" s="76" t="str">
        <f t="shared" si="0"/>
        <v>月</v>
      </c>
      <c r="C22" s="16"/>
      <c r="D22" s="23"/>
      <c r="E22" s="15"/>
      <c r="F22" s="22"/>
      <c r="G22" s="29"/>
      <c r="H22" s="32">
        <f t="shared" si="1"/>
        <v>0</v>
      </c>
      <c r="I22" s="121"/>
      <c r="J22" s="122"/>
      <c r="K22" s="40"/>
      <c r="L22" s="18"/>
    </row>
    <row r="23" spans="1:12" ht="20.25" customHeight="1" x14ac:dyDescent="0.2">
      <c r="A23" s="6">
        <f t="shared" si="2"/>
        <v>46336</v>
      </c>
      <c r="B23" s="10" t="str">
        <f t="shared" si="0"/>
        <v>火</v>
      </c>
      <c r="C23" s="16"/>
      <c r="D23" s="23"/>
      <c r="E23" s="15"/>
      <c r="F23" s="22"/>
      <c r="G23" s="29"/>
      <c r="H23" s="32">
        <f t="shared" si="1"/>
        <v>0</v>
      </c>
      <c r="I23" s="121"/>
      <c r="J23" s="122"/>
      <c r="K23" s="40"/>
      <c r="L23" s="18" t="str">
        <f t="shared" ref="L23:L35" si="3">IFERROR(VLOOKUP(A23,祝日,2,0),"")</f>
        <v/>
      </c>
    </row>
    <row r="24" spans="1:12" ht="20.25" customHeight="1" x14ac:dyDescent="0.2">
      <c r="A24" s="73">
        <f t="shared" si="2"/>
        <v>46337</v>
      </c>
      <c r="B24" s="76" t="str">
        <f t="shared" si="0"/>
        <v>水</v>
      </c>
      <c r="C24" s="16"/>
      <c r="D24" s="23"/>
      <c r="E24" s="15"/>
      <c r="F24" s="22"/>
      <c r="G24" s="29"/>
      <c r="H24" s="32">
        <f t="shared" si="1"/>
        <v>0</v>
      </c>
      <c r="I24" s="121"/>
      <c r="J24" s="122"/>
      <c r="K24" s="40"/>
      <c r="L24" s="18" t="str">
        <f t="shared" si="3"/>
        <v/>
      </c>
    </row>
    <row r="25" spans="1:12" ht="20.25" customHeight="1" x14ac:dyDescent="0.2">
      <c r="A25" s="6">
        <f t="shared" si="2"/>
        <v>46338</v>
      </c>
      <c r="B25" s="10" t="str">
        <f t="shared" si="0"/>
        <v>木</v>
      </c>
      <c r="C25" s="16"/>
      <c r="D25" s="23"/>
      <c r="E25" s="15"/>
      <c r="F25" s="22"/>
      <c r="G25" s="29"/>
      <c r="H25" s="32">
        <f t="shared" si="1"/>
        <v>0</v>
      </c>
      <c r="I25" s="121"/>
      <c r="J25" s="122"/>
      <c r="K25" s="40"/>
      <c r="L25" s="18" t="str">
        <f t="shared" si="3"/>
        <v/>
      </c>
    </row>
    <row r="26" spans="1:12" ht="20.25" customHeight="1" x14ac:dyDescent="0.2">
      <c r="A26" s="5">
        <f t="shared" si="2"/>
        <v>46339</v>
      </c>
      <c r="B26" s="10" t="str">
        <f t="shared" si="0"/>
        <v>金</v>
      </c>
      <c r="C26" s="16"/>
      <c r="D26" s="23"/>
      <c r="E26" s="15"/>
      <c r="F26" s="22"/>
      <c r="G26" s="29"/>
      <c r="H26" s="32">
        <f t="shared" si="1"/>
        <v>0</v>
      </c>
      <c r="I26" s="121"/>
      <c r="J26" s="122"/>
      <c r="K26" s="40"/>
      <c r="L26" s="18" t="str">
        <f t="shared" si="3"/>
        <v/>
      </c>
    </row>
    <row r="27" spans="1:12" ht="20.25" customHeight="1" x14ac:dyDescent="0.2">
      <c r="A27" s="6">
        <f t="shared" si="2"/>
        <v>46340</v>
      </c>
      <c r="B27" s="10" t="str">
        <f t="shared" si="0"/>
        <v>土</v>
      </c>
      <c r="C27" s="16"/>
      <c r="D27" s="23"/>
      <c r="E27" s="15"/>
      <c r="F27" s="22"/>
      <c r="G27" s="29"/>
      <c r="H27" s="32">
        <f t="shared" si="1"/>
        <v>0</v>
      </c>
      <c r="I27" s="121"/>
      <c r="J27" s="122"/>
      <c r="K27" s="40"/>
      <c r="L27" s="18" t="str">
        <f t="shared" si="3"/>
        <v/>
      </c>
    </row>
    <row r="28" spans="1:12" ht="20.25" customHeight="1" x14ac:dyDescent="0.2">
      <c r="A28" s="5">
        <f t="shared" si="2"/>
        <v>46341</v>
      </c>
      <c r="B28" s="10" t="str">
        <f t="shared" si="0"/>
        <v>日</v>
      </c>
      <c r="C28" s="16"/>
      <c r="D28" s="23"/>
      <c r="E28" s="15"/>
      <c r="F28" s="22"/>
      <c r="G28" s="29"/>
      <c r="H28" s="32">
        <f t="shared" si="1"/>
        <v>0</v>
      </c>
      <c r="I28" s="121"/>
      <c r="J28" s="122"/>
      <c r="K28" s="40"/>
      <c r="L28" s="18" t="str">
        <f t="shared" si="3"/>
        <v/>
      </c>
    </row>
    <row r="29" spans="1:12" ht="20.25" customHeight="1" x14ac:dyDescent="0.2">
      <c r="A29" s="6">
        <f t="shared" si="2"/>
        <v>46342</v>
      </c>
      <c r="B29" s="10" t="str">
        <f t="shared" si="0"/>
        <v>月</v>
      </c>
      <c r="C29" s="16"/>
      <c r="D29" s="23"/>
      <c r="E29" s="15"/>
      <c r="F29" s="22"/>
      <c r="G29" s="29"/>
      <c r="H29" s="32">
        <f t="shared" si="1"/>
        <v>0</v>
      </c>
      <c r="I29" s="121"/>
      <c r="J29" s="122"/>
      <c r="K29" s="40"/>
      <c r="L29" s="18" t="str">
        <f t="shared" si="3"/>
        <v/>
      </c>
    </row>
    <row r="30" spans="1:12" ht="20.25" customHeight="1" x14ac:dyDescent="0.2">
      <c r="A30" s="5">
        <f t="shared" si="2"/>
        <v>46343</v>
      </c>
      <c r="B30" s="10" t="str">
        <f t="shared" si="0"/>
        <v>火</v>
      </c>
      <c r="C30" s="16"/>
      <c r="D30" s="23"/>
      <c r="E30" s="15"/>
      <c r="F30" s="22"/>
      <c r="G30" s="29"/>
      <c r="H30" s="32">
        <f t="shared" si="1"/>
        <v>0</v>
      </c>
      <c r="I30" s="121"/>
      <c r="J30" s="122"/>
      <c r="K30" s="40"/>
      <c r="L30" s="18" t="str">
        <f t="shared" si="3"/>
        <v/>
      </c>
    </row>
    <row r="31" spans="1:12" ht="20.25" customHeight="1" x14ac:dyDescent="0.2">
      <c r="A31" s="6">
        <f t="shared" si="2"/>
        <v>46344</v>
      </c>
      <c r="B31" s="10" t="str">
        <f t="shared" si="0"/>
        <v>水</v>
      </c>
      <c r="C31" s="16"/>
      <c r="D31" s="23"/>
      <c r="E31" s="15"/>
      <c r="F31" s="22"/>
      <c r="G31" s="29"/>
      <c r="H31" s="32">
        <f t="shared" si="1"/>
        <v>0</v>
      </c>
      <c r="I31" s="121"/>
      <c r="J31" s="122"/>
      <c r="K31" s="40"/>
      <c r="L31" s="18" t="str">
        <f t="shared" si="3"/>
        <v/>
      </c>
    </row>
    <row r="32" spans="1:12" ht="20.25" customHeight="1" x14ac:dyDescent="0.2">
      <c r="A32" s="5">
        <f t="shared" si="2"/>
        <v>46345</v>
      </c>
      <c r="B32" s="10" t="str">
        <f t="shared" si="0"/>
        <v>木</v>
      </c>
      <c r="C32" s="16"/>
      <c r="D32" s="23"/>
      <c r="E32" s="15"/>
      <c r="F32" s="22"/>
      <c r="G32" s="29"/>
      <c r="H32" s="32">
        <f t="shared" si="1"/>
        <v>0</v>
      </c>
      <c r="I32" s="121"/>
      <c r="J32" s="122"/>
      <c r="K32" s="40"/>
      <c r="L32" s="18" t="str">
        <f t="shared" si="3"/>
        <v/>
      </c>
    </row>
    <row r="33" spans="1:12" ht="20.25" customHeight="1" x14ac:dyDescent="0.2">
      <c r="A33" s="74">
        <f t="shared" si="2"/>
        <v>46346</v>
      </c>
      <c r="B33" s="76" t="str">
        <f t="shared" si="0"/>
        <v>金</v>
      </c>
      <c r="C33" s="16"/>
      <c r="D33" s="23"/>
      <c r="E33" s="15"/>
      <c r="F33" s="22"/>
      <c r="G33" s="29"/>
      <c r="H33" s="32">
        <f t="shared" si="1"/>
        <v>0</v>
      </c>
      <c r="I33" s="121"/>
      <c r="J33" s="122"/>
      <c r="K33" s="40"/>
      <c r="L33" s="18" t="str">
        <f t="shared" si="3"/>
        <v/>
      </c>
    </row>
    <row r="34" spans="1:12" ht="20.25" customHeight="1" x14ac:dyDescent="0.2">
      <c r="A34" s="5">
        <f t="shared" si="2"/>
        <v>46347</v>
      </c>
      <c r="B34" s="10" t="str">
        <f t="shared" si="0"/>
        <v>土</v>
      </c>
      <c r="C34" s="16"/>
      <c r="D34" s="23"/>
      <c r="E34" s="15"/>
      <c r="F34" s="22"/>
      <c r="G34" s="29"/>
      <c r="H34" s="32">
        <f t="shared" si="1"/>
        <v>0</v>
      </c>
      <c r="I34" s="121"/>
      <c r="J34" s="122"/>
      <c r="K34" s="40"/>
      <c r="L34" s="18" t="str">
        <f t="shared" si="3"/>
        <v/>
      </c>
    </row>
    <row r="35" spans="1:12" ht="20.25" customHeight="1" x14ac:dyDescent="0.2">
      <c r="A35" s="6">
        <f t="shared" si="2"/>
        <v>46348</v>
      </c>
      <c r="B35" s="10" t="str">
        <f t="shared" si="0"/>
        <v>日</v>
      </c>
      <c r="C35" s="16"/>
      <c r="D35" s="23"/>
      <c r="E35" s="15"/>
      <c r="F35" s="22"/>
      <c r="G35" s="29"/>
      <c r="H35" s="32">
        <f t="shared" si="1"/>
        <v>0</v>
      </c>
      <c r="I35" s="121"/>
      <c r="J35" s="122"/>
      <c r="K35" s="40"/>
      <c r="L35" s="18" t="str">
        <f t="shared" si="3"/>
        <v/>
      </c>
    </row>
    <row r="36" spans="1:12" ht="20.25" customHeight="1" x14ac:dyDescent="0.2">
      <c r="A36" s="78">
        <f t="shared" si="2"/>
        <v>46349</v>
      </c>
      <c r="B36" s="80" t="str">
        <f t="shared" si="0"/>
        <v>月</v>
      </c>
      <c r="C36" s="81"/>
      <c r="D36" s="82"/>
      <c r="E36" s="83"/>
      <c r="F36" s="84"/>
      <c r="G36" s="85"/>
      <c r="H36" s="86">
        <f t="shared" si="1"/>
        <v>0</v>
      </c>
      <c r="I36" s="220"/>
      <c r="J36" s="221"/>
      <c r="K36" s="87"/>
      <c r="L36" s="18" t="s">
        <v>71</v>
      </c>
    </row>
    <row r="37" spans="1:12" ht="20.25" customHeight="1" x14ac:dyDescent="0.2">
      <c r="A37" s="74">
        <f t="shared" si="2"/>
        <v>46350</v>
      </c>
      <c r="B37" s="76" t="str">
        <f t="shared" si="0"/>
        <v>火</v>
      </c>
      <c r="C37" s="16"/>
      <c r="D37" s="23"/>
      <c r="E37" s="15"/>
      <c r="F37" s="22"/>
      <c r="G37" s="29"/>
      <c r="H37" s="32">
        <f t="shared" si="1"/>
        <v>0</v>
      </c>
      <c r="I37" s="121"/>
      <c r="J37" s="122"/>
      <c r="K37" s="40"/>
      <c r="L37" s="18"/>
    </row>
    <row r="38" spans="1:12" ht="20.25" customHeight="1" x14ac:dyDescent="0.2">
      <c r="A38" s="5">
        <f t="shared" si="2"/>
        <v>46351</v>
      </c>
      <c r="B38" s="10" t="str">
        <f t="shared" si="0"/>
        <v>水</v>
      </c>
      <c r="C38" s="16"/>
      <c r="D38" s="23"/>
      <c r="E38" s="15"/>
      <c r="F38" s="22"/>
      <c r="G38" s="29"/>
      <c r="H38" s="32">
        <f t="shared" si="1"/>
        <v>0</v>
      </c>
      <c r="I38" s="121"/>
      <c r="J38" s="122"/>
      <c r="K38" s="40"/>
      <c r="L38" s="18" t="str">
        <f t="shared" ref="L38:L44" si="4">IFERROR(VLOOKUP(A38,祝日,2,0),"")</f>
        <v/>
      </c>
    </row>
    <row r="39" spans="1:12" ht="20.25" customHeight="1" x14ac:dyDescent="0.2">
      <c r="A39" s="6">
        <f t="shared" si="2"/>
        <v>46352</v>
      </c>
      <c r="B39" s="10" t="str">
        <f t="shared" si="0"/>
        <v>木</v>
      </c>
      <c r="C39" s="16"/>
      <c r="D39" s="23"/>
      <c r="E39" s="15"/>
      <c r="F39" s="22"/>
      <c r="G39" s="29"/>
      <c r="H39" s="32">
        <f t="shared" si="1"/>
        <v>0</v>
      </c>
      <c r="I39" s="121"/>
      <c r="J39" s="122"/>
      <c r="K39" s="40"/>
      <c r="L39" s="18" t="str">
        <f t="shared" si="4"/>
        <v/>
      </c>
    </row>
    <row r="40" spans="1:12" ht="20.25" customHeight="1" x14ac:dyDescent="0.2">
      <c r="A40" s="5">
        <f t="shared" si="2"/>
        <v>46353</v>
      </c>
      <c r="B40" s="10" t="str">
        <f t="shared" si="0"/>
        <v>金</v>
      </c>
      <c r="C40" s="16"/>
      <c r="D40" s="23"/>
      <c r="E40" s="15"/>
      <c r="F40" s="22"/>
      <c r="G40" s="29"/>
      <c r="H40" s="32">
        <f t="shared" si="1"/>
        <v>0</v>
      </c>
      <c r="I40" s="121"/>
      <c r="J40" s="122"/>
      <c r="K40" s="40"/>
      <c r="L40" s="18" t="str">
        <f t="shared" si="4"/>
        <v/>
      </c>
    </row>
    <row r="41" spans="1:12" ht="20.25" customHeight="1" x14ac:dyDescent="0.2">
      <c r="A41" s="6">
        <f t="shared" si="2"/>
        <v>46354</v>
      </c>
      <c r="B41" s="10" t="str">
        <f t="shared" si="0"/>
        <v>土</v>
      </c>
      <c r="C41" s="16"/>
      <c r="D41" s="23"/>
      <c r="E41" s="15"/>
      <c r="F41" s="22"/>
      <c r="G41" s="29"/>
      <c r="H41" s="32">
        <f t="shared" si="1"/>
        <v>0</v>
      </c>
      <c r="I41" s="121"/>
      <c r="J41" s="122"/>
      <c r="K41" s="40"/>
      <c r="L41" s="18" t="str">
        <f t="shared" si="4"/>
        <v/>
      </c>
    </row>
    <row r="42" spans="1:12" ht="20.25" customHeight="1" x14ac:dyDescent="0.2">
      <c r="A42" s="5">
        <f t="shared" si="2"/>
        <v>46355</v>
      </c>
      <c r="B42" s="10" t="str">
        <f t="shared" si="0"/>
        <v>日</v>
      </c>
      <c r="C42" s="16"/>
      <c r="D42" s="23"/>
      <c r="E42" s="15"/>
      <c r="F42" s="22"/>
      <c r="G42" s="29"/>
      <c r="H42" s="32">
        <f t="shared" si="1"/>
        <v>0</v>
      </c>
      <c r="I42" s="121"/>
      <c r="J42" s="122"/>
      <c r="K42" s="40"/>
      <c r="L42" s="18" t="str">
        <f t="shared" si="4"/>
        <v/>
      </c>
    </row>
    <row r="43" spans="1:12" ht="20.25" customHeight="1" x14ac:dyDescent="0.2">
      <c r="A43" s="6">
        <f t="shared" si="2"/>
        <v>46356</v>
      </c>
      <c r="B43" s="10" t="str">
        <f t="shared" si="0"/>
        <v>月</v>
      </c>
      <c r="C43" s="16"/>
      <c r="D43" s="23"/>
      <c r="E43" s="15"/>
      <c r="F43" s="22"/>
      <c r="G43" s="29"/>
      <c r="H43" s="32">
        <f t="shared" si="1"/>
        <v>0</v>
      </c>
      <c r="I43" s="121"/>
      <c r="J43" s="122"/>
      <c r="K43" s="40"/>
      <c r="L43" s="18" t="str">
        <f t="shared" si="4"/>
        <v/>
      </c>
    </row>
    <row r="44" spans="1:12" ht="20.25" customHeight="1" x14ac:dyDescent="0.2">
      <c r="A44" s="6"/>
      <c r="B44" s="10"/>
      <c r="C44" s="90"/>
      <c r="D44" s="91"/>
      <c r="E44" s="90"/>
      <c r="F44" s="91"/>
      <c r="G44" s="92"/>
      <c r="H44" s="33">
        <f t="shared" si="1"/>
        <v>0</v>
      </c>
      <c r="I44" s="104"/>
      <c r="J44" s="105"/>
      <c r="K44" s="41"/>
      <c r="L44" s="18" t="str">
        <f t="shared" si="4"/>
        <v/>
      </c>
    </row>
    <row r="45" spans="1:12" ht="33.65" customHeight="1" x14ac:dyDescent="0.2">
      <c r="A45" s="216" t="s">
        <v>9</v>
      </c>
      <c r="B45" s="217"/>
      <c r="C45" s="218"/>
      <c r="D45" s="218"/>
      <c r="E45" s="218"/>
      <c r="F45" s="218"/>
      <c r="G45" s="219"/>
      <c r="H45" s="34">
        <f>SUM(H14:H44)</f>
        <v>0</v>
      </c>
      <c r="I45" s="199" t="s">
        <v>11</v>
      </c>
      <c r="J45" s="110"/>
      <c r="K45" s="72">
        <f>ROUNDDOWN(ROUND(H45*24*60,1)/60,2)</f>
        <v>0</v>
      </c>
      <c r="L45" s="3" t="s">
        <v>47</v>
      </c>
    </row>
    <row r="46" spans="1:12" ht="19.5" customHeight="1" x14ac:dyDescent="0.2">
      <c r="A46" s="8"/>
      <c r="B46" s="8"/>
      <c r="C46" s="18"/>
      <c r="D46" s="18"/>
      <c r="E46" s="18"/>
      <c r="F46" s="18"/>
      <c r="G46" s="18"/>
      <c r="H46" s="18" t="s">
        <v>48</v>
      </c>
      <c r="I46" s="18"/>
      <c r="J46" s="18"/>
      <c r="K46" s="1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A10:C10"/>
    <mergeCell ref="D10:H10"/>
    <mergeCell ref="J10:K10"/>
    <mergeCell ref="D11:G11"/>
    <mergeCell ref="C12:F12"/>
    <mergeCell ref="K12:K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36:J36"/>
    <mergeCell ref="I37:J37"/>
    <mergeCell ref="I38:J38"/>
    <mergeCell ref="I29:J29"/>
    <mergeCell ref="I30:J30"/>
    <mergeCell ref="I31:J31"/>
    <mergeCell ref="I32:J32"/>
    <mergeCell ref="I33:J33"/>
    <mergeCell ref="L12:L13"/>
    <mergeCell ref="I44:J44"/>
    <mergeCell ref="A45:G45"/>
    <mergeCell ref="I45:J45"/>
    <mergeCell ref="A12:A13"/>
    <mergeCell ref="B12:B13"/>
    <mergeCell ref="G12:G13"/>
    <mergeCell ref="H12:H13"/>
    <mergeCell ref="I12:J13"/>
    <mergeCell ref="I39:J39"/>
    <mergeCell ref="I40:J40"/>
    <mergeCell ref="I41:J41"/>
    <mergeCell ref="I42:J42"/>
    <mergeCell ref="I43:J43"/>
    <mergeCell ref="I34:J34"/>
    <mergeCell ref="I35:J35"/>
  </mergeCells>
  <phoneticPr fontId="1"/>
  <conditionalFormatting sqref="A14:I44">
    <cfRule type="expression" dxfId="23" priority="1" stopIfTrue="1">
      <formula>$B14="土"</formula>
    </cfRule>
    <cfRule type="expression" dxfId="22" priority="2" stopIfTrue="1">
      <formula>$B14="日"</formula>
    </cfRule>
    <cfRule type="expression" dxfId="21" priority="3" stopIfTrue="1">
      <formula>OR($B14="祝",$B14="振",$I14="休日")</formula>
    </cfRule>
  </conditionalFormatting>
  <conditionalFormatting sqref="K14:K44">
    <cfRule type="expression" dxfId="20" priority="16" stopIfTrue="1">
      <formula>$B14="土"</formula>
    </cfRule>
    <cfRule type="expression" dxfId="19" priority="17" stopIfTrue="1">
      <formula>$B14="日"</formula>
    </cfRule>
    <cfRule type="expression" dxfId="18" priority="18" stopIfTrue="1">
      <formula>OR($B14="祝",$B14="振",$I14="休日")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7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700-000001000000}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L46"/>
  <sheetViews>
    <sheetView view="pageBreakPreview" topLeftCell="A25" zoomScaleSheetLayoutView="100" workbookViewId="0">
      <selection activeCell="D6" sqref="D6:K6"/>
    </sheetView>
  </sheetViews>
  <sheetFormatPr defaultColWidth="9" defaultRowHeight="19.399999999999999" customHeight="1" x14ac:dyDescent="0.2"/>
  <cols>
    <col min="1" max="1" width="5.81640625" style="1" bestFit="1" customWidth="1"/>
    <col min="2" max="2" width="3.08984375" style="1" customWidth="1"/>
    <col min="3" max="3" width="7.6328125" style="2" customWidth="1"/>
    <col min="4" max="8" width="6.6328125" style="2" customWidth="1"/>
    <col min="9" max="9" width="12.6328125" style="3" customWidth="1"/>
    <col min="10" max="10" width="25.81640625" style="3" customWidth="1"/>
    <col min="11" max="11" width="9.6328125" style="3" customWidth="1"/>
    <col min="12" max="12" width="9" style="3"/>
    <col min="13" max="13" width="11.81640625" style="3" bestFit="1" customWidth="1"/>
    <col min="14" max="14" width="14.90625" style="3" bestFit="1" customWidth="1"/>
    <col min="15" max="16384" width="9" style="3"/>
  </cols>
  <sheetData>
    <row r="1" spans="1:12" ht="11.4" customHeight="1" x14ac:dyDescent="0.2"/>
    <row r="2" spans="1:12" ht="15.65" customHeight="1" x14ac:dyDescent="0.2">
      <c r="A2" s="25" t="s">
        <v>76</v>
      </c>
      <c r="B2" s="75"/>
    </row>
    <row r="3" spans="1:12" ht="20.399999999999999" customHeight="1" x14ac:dyDescent="0.25">
      <c r="A3" s="141" t="s">
        <v>34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2" ht="20.25" customHeight="1" x14ac:dyDescent="0.2">
      <c r="A4" s="144" t="s">
        <v>79</v>
      </c>
      <c r="B4" s="145"/>
      <c r="C4" s="145"/>
      <c r="D4" s="145"/>
      <c r="E4" s="25"/>
      <c r="F4" s="25"/>
      <c r="G4" s="25"/>
      <c r="H4" s="25"/>
      <c r="I4" s="25"/>
      <c r="J4" s="25"/>
      <c r="K4" s="36"/>
    </row>
    <row r="5" spans="1:12" ht="12" customHeight="1" x14ac:dyDescent="0.2">
      <c r="A5" s="146"/>
      <c r="B5" s="147"/>
      <c r="C5" s="147"/>
      <c r="D5" s="147"/>
      <c r="E5" s="147"/>
      <c r="F5" s="147"/>
      <c r="G5" s="28"/>
      <c r="H5" s="148"/>
      <c r="I5" s="148"/>
      <c r="J5" s="148"/>
      <c r="K5" s="37"/>
    </row>
    <row r="6" spans="1:12" ht="20.25" customHeight="1" x14ac:dyDescent="0.2">
      <c r="A6" s="139" t="s">
        <v>22</v>
      </c>
      <c r="B6" s="149"/>
      <c r="C6" s="149"/>
      <c r="D6" s="150" t="s">
        <v>87</v>
      </c>
      <c r="E6" s="151"/>
      <c r="F6" s="151"/>
      <c r="G6" s="151"/>
      <c r="H6" s="151"/>
      <c r="I6" s="151"/>
      <c r="J6" s="151"/>
      <c r="K6" s="152"/>
    </row>
    <row r="7" spans="1:12" ht="20.25" customHeight="1" x14ac:dyDescent="0.2">
      <c r="A7" s="135" t="s">
        <v>24</v>
      </c>
      <c r="B7" s="136"/>
      <c r="C7" s="136"/>
      <c r="D7" s="177"/>
      <c r="E7" s="137"/>
      <c r="F7" s="137"/>
      <c r="G7" s="137"/>
      <c r="H7" s="137"/>
      <c r="I7" s="137"/>
      <c r="J7" s="137"/>
      <c r="K7" s="138"/>
    </row>
    <row r="8" spans="1:12" ht="15.65" customHeight="1" x14ac:dyDescent="0.2">
      <c r="A8" s="135"/>
      <c r="B8" s="136"/>
      <c r="C8" s="136"/>
      <c r="D8" s="127"/>
      <c r="E8" s="137"/>
      <c r="F8" s="137"/>
      <c r="G8" s="137"/>
      <c r="H8" s="137"/>
      <c r="I8" s="137"/>
      <c r="J8" s="137"/>
      <c r="K8" s="138"/>
      <c r="L8" s="18"/>
    </row>
    <row r="9" spans="1:12" ht="20.25" customHeight="1" x14ac:dyDescent="0.2">
      <c r="A9" s="139" t="s">
        <v>19</v>
      </c>
      <c r="B9" s="140"/>
      <c r="C9" s="140"/>
      <c r="D9" s="177"/>
      <c r="E9" s="137"/>
      <c r="F9" s="137"/>
      <c r="G9" s="137"/>
      <c r="H9" s="137"/>
      <c r="I9" s="137"/>
      <c r="J9" s="137"/>
      <c r="K9" s="138"/>
      <c r="L9" s="43"/>
    </row>
    <row r="10" spans="1:12" ht="20.25" customHeight="1" x14ac:dyDescent="0.2">
      <c r="A10" s="125" t="s">
        <v>12</v>
      </c>
      <c r="B10" s="126"/>
      <c r="C10" s="126"/>
      <c r="D10" s="177"/>
      <c r="E10" s="177"/>
      <c r="F10" s="177"/>
      <c r="G10" s="177"/>
      <c r="H10" s="177"/>
      <c r="I10" s="35" t="s">
        <v>36</v>
      </c>
      <c r="J10" s="178"/>
      <c r="K10" s="179"/>
    </row>
    <row r="11" spans="1:12" ht="20.25" customHeight="1" x14ac:dyDescent="0.2">
      <c r="A11" s="4"/>
      <c r="B11" s="9"/>
      <c r="C11" s="9" t="s">
        <v>15</v>
      </c>
      <c r="D11" s="180"/>
      <c r="E11" s="180"/>
      <c r="F11" s="180"/>
      <c r="G11" s="180"/>
      <c r="H11" s="3"/>
      <c r="I11" s="9" t="s">
        <v>10</v>
      </c>
      <c r="J11" s="62"/>
      <c r="K11" s="38"/>
    </row>
    <row r="12" spans="1:12" s="1" customFormat="1" ht="20.25" customHeight="1" x14ac:dyDescent="0.2">
      <c r="A12" s="200" t="s">
        <v>2</v>
      </c>
      <c r="B12" s="202" t="s">
        <v>5</v>
      </c>
      <c r="C12" s="210" t="s">
        <v>39</v>
      </c>
      <c r="D12" s="211"/>
      <c r="E12" s="211"/>
      <c r="F12" s="212"/>
      <c r="G12" s="204" t="s">
        <v>18</v>
      </c>
      <c r="H12" s="115" t="s">
        <v>43</v>
      </c>
      <c r="I12" s="206" t="s">
        <v>49</v>
      </c>
      <c r="J12" s="207"/>
      <c r="K12" s="213" t="s">
        <v>40</v>
      </c>
      <c r="L12" s="103"/>
    </row>
    <row r="13" spans="1:12" s="1" customFormat="1" ht="20.25" customHeight="1" x14ac:dyDescent="0.2">
      <c r="A13" s="201"/>
      <c r="B13" s="203"/>
      <c r="C13" s="13" t="s">
        <v>13</v>
      </c>
      <c r="D13" s="20" t="s">
        <v>6</v>
      </c>
      <c r="E13" s="13" t="s">
        <v>13</v>
      </c>
      <c r="F13" s="20" t="s">
        <v>6</v>
      </c>
      <c r="G13" s="205"/>
      <c r="H13" s="116"/>
      <c r="I13" s="208"/>
      <c r="J13" s="209"/>
      <c r="K13" s="214"/>
      <c r="L13" s="103"/>
    </row>
    <row r="14" spans="1:12" ht="20.25" customHeight="1" x14ac:dyDescent="0.2">
      <c r="A14" s="5">
        <v>46357</v>
      </c>
      <c r="B14" s="10" t="str">
        <f t="shared" ref="B14:B44" si="0">TEXT(A14,"aaa")</f>
        <v>火</v>
      </c>
      <c r="C14" s="14"/>
      <c r="D14" s="21"/>
      <c r="E14" s="14"/>
      <c r="F14" s="27"/>
      <c r="G14" s="29"/>
      <c r="H14" s="32">
        <f t="shared" ref="H14:H44" si="1">(D14-C14)+(F14-E14)-G14</f>
        <v>0</v>
      </c>
      <c r="I14" s="123"/>
      <c r="J14" s="124"/>
      <c r="K14" s="39"/>
      <c r="L14" s="18" t="str">
        <f t="shared" ref="L14:L21" si="2">IFERROR(VLOOKUP(A14,祝日,2,0),"")</f>
        <v/>
      </c>
    </row>
    <row r="15" spans="1:12" ht="20.25" customHeight="1" x14ac:dyDescent="0.2">
      <c r="A15" s="6">
        <f t="shared" ref="A15:A44" si="3">A14+1</f>
        <v>46358</v>
      </c>
      <c r="B15" s="10" t="str">
        <f t="shared" si="0"/>
        <v>水</v>
      </c>
      <c r="C15" s="15"/>
      <c r="D15" s="22"/>
      <c r="E15" s="15"/>
      <c r="F15" s="22"/>
      <c r="G15" s="29"/>
      <c r="H15" s="32">
        <f t="shared" si="1"/>
        <v>0</v>
      </c>
      <c r="I15" s="121"/>
      <c r="J15" s="122"/>
      <c r="K15" s="40"/>
      <c r="L15" s="18" t="str">
        <f t="shared" si="2"/>
        <v/>
      </c>
    </row>
    <row r="16" spans="1:12" ht="20.25" customHeight="1" x14ac:dyDescent="0.2">
      <c r="A16" s="73">
        <f t="shared" si="3"/>
        <v>46359</v>
      </c>
      <c r="B16" s="76" t="str">
        <f t="shared" si="0"/>
        <v>木</v>
      </c>
      <c r="C16" s="15"/>
      <c r="D16" s="22"/>
      <c r="E16" s="15"/>
      <c r="F16" s="22"/>
      <c r="G16" s="29"/>
      <c r="H16" s="32">
        <f t="shared" si="1"/>
        <v>0</v>
      </c>
      <c r="I16" s="121"/>
      <c r="J16" s="122"/>
      <c r="K16" s="40"/>
      <c r="L16" s="18" t="str">
        <f t="shared" si="2"/>
        <v/>
      </c>
    </row>
    <row r="17" spans="1:12" ht="20.25" customHeight="1" x14ac:dyDescent="0.2">
      <c r="A17" s="74">
        <f t="shared" si="3"/>
        <v>46360</v>
      </c>
      <c r="B17" s="10" t="str">
        <f t="shared" si="0"/>
        <v>金</v>
      </c>
      <c r="C17" s="16"/>
      <c r="D17" s="23"/>
      <c r="E17" s="15"/>
      <c r="F17" s="22"/>
      <c r="G17" s="29"/>
      <c r="H17" s="32">
        <f t="shared" si="1"/>
        <v>0</v>
      </c>
      <c r="I17" s="121"/>
      <c r="J17" s="122"/>
      <c r="K17" s="40"/>
      <c r="L17" s="18" t="str">
        <f t="shared" si="2"/>
        <v/>
      </c>
    </row>
    <row r="18" spans="1:12" ht="20.25" customHeight="1" x14ac:dyDescent="0.2">
      <c r="A18" s="73">
        <f t="shared" si="3"/>
        <v>46361</v>
      </c>
      <c r="B18" s="10" t="str">
        <f t="shared" si="0"/>
        <v>土</v>
      </c>
      <c r="C18" s="15"/>
      <c r="D18" s="22"/>
      <c r="E18" s="15"/>
      <c r="F18" s="22"/>
      <c r="G18" s="29"/>
      <c r="H18" s="32">
        <f t="shared" si="1"/>
        <v>0</v>
      </c>
      <c r="I18" s="121"/>
      <c r="J18" s="122"/>
      <c r="K18" s="40"/>
      <c r="L18" s="18" t="str">
        <f t="shared" si="2"/>
        <v/>
      </c>
    </row>
    <row r="19" spans="1:12" ht="20.25" customHeight="1" x14ac:dyDescent="0.2">
      <c r="A19" s="6">
        <f t="shared" si="3"/>
        <v>46362</v>
      </c>
      <c r="B19" s="10" t="str">
        <f t="shared" si="0"/>
        <v>日</v>
      </c>
      <c r="C19" s="14"/>
      <c r="D19" s="21"/>
      <c r="E19" s="15"/>
      <c r="F19" s="22"/>
      <c r="G19" s="29"/>
      <c r="H19" s="32">
        <f t="shared" si="1"/>
        <v>0</v>
      </c>
      <c r="I19" s="121"/>
      <c r="J19" s="122"/>
      <c r="K19" s="40"/>
      <c r="L19" s="18" t="str">
        <f t="shared" si="2"/>
        <v/>
      </c>
    </row>
    <row r="20" spans="1:12" ht="20.25" customHeight="1" x14ac:dyDescent="0.2">
      <c r="A20" s="5">
        <f t="shared" si="3"/>
        <v>46363</v>
      </c>
      <c r="B20" s="10" t="str">
        <f t="shared" si="0"/>
        <v>月</v>
      </c>
      <c r="C20" s="14"/>
      <c r="D20" s="21"/>
      <c r="E20" s="26"/>
      <c r="F20" s="27"/>
      <c r="G20" s="30"/>
      <c r="H20" s="32">
        <f t="shared" si="1"/>
        <v>0</v>
      </c>
      <c r="I20" s="121"/>
      <c r="J20" s="122"/>
      <c r="K20" s="40"/>
      <c r="L20" s="18" t="str">
        <f t="shared" si="2"/>
        <v/>
      </c>
    </row>
    <row r="21" spans="1:12" ht="20.25" customHeight="1" x14ac:dyDescent="0.2">
      <c r="A21" s="6">
        <f t="shared" si="3"/>
        <v>46364</v>
      </c>
      <c r="B21" s="10" t="str">
        <f t="shared" si="0"/>
        <v>火</v>
      </c>
      <c r="C21" s="16"/>
      <c r="D21" s="23"/>
      <c r="E21" s="15"/>
      <c r="F21" s="22"/>
      <c r="G21" s="29"/>
      <c r="H21" s="32">
        <f t="shared" si="1"/>
        <v>0</v>
      </c>
      <c r="I21" s="121"/>
      <c r="J21" s="122"/>
      <c r="K21" s="40"/>
      <c r="L21" s="18" t="str">
        <f t="shared" si="2"/>
        <v/>
      </c>
    </row>
    <row r="22" spans="1:12" ht="20.25" customHeight="1" x14ac:dyDescent="0.2">
      <c r="A22" s="73">
        <f t="shared" si="3"/>
        <v>46365</v>
      </c>
      <c r="B22" s="76" t="str">
        <f t="shared" si="0"/>
        <v>水</v>
      </c>
      <c r="C22" s="16"/>
      <c r="D22" s="23"/>
      <c r="E22" s="15"/>
      <c r="F22" s="22"/>
      <c r="G22" s="29"/>
      <c r="H22" s="32">
        <f t="shared" si="1"/>
        <v>0</v>
      </c>
      <c r="I22" s="121"/>
      <c r="J22" s="122"/>
      <c r="K22" s="40"/>
      <c r="L22" s="18"/>
    </row>
    <row r="23" spans="1:12" ht="20.25" customHeight="1" x14ac:dyDescent="0.2">
      <c r="A23" s="6">
        <f t="shared" si="3"/>
        <v>46366</v>
      </c>
      <c r="B23" s="10" t="str">
        <f t="shared" si="0"/>
        <v>木</v>
      </c>
      <c r="C23" s="16"/>
      <c r="D23" s="23"/>
      <c r="E23" s="15"/>
      <c r="F23" s="22"/>
      <c r="G23" s="29"/>
      <c r="H23" s="32">
        <f t="shared" si="1"/>
        <v>0</v>
      </c>
      <c r="I23" s="121"/>
      <c r="J23" s="122"/>
      <c r="K23" s="40"/>
      <c r="L23" s="18" t="str">
        <f t="shared" ref="L23:L44" si="4">IFERROR(VLOOKUP(A23,祝日,2,0),"")</f>
        <v/>
      </c>
    </row>
    <row r="24" spans="1:12" ht="20.25" customHeight="1" x14ac:dyDescent="0.2">
      <c r="A24" s="73">
        <f t="shared" si="3"/>
        <v>46367</v>
      </c>
      <c r="B24" s="76" t="str">
        <f t="shared" si="0"/>
        <v>金</v>
      </c>
      <c r="C24" s="16"/>
      <c r="D24" s="23"/>
      <c r="E24" s="15"/>
      <c r="F24" s="22"/>
      <c r="G24" s="29"/>
      <c r="H24" s="32">
        <f t="shared" si="1"/>
        <v>0</v>
      </c>
      <c r="I24" s="121"/>
      <c r="J24" s="122"/>
      <c r="K24" s="40"/>
      <c r="L24" s="18" t="str">
        <f t="shared" si="4"/>
        <v/>
      </c>
    </row>
    <row r="25" spans="1:12" ht="20.25" customHeight="1" x14ac:dyDescent="0.2">
      <c r="A25" s="6">
        <f t="shared" si="3"/>
        <v>46368</v>
      </c>
      <c r="B25" s="10" t="str">
        <f t="shared" si="0"/>
        <v>土</v>
      </c>
      <c r="C25" s="16"/>
      <c r="D25" s="23"/>
      <c r="E25" s="15"/>
      <c r="F25" s="22"/>
      <c r="G25" s="29"/>
      <c r="H25" s="32">
        <f t="shared" si="1"/>
        <v>0</v>
      </c>
      <c r="I25" s="121"/>
      <c r="J25" s="122"/>
      <c r="K25" s="40"/>
      <c r="L25" s="18" t="str">
        <f t="shared" si="4"/>
        <v/>
      </c>
    </row>
    <row r="26" spans="1:12" ht="20.25" customHeight="1" x14ac:dyDescent="0.2">
      <c r="A26" s="5">
        <f t="shared" si="3"/>
        <v>46369</v>
      </c>
      <c r="B26" s="10" t="str">
        <f t="shared" si="0"/>
        <v>日</v>
      </c>
      <c r="C26" s="16"/>
      <c r="D26" s="23"/>
      <c r="E26" s="15"/>
      <c r="F26" s="22"/>
      <c r="G26" s="29"/>
      <c r="H26" s="32">
        <f t="shared" si="1"/>
        <v>0</v>
      </c>
      <c r="I26" s="121"/>
      <c r="J26" s="122"/>
      <c r="K26" s="40"/>
      <c r="L26" s="18" t="str">
        <f t="shared" si="4"/>
        <v/>
      </c>
    </row>
    <row r="27" spans="1:12" ht="20.25" customHeight="1" x14ac:dyDescent="0.2">
      <c r="A27" s="6">
        <f t="shared" si="3"/>
        <v>46370</v>
      </c>
      <c r="B27" s="10" t="str">
        <f t="shared" si="0"/>
        <v>月</v>
      </c>
      <c r="C27" s="16"/>
      <c r="D27" s="23"/>
      <c r="E27" s="15"/>
      <c r="F27" s="22"/>
      <c r="G27" s="29"/>
      <c r="H27" s="32">
        <f t="shared" si="1"/>
        <v>0</v>
      </c>
      <c r="I27" s="121"/>
      <c r="J27" s="122"/>
      <c r="K27" s="40"/>
      <c r="L27" s="18" t="str">
        <f t="shared" si="4"/>
        <v/>
      </c>
    </row>
    <row r="28" spans="1:12" ht="20.25" customHeight="1" x14ac:dyDescent="0.2">
      <c r="A28" s="5">
        <f t="shared" si="3"/>
        <v>46371</v>
      </c>
      <c r="B28" s="10" t="str">
        <f t="shared" si="0"/>
        <v>火</v>
      </c>
      <c r="C28" s="16"/>
      <c r="D28" s="23"/>
      <c r="E28" s="15"/>
      <c r="F28" s="22"/>
      <c r="G28" s="29"/>
      <c r="H28" s="32">
        <f t="shared" si="1"/>
        <v>0</v>
      </c>
      <c r="I28" s="121"/>
      <c r="J28" s="122"/>
      <c r="K28" s="40"/>
      <c r="L28" s="18" t="str">
        <f t="shared" si="4"/>
        <v/>
      </c>
    </row>
    <row r="29" spans="1:12" ht="20.25" customHeight="1" x14ac:dyDescent="0.2">
      <c r="A29" s="6">
        <f t="shared" si="3"/>
        <v>46372</v>
      </c>
      <c r="B29" s="10" t="str">
        <f t="shared" si="0"/>
        <v>水</v>
      </c>
      <c r="C29" s="16"/>
      <c r="D29" s="23"/>
      <c r="E29" s="15"/>
      <c r="F29" s="22"/>
      <c r="G29" s="29"/>
      <c r="H29" s="32">
        <f t="shared" si="1"/>
        <v>0</v>
      </c>
      <c r="I29" s="121"/>
      <c r="J29" s="122"/>
      <c r="K29" s="40"/>
      <c r="L29" s="18" t="str">
        <f t="shared" si="4"/>
        <v/>
      </c>
    </row>
    <row r="30" spans="1:12" ht="20.25" customHeight="1" x14ac:dyDescent="0.2">
      <c r="A30" s="5">
        <f t="shared" si="3"/>
        <v>46373</v>
      </c>
      <c r="B30" s="10" t="str">
        <f t="shared" si="0"/>
        <v>木</v>
      </c>
      <c r="C30" s="16"/>
      <c r="D30" s="23"/>
      <c r="E30" s="15"/>
      <c r="F30" s="22"/>
      <c r="G30" s="29"/>
      <c r="H30" s="32">
        <f t="shared" si="1"/>
        <v>0</v>
      </c>
      <c r="I30" s="121"/>
      <c r="J30" s="122"/>
      <c r="K30" s="40"/>
      <c r="L30" s="18" t="str">
        <f t="shared" si="4"/>
        <v/>
      </c>
    </row>
    <row r="31" spans="1:12" ht="20.25" customHeight="1" x14ac:dyDescent="0.2">
      <c r="A31" s="6">
        <f t="shared" si="3"/>
        <v>46374</v>
      </c>
      <c r="B31" s="10" t="str">
        <f t="shared" si="0"/>
        <v>金</v>
      </c>
      <c r="C31" s="16"/>
      <c r="D31" s="23"/>
      <c r="E31" s="15"/>
      <c r="F31" s="22"/>
      <c r="G31" s="29"/>
      <c r="H31" s="32">
        <f t="shared" si="1"/>
        <v>0</v>
      </c>
      <c r="I31" s="121"/>
      <c r="J31" s="122"/>
      <c r="K31" s="40"/>
      <c r="L31" s="18" t="str">
        <f t="shared" si="4"/>
        <v/>
      </c>
    </row>
    <row r="32" spans="1:12" ht="20.25" customHeight="1" x14ac:dyDescent="0.2">
      <c r="A32" s="5">
        <f t="shared" si="3"/>
        <v>46375</v>
      </c>
      <c r="B32" s="10" t="str">
        <f t="shared" si="0"/>
        <v>土</v>
      </c>
      <c r="C32" s="16"/>
      <c r="D32" s="23"/>
      <c r="E32" s="15"/>
      <c r="F32" s="22"/>
      <c r="G32" s="29"/>
      <c r="H32" s="32">
        <f t="shared" si="1"/>
        <v>0</v>
      </c>
      <c r="I32" s="121"/>
      <c r="J32" s="122"/>
      <c r="K32" s="40"/>
      <c r="L32" s="18" t="str">
        <f t="shared" si="4"/>
        <v/>
      </c>
    </row>
    <row r="33" spans="1:12" ht="20.25" customHeight="1" x14ac:dyDescent="0.2">
      <c r="A33" s="74">
        <f t="shared" si="3"/>
        <v>46376</v>
      </c>
      <c r="B33" s="76" t="str">
        <f t="shared" si="0"/>
        <v>日</v>
      </c>
      <c r="C33" s="16"/>
      <c r="D33" s="23"/>
      <c r="E33" s="15"/>
      <c r="F33" s="22"/>
      <c r="G33" s="29"/>
      <c r="H33" s="32">
        <f t="shared" si="1"/>
        <v>0</v>
      </c>
      <c r="I33" s="121"/>
      <c r="J33" s="122"/>
      <c r="K33" s="40"/>
      <c r="L33" s="18" t="str">
        <f t="shared" si="4"/>
        <v/>
      </c>
    </row>
    <row r="34" spans="1:12" ht="20.25" customHeight="1" x14ac:dyDescent="0.2">
      <c r="A34" s="5">
        <f t="shared" si="3"/>
        <v>46377</v>
      </c>
      <c r="B34" s="10" t="str">
        <f t="shared" si="0"/>
        <v>月</v>
      </c>
      <c r="C34" s="16"/>
      <c r="D34" s="23"/>
      <c r="E34" s="15"/>
      <c r="F34" s="22"/>
      <c r="G34" s="29"/>
      <c r="H34" s="32">
        <f t="shared" si="1"/>
        <v>0</v>
      </c>
      <c r="I34" s="121"/>
      <c r="J34" s="122"/>
      <c r="K34" s="40"/>
      <c r="L34" s="18" t="str">
        <f t="shared" si="4"/>
        <v/>
      </c>
    </row>
    <row r="35" spans="1:12" ht="20.25" customHeight="1" x14ac:dyDescent="0.2">
      <c r="A35" s="6">
        <f t="shared" si="3"/>
        <v>46378</v>
      </c>
      <c r="B35" s="10" t="str">
        <f t="shared" si="0"/>
        <v>火</v>
      </c>
      <c r="C35" s="16"/>
      <c r="D35" s="23"/>
      <c r="E35" s="15"/>
      <c r="F35" s="22"/>
      <c r="G35" s="29"/>
      <c r="H35" s="32">
        <f t="shared" si="1"/>
        <v>0</v>
      </c>
      <c r="I35" s="121"/>
      <c r="J35" s="122"/>
      <c r="K35" s="40"/>
      <c r="L35" s="18" t="str">
        <f t="shared" si="4"/>
        <v/>
      </c>
    </row>
    <row r="36" spans="1:12" ht="20.25" customHeight="1" x14ac:dyDescent="0.2">
      <c r="A36" s="73">
        <f t="shared" si="3"/>
        <v>46379</v>
      </c>
      <c r="B36" s="76" t="str">
        <f t="shared" si="0"/>
        <v>水</v>
      </c>
      <c r="C36" s="16"/>
      <c r="D36" s="23"/>
      <c r="E36" s="15"/>
      <c r="F36" s="22"/>
      <c r="G36" s="29"/>
      <c r="H36" s="32">
        <f t="shared" si="1"/>
        <v>0</v>
      </c>
      <c r="I36" s="121"/>
      <c r="J36" s="122"/>
      <c r="K36" s="40"/>
      <c r="L36" s="18" t="str">
        <f t="shared" si="4"/>
        <v/>
      </c>
    </row>
    <row r="37" spans="1:12" ht="20.25" customHeight="1" x14ac:dyDescent="0.2">
      <c r="A37" s="6">
        <f t="shared" si="3"/>
        <v>46380</v>
      </c>
      <c r="B37" s="10" t="str">
        <f t="shared" si="0"/>
        <v>木</v>
      </c>
      <c r="C37" s="16"/>
      <c r="D37" s="23"/>
      <c r="E37" s="15"/>
      <c r="F37" s="22"/>
      <c r="G37" s="29"/>
      <c r="H37" s="32">
        <f t="shared" si="1"/>
        <v>0</v>
      </c>
      <c r="I37" s="121"/>
      <c r="J37" s="122"/>
      <c r="K37" s="40"/>
      <c r="L37" s="18" t="str">
        <f t="shared" si="4"/>
        <v/>
      </c>
    </row>
    <row r="38" spans="1:12" ht="20.25" customHeight="1" x14ac:dyDescent="0.2">
      <c r="A38" s="5">
        <f t="shared" si="3"/>
        <v>46381</v>
      </c>
      <c r="B38" s="10" t="str">
        <f t="shared" si="0"/>
        <v>金</v>
      </c>
      <c r="C38" s="16"/>
      <c r="D38" s="23"/>
      <c r="E38" s="15"/>
      <c r="F38" s="22"/>
      <c r="G38" s="29"/>
      <c r="H38" s="32">
        <f t="shared" si="1"/>
        <v>0</v>
      </c>
      <c r="I38" s="121"/>
      <c r="J38" s="122"/>
      <c r="K38" s="40"/>
      <c r="L38" s="18" t="str">
        <f t="shared" si="4"/>
        <v/>
      </c>
    </row>
    <row r="39" spans="1:12" ht="20.25" customHeight="1" x14ac:dyDescent="0.2">
      <c r="A39" s="6">
        <f t="shared" si="3"/>
        <v>46382</v>
      </c>
      <c r="B39" s="10" t="str">
        <f t="shared" si="0"/>
        <v>土</v>
      </c>
      <c r="C39" s="16"/>
      <c r="D39" s="23"/>
      <c r="E39" s="15"/>
      <c r="F39" s="22"/>
      <c r="G39" s="29"/>
      <c r="H39" s="32">
        <f t="shared" si="1"/>
        <v>0</v>
      </c>
      <c r="I39" s="121"/>
      <c r="J39" s="122"/>
      <c r="K39" s="40"/>
      <c r="L39" s="18" t="str">
        <f t="shared" si="4"/>
        <v/>
      </c>
    </row>
    <row r="40" spans="1:12" ht="20.25" customHeight="1" x14ac:dyDescent="0.2">
      <c r="A40" s="5">
        <f t="shared" si="3"/>
        <v>46383</v>
      </c>
      <c r="B40" s="10" t="str">
        <f t="shared" si="0"/>
        <v>日</v>
      </c>
      <c r="C40" s="16"/>
      <c r="D40" s="23"/>
      <c r="E40" s="15"/>
      <c r="F40" s="22"/>
      <c r="G40" s="29"/>
      <c r="H40" s="32">
        <f t="shared" si="1"/>
        <v>0</v>
      </c>
      <c r="I40" s="121"/>
      <c r="J40" s="122"/>
      <c r="K40" s="40"/>
      <c r="L40" s="18" t="str">
        <f t="shared" si="4"/>
        <v/>
      </c>
    </row>
    <row r="41" spans="1:12" ht="20.25" customHeight="1" x14ac:dyDescent="0.2">
      <c r="A41" s="6">
        <f t="shared" si="3"/>
        <v>46384</v>
      </c>
      <c r="B41" s="10" t="str">
        <f t="shared" si="0"/>
        <v>月</v>
      </c>
      <c r="C41" s="16"/>
      <c r="D41" s="23"/>
      <c r="E41" s="15"/>
      <c r="F41" s="22"/>
      <c r="G41" s="29"/>
      <c r="H41" s="32">
        <f t="shared" si="1"/>
        <v>0</v>
      </c>
      <c r="I41" s="121"/>
      <c r="J41" s="122"/>
      <c r="K41" s="40"/>
      <c r="L41" s="18" t="str">
        <f t="shared" si="4"/>
        <v/>
      </c>
    </row>
    <row r="42" spans="1:12" ht="20.25" customHeight="1" x14ac:dyDescent="0.2">
      <c r="A42" s="5">
        <f t="shared" si="3"/>
        <v>46385</v>
      </c>
      <c r="B42" s="10" t="str">
        <f t="shared" si="0"/>
        <v>火</v>
      </c>
      <c r="C42" s="16"/>
      <c r="D42" s="23"/>
      <c r="E42" s="15"/>
      <c r="F42" s="22"/>
      <c r="G42" s="29"/>
      <c r="H42" s="32">
        <f t="shared" si="1"/>
        <v>0</v>
      </c>
      <c r="I42" s="121"/>
      <c r="J42" s="122"/>
      <c r="K42" s="40"/>
      <c r="L42" s="18" t="str">
        <f t="shared" si="4"/>
        <v/>
      </c>
    </row>
    <row r="43" spans="1:12" ht="20.25" customHeight="1" x14ac:dyDescent="0.2">
      <c r="A43" s="6">
        <f t="shared" si="3"/>
        <v>46386</v>
      </c>
      <c r="B43" s="10" t="str">
        <f t="shared" si="0"/>
        <v>水</v>
      </c>
      <c r="C43" s="16"/>
      <c r="D43" s="23"/>
      <c r="E43" s="15"/>
      <c r="F43" s="22"/>
      <c r="G43" s="29"/>
      <c r="H43" s="32">
        <f t="shared" si="1"/>
        <v>0</v>
      </c>
      <c r="I43" s="121"/>
      <c r="J43" s="122"/>
      <c r="K43" s="40"/>
      <c r="L43" s="18" t="str">
        <f t="shared" si="4"/>
        <v/>
      </c>
    </row>
    <row r="44" spans="1:12" ht="20.25" customHeight="1" x14ac:dyDescent="0.2">
      <c r="A44" s="6">
        <f t="shared" si="3"/>
        <v>46387</v>
      </c>
      <c r="B44" s="10" t="str">
        <f t="shared" si="0"/>
        <v>木</v>
      </c>
      <c r="C44" s="90"/>
      <c r="D44" s="91"/>
      <c r="E44" s="90"/>
      <c r="F44" s="91"/>
      <c r="G44" s="92"/>
      <c r="H44" s="33">
        <f t="shared" si="1"/>
        <v>0</v>
      </c>
      <c r="I44" s="104"/>
      <c r="J44" s="105"/>
      <c r="K44" s="41"/>
      <c r="L44" s="18" t="str">
        <f t="shared" si="4"/>
        <v/>
      </c>
    </row>
    <row r="45" spans="1:12" ht="33.65" customHeight="1" x14ac:dyDescent="0.2">
      <c r="A45" s="216" t="s">
        <v>9</v>
      </c>
      <c r="B45" s="217"/>
      <c r="C45" s="218"/>
      <c r="D45" s="218"/>
      <c r="E45" s="218"/>
      <c r="F45" s="218"/>
      <c r="G45" s="219"/>
      <c r="H45" s="34">
        <f>SUM(H14:H44)</f>
        <v>0</v>
      </c>
      <c r="I45" s="199" t="s">
        <v>11</v>
      </c>
      <c r="J45" s="110"/>
      <c r="K45" s="72">
        <f>ROUNDDOWN(ROUND(H45*24*60,1)/60,2)</f>
        <v>0</v>
      </c>
      <c r="L45" s="3" t="s">
        <v>47</v>
      </c>
    </row>
    <row r="46" spans="1:12" ht="19.5" customHeight="1" x14ac:dyDescent="0.2">
      <c r="A46" s="8"/>
      <c r="B46" s="8"/>
      <c r="C46" s="18"/>
      <c r="D46" s="18"/>
      <c r="E46" s="18"/>
      <c r="F46" s="18"/>
      <c r="G46" s="18"/>
      <c r="H46" s="18" t="s">
        <v>48</v>
      </c>
      <c r="I46" s="18"/>
      <c r="J46" s="18"/>
      <c r="K46" s="18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A10:C10"/>
    <mergeCell ref="D10:H10"/>
    <mergeCell ref="J10:K10"/>
    <mergeCell ref="D11:G11"/>
    <mergeCell ref="C12:F12"/>
    <mergeCell ref="K12:K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36:J36"/>
    <mergeCell ref="I37:J37"/>
    <mergeCell ref="I38:J38"/>
    <mergeCell ref="I29:J29"/>
    <mergeCell ref="I30:J30"/>
    <mergeCell ref="I31:J31"/>
    <mergeCell ref="I32:J32"/>
    <mergeCell ref="I33:J33"/>
    <mergeCell ref="L12:L13"/>
    <mergeCell ref="I44:J44"/>
    <mergeCell ref="A45:G45"/>
    <mergeCell ref="I45:J45"/>
    <mergeCell ref="A12:A13"/>
    <mergeCell ref="B12:B13"/>
    <mergeCell ref="G12:G13"/>
    <mergeCell ref="H12:H13"/>
    <mergeCell ref="I12:J13"/>
    <mergeCell ref="I39:J39"/>
    <mergeCell ref="I40:J40"/>
    <mergeCell ref="I41:J41"/>
    <mergeCell ref="I42:J42"/>
    <mergeCell ref="I43:J43"/>
    <mergeCell ref="I34:J34"/>
    <mergeCell ref="I35:J35"/>
  </mergeCells>
  <phoneticPr fontId="1"/>
  <conditionalFormatting sqref="A14:I44">
    <cfRule type="expression" dxfId="17" priority="1" stopIfTrue="1">
      <formula>$B14="土"</formula>
    </cfRule>
    <cfRule type="expression" dxfId="16" priority="2" stopIfTrue="1">
      <formula>$B14="日"</formula>
    </cfRule>
    <cfRule type="expression" dxfId="15" priority="3" stopIfTrue="1">
      <formula>OR($B14="祝",$B14="振",$I14="休日")</formula>
    </cfRule>
  </conditionalFormatting>
  <conditionalFormatting sqref="K14:K44">
    <cfRule type="expression" dxfId="14" priority="16" stopIfTrue="1">
      <formula>$B14="土"</formula>
    </cfRule>
    <cfRule type="expression" dxfId="13" priority="17" stopIfTrue="1">
      <formula>$B14="日"</formula>
    </cfRule>
    <cfRule type="expression" dxfId="12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8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800-000001000000}">
      <formula1>0</formula1>
      <formula2>0.999988425925926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22</vt:i4>
      </vt:variant>
    </vt:vector>
  </HeadingPairs>
  <TitlesOfParts>
    <vt:vector size="34" baseType="lpstr">
      <vt:lpstr>記載例</vt:lpstr>
      <vt:lpstr>５月</vt:lpstr>
      <vt:lpstr>6月</vt:lpstr>
      <vt:lpstr>7月</vt:lpstr>
      <vt:lpstr>8月</vt:lpstr>
      <vt:lpstr>9月</vt:lpstr>
      <vt:lpstr>10月</vt:lpstr>
      <vt:lpstr>11月</vt:lpstr>
      <vt:lpstr>12月</vt:lpstr>
      <vt:lpstr>R8年1月</vt:lpstr>
      <vt:lpstr>2月</vt:lpstr>
      <vt:lpstr>祝日</vt:lpstr>
      <vt:lpstr>'10月'!Print_Area</vt:lpstr>
      <vt:lpstr>'11月'!Print_Area</vt:lpstr>
      <vt:lpstr>'12月'!Print_Area</vt:lpstr>
      <vt:lpstr>'2月'!Print_Area</vt:lpstr>
      <vt:lpstr>'５月'!Print_Area</vt:lpstr>
      <vt:lpstr>'6月'!Print_Area</vt:lpstr>
      <vt:lpstr>'7月'!Print_Area</vt:lpstr>
      <vt:lpstr>'8月'!Print_Area</vt:lpstr>
      <vt:lpstr>'9月'!Print_Area</vt:lpstr>
      <vt:lpstr>'R8年1月'!Print_Area</vt:lpstr>
      <vt:lpstr>記載例!Print_Area</vt:lpstr>
      <vt:lpstr>月</vt:lpstr>
      <vt:lpstr>'10月'!祝日</vt:lpstr>
      <vt:lpstr>'11月'!祝日</vt:lpstr>
      <vt:lpstr>'12月'!祝日</vt:lpstr>
      <vt:lpstr>'2月'!祝日</vt:lpstr>
      <vt:lpstr>'５月'!祝日</vt:lpstr>
      <vt:lpstr>'6月'!祝日</vt:lpstr>
      <vt:lpstr>'8月'!祝日</vt:lpstr>
      <vt:lpstr>'9月'!祝日</vt:lpstr>
      <vt:lpstr>'R8年1月'!祝日</vt:lpstr>
      <vt:lpstr>祝日</vt:lpstr>
    </vt:vector>
  </TitlesOfParts>
  <Company>新ｴﾈﾙｷﾞｰ産業技術総合開発機構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かおり</dc:creator>
  <cp:lastModifiedBy>西田 裕紀</cp:lastModifiedBy>
  <cp:lastPrinted>2022-11-24T00:15:18Z</cp:lastPrinted>
  <dcterms:created xsi:type="dcterms:W3CDTF">2001-08-10T04:40:44Z</dcterms:created>
  <dcterms:modified xsi:type="dcterms:W3CDTF">2026-01-05T06:42:57Z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2024-12-24T07:49:38Z</vt:filetime>
  </property>
</Properties>
</file>