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T:\040地域政策局\030市町行財政課\理財関係\010 公営企業\経営比較分析表（Ｈ27～）\R7\R80113　【総務省23〆】公営企業に係る経営比較分析表（令和６年度決算）の分析等について（依頼）\04　市町回答\02呉市○\"/>
    </mc:Choice>
  </mc:AlternateContent>
  <xr:revisionPtr revIDLastSave="0" documentId="13_ncr:1_{B0D2F2A9-A323-4680-A34F-3E8FF0D55D72}" xr6:coauthVersionLast="47" xr6:coauthVersionMax="47" xr10:uidLastSave="{00000000-0000-0000-0000-000000000000}"/>
  <workbookProtection workbookAlgorithmName="SHA-512" workbookHashValue="zVjrj6mSgBGMGTRzcIgq14FIaPHVqNcK3PKI6RPHUe5hrDD7VdkRhS08BWqFggshCWC79rAsCJE0eANpTg+a2A==" workbookSaltValue="e5yWpFAOYPP+qVRI4dRueQ==" workbookSpinCount="100000" lockStructure="1"/>
  <bookViews>
    <workbookView xWindow="-110" yWindow="-110" windowWidth="21820" windowHeight="13900"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E7" i="5" l="1"/>
  <c r="ED7" i="5"/>
  <c r="EC7" i="5"/>
  <c r="EB7" i="5"/>
  <c r="EA7" i="5"/>
  <c r="DZ7" i="5"/>
  <c r="DY7" i="5"/>
  <c r="LX77" i="4" s="1"/>
  <c r="DX7" i="5"/>
  <c r="DW7" i="5"/>
  <c r="KV77" i="4" s="1"/>
  <c r="DV7" i="5"/>
  <c r="KH77" i="4" s="1"/>
  <c r="DJ7" i="5"/>
  <c r="DI7" i="5"/>
  <c r="CV7" i="5"/>
  <c r="CU7" i="5"/>
  <c r="LX54" i="4" s="1"/>
  <c r="CT7" i="5"/>
  <c r="CS7" i="5"/>
  <c r="CR7" i="5"/>
  <c r="CQ7" i="5"/>
  <c r="CP7" i="5"/>
  <c r="LX53" i="4" s="1"/>
  <c r="CO7" i="5"/>
  <c r="LJ53" i="4" s="1"/>
  <c r="CN7" i="5"/>
  <c r="KV53" i="4" s="1"/>
  <c r="CM7" i="5"/>
  <c r="KH53" i="4" s="1"/>
  <c r="CK7" i="5"/>
  <c r="IX54" i="4" s="1"/>
  <c r="CJ7" i="5"/>
  <c r="IJ54" i="4" s="1"/>
  <c r="CI7" i="5"/>
  <c r="CH7" i="5"/>
  <c r="CG7" i="5"/>
  <c r="GT54" i="4" s="1"/>
  <c r="CF7" i="5"/>
  <c r="CE7" i="5"/>
  <c r="CD7" i="5"/>
  <c r="CC7" i="5"/>
  <c r="CB7" i="5"/>
  <c r="BZ7" i="5"/>
  <c r="FJ54" i="4" s="1"/>
  <c r="BY7" i="5"/>
  <c r="EV54" i="4" s="1"/>
  <c r="BX7" i="5"/>
  <c r="EH54" i="4" s="1"/>
  <c r="BW7" i="5"/>
  <c r="DT54" i="4" s="1"/>
  <c r="BV7" i="5"/>
  <c r="BU7" i="5"/>
  <c r="BT7" i="5"/>
  <c r="BS7" i="5"/>
  <c r="BR7" i="5"/>
  <c r="BQ7" i="5"/>
  <c r="BO7" i="5"/>
  <c r="BN7" i="5"/>
  <c r="BM7" i="5"/>
  <c r="BL7" i="5"/>
  <c r="BK7" i="5"/>
  <c r="R54" i="4" s="1"/>
  <c r="BJ7" i="5"/>
  <c r="BV53" i="4" s="1"/>
  <c r="BI7" i="5"/>
  <c r="BH7" i="5"/>
  <c r="AT53" i="4" s="1"/>
  <c r="BG7" i="5"/>
  <c r="BF7" i="5"/>
  <c r="BD7" i="5"/>
  <c r="BC7" i="5"/>
  <c r="IJ32" i="4" s="1"/>
  <c r="BB7" i="5"/>
  <c r="BA7" i="5"/>
  <c r="AZ7" i="5"/>
  <c r="AY7" i="5"/>
  <c r="AX7" i="5"/>
  <c r="IJ31" i="4" s="1"/>
  <c r="AW7" i="5"/>
  <c r="HV31" i="4" s="1"/>
  <c r="AV7" i="5"/>
  <c r="AU7" i="5"/>
  <c r="AS7" i="5"/>
  <c r="FJ32" i="4" s="1"/>
  <c r="AR7" i="5"/>
  <c r="AQ7" i="5"/>
  <c r="AP7" i="5"/>
  <c r="AO7" i="5"/>
  <c r="DF32" i="4" s="1"/>
  <c r="AN7" i="5"/>
  <c r="AM7" i="5"/>
  <c r="EV31" i="4" s="1"/>
  <c r="AL7" i="5"/>
  <c r="EH31" i="4" s="1"/>
  <c r="AK7" i="5"/>
  <c r="DT31" i="4" s="1"/>
  <c r="AJ7" i="5"/>
  <c r="DF31" i="4" s="1"/>
  <c r="AH7" i="5"/>
  <c r="AG7" i="5"/>
  <c r="AF7" i="5"/>
  <c r="AE7" i="5"/>
  <c r="AD7" i="5"/>
  <c r="AC7" i="5"/>
  <c r="BV31" i="4" s="1"/>
  <c r="AB7" i="5"/>
  <c r="AA7" i="5"/>
  <c r="Z7" i="5"/>
  <c r="Y7" i="5"/>
  <c r="R31" i="4" s="1"/>
  <c r="X7" i="5"/>
  <c r="LO10" i="4" s="1"/>
  <c r="W7" i="5"/>
  <c r="JV10" i="4" s="1"/>
  <c r="V7" i="5"/>
  <c r="U7" i="5"/>
  <c r="T7" i="5"/>
  <c r="JV8" i="4" s="1"/>
  <c r="S7" i="5"/>
  <c r="R7" i="5"/>
  <c r="Q7" i="5"/>
  <c r="CF10" i="4" s="1"/>
  <c r="P7" i="5"/>
  <c r="O7" i="5"/>
  <c r="N7" i="5"/>
  <c r="FJ8" i="4" s="1"/>
  <c r="M7" i="5"/>
  <c r="DU8" i="4" s="1"/>
  <c r="L7" i="5"/>
  <c r="CF8" i="4" s="1"/>
  <c r="K7" i="5"/>
  <c r="AQ8" i="4" s="1"/>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CU76" i="4" s="1"/>
  <c r="DI6" i="5"/>
  <c r="CU67" i="4" s="1"/>
  <c r="CW6" i="5"/>
  <c r="CV6" i="5"/>
  <c r="CU6" i="5"/>
  <c r="CT6" i="5"/>
  <c r="CS6" i="5"/>
  <c r="CR6" i="5"/>
  <c r="CQ6" i="5"/>
  <c r="CP6" i="5"/>
  <c r="CO6" i="5"/>
  <c r="CN6" i="5"/>
  <c r="CM6" i="5"/>
  <c r="CL6" i="5"/>
  <c r="G88" i="4" s="1"/>
  <c r="CK6" i="5"/>
  <c r="CJ6" i="5"/>
  <c r="CI6" i="5"/>
  <c r="CH6" i="5"/>
  <c r="CG6" i="5"/>
  <c r="CF6" i="5"/>
  <c r="CE6" i="5"/>
  <c r="CD6" i="5"/>
  <c r="CC6" i="5"/>
  <c r="CB6" i="5"/>
  <c r="CA6" i="5"/>
  <c r="BZ6" i="5"/>
  <c r="BY6" i="5"/>
  <c r="BX6" i="5"/>
  <c r="BW6" i="5"/>
  <c r="BV6" i="5"/>
  <c r="BU6" i="5"/>
  <c r="BT6" i="5"/>
  <c r="BS6" i="5"/>
  <c r="BR6" i="5"/>
  <c r="BQ6" i="5"/>
  <c r="BP6" i="5"/>
  <c r="E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H88" i="4"/>
  <c r="F88" i="4"/>
  <c r="ML78" i="4"/>
  <c r="LX78" i="4"/>
  <c r="LJ78" i="4"/>
  <c r="KV78" i="4"/>
  <c r="KH78" i="4"/>
  <c r="IX78" i="4"/>
  <c r="IJ78" i="4"/>
  <c r="HV78" i="4"/>
  <c r="HH78" i="4"/>
  <c r="GT78" i="4"/>
  <c r="BV78" i="4"/>
  <c r="BH78" i="4"/>
  <c r="AT78" i="4"/>
  <c r="AF78" i="4"/>
  <c r="R78" i="4"/>
  <c r="ML77" i="4"/>
  <c r="LJ77" i="4"/>
  <c r="IX77" i="4"/>
  <c r="IJ77" i="4"/>
  <c r="HV77" i="4"/>
  <c r="HH77" i="4"/>
  <c r="GT77" i="4"/>
  <c r="BV77" i="4"/>
  <c r="BH77" i="4"/>
  <c r="AT77" i="4"/>
  <c r="AF77" i="4"/>
  <c r="R77" i="4"/>
  <c r="ML54" i="4"/>
  <c r="LJ54" i="4"/>
  <c r="KV54" i="4"/>
  <c r="KH54" i="4"/>
  <c r="HV54" i="4"/>
  <c r="HH54" i="4"/>
  <c r="DF54" i="4"/>
  <c r="BV54" i="4"/>
  <c r="BH54" i="4"/>
  <c r="AT54" i="4"/>
  <c r="AF54" i="4"/>
  <c r="ML53" i="4"/>
  <c r="IX53" i="4"/>
  <c r="IJ53" i="4"/>
  <c r="HV53" i="4"/>
  <c r="HH53" i="4"/>
  <c r="GT53" i="4"/>
  <c r="FJ53" i="4"/>
  <c r="EV53" i="4"/>
  <c r="EH53" i="4"/>
  <c r="DT53" i="4"/>
  <c r="DF53" i="4"/>
  <c r="BH53" i="4"/>
  <c r="AF53" i="4"/>
  <c r="R53" i="4"/>
  <c r="IX32" i="4"/>
  <c r="HV32" i="4"/>
  <c r="HH32" i="4"/>
  <c r="GT32" i="4"/>
  <c r="EV32" i="4"/>
  <c r="EH32" i="4"/>
  <c r="DT32" i="4"/>
  <c r="BV32" i="4"/>
  <c r="BH32" i="4"/>
  <c r="AT32" i="4"/>
  <c r="AF32" i="4"/>
  <c r="R32" i="4"/>
  <c r="IX31" i="4"/>
  <c r="HH31" i="4"/>
  <c r="GT31" i="4"/>
  <c r="FJ31" i="4"/>
  <c r="BH31" i="4"/>
  <c r="AT31" i="4"/>
  <c r="AF31" i="4"/>
  <c r="IC10" i="4"/>
  <c r="DU10" i="4"/>
  <c r="AQ10" i="4"/>
  <c r="B10" i="4"/>
  <c r="LO8" i="4"/>
  <c r="IC8" i="4"/>
  <c r="B8" i="4"/>
  <c r="B6" i="4"/>
  <c r="IX52" i="4" l="1"/>
  <c r="BV76" i="4"/>
  <c r="FJ52" i="4"/>
  <c r="IX30" i="4"/>
  <c r="ML76" i="4"/>
  <c r="BV52" i="4"/>
  <c r="FJ30" i="4"/>
  <c r="IX76" i="4"/>
  <c r="ML52" i="4"/>
  <c r="BV30" i="4"/>
  <c r="C11" i="5"/>
  <c r="M88" i="4"/>
  <c r="D11" i="5"/>
  <c r="E11" i="5"/>
  <c r="B11" i="5"/>
  <c r="GT52" i="4" l="1"/>
  <c r="R76" i="4"/>
  <c r="DF52" i="4"/>
  <c r="GT30" i="4"/>
  <c r="KH76" i="4"/>
  <c r="R52" i="4"/>
  <c r="DF30" i="4"/>
  <c r="GT76" i="4"/>
  <c r="KH52" i="4"/>
  <c r="R30" i="4"/>
  <c r="AF76" i="4"/>
  <c r="DT52" i="4"/>
  <c r="HH30" i="4"/>
  <c r="KV76" i="4"/>
  <c r="AF52" i="4"/>
  <c r="DT30" i="4"/>
  <c r="KV52" i="4"/>
  <c r="HH76" i="4"/>
  <c r="AF30" i="4"/>
  <c r="HH52" i="4"/>
  <c r="IJ76" i="4"/>
  <c r="LX52" i="4"/>
  <c r="BH30" i="4"/>
  <c r="IJ52" i="4"/>
  <c r="BH76" i="4"/>
  <c r="EV52" i="4"/>
  <c r="IJ30" i="4"/>
  <c r="LX76" i="4"/>
  <c r="BH52" i="4"/>
  <c r="EV30" i="4"/>
  <c r="LJ76" i="4"/>
  <c r="AT52" i="4"/>
  <c r="EH30" i="4"/>
  <c r="HV76" i="4"/>
  <c r="LJ52" i="4"/>
  <c r="AT30" i="4"/>
  <c r="AT76" i="4"/>
  <c r="EH52" i="4"/>
  <c r="HV30" i="4"/>
  <c r="HV52" i="4"/>
</calcChain>
</file>

<file path=xl/sharedStrings.xml><?xml version="1.0" encoding="utf-8"?>
<sst xmlns="http://schemas.openxmlformats.org/spreadsheetml/2006/main" count="301" uniqueCount="144">
  <si>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</si>
  <si>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</si>
  <si>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</si>
  <si>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</si>
  <si>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</si>
  <si>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</si>
  <si>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</si>
  <si>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</si>
  <si>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</si>
  <si>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</si>
  <si>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</si>
  <si>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</si>
  <si>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</si>
  <si>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</si>
  <si>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</si>
  <si>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</si>
  <si>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</si>
  <si>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</si>
  <si>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</si>
  <si>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</si>
  <si>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</si>
  <si>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</si>
  <si>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</si>
  <si>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</si>
  <si>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</si>
  <si>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</si>
  <si>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</si>
  <si>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</si>
  <si>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</si>
  <si>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</si>
  <si>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</si>
  <si>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</si>
  <si>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</si>
  <si>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</si>
  <si>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</si>
  <si>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</si>
  <si>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</si>
  <si>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</si>
  <si>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</si>
  <si>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</si>
  <si>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</si>
  <si>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</si>
  <si>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</si>
  <si>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</si>
  <si>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</si>
  <si>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</si>
  <si>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</si>
  <si>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</si>
  <si>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</si>
  <si>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</si>
  <si>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</si>
  <si>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</si>
  <si>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</si>
  <si>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</si>
  <si>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</si>
  <si>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</si>
  <si>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</si>
  <si>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</si>
  <si>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</si>
  <si>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</si>
  <si>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</si>
  <si>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</si>
  <si>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</si>
  <si>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</si>
  <si>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</si>
  <si>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</si>
  <si>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</si>
  <si>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</si>
  <si>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</si>
  <si>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</si>
  <si>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</si>
  <si>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</si>
  <si>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</si>
  <si>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</si>
  <si>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</si>
  <si>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</si>
  <si>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</si>
  <si>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</si>
  <si>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</si>
  <si>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</si>
  <si>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</si>
  <si>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</si>
  <si>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</si>
  <si>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</si>
  <si>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</si>
  <si>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</si>
  <si>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</si>
  <si>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</si>
  <si>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</si>
  <si>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</si>
  <si>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</si>
  <si>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</si>
  <si>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</si>
  <si>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</si>
  <si>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</si>
  <si>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</si>
  <si>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</si>
  <si>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</si>
  <si>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</si>
  <si>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</si>
  <si>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</si>
  <si>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</si>
  <si>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当該値(N-1)</t>
    <phoneticPr fontId="5"/>
  </si>
  <si>
    <t>当該値(N)</t>
    <phoneticPr fontId="5"/>
  </si>
  <si>
    <t>当該値(N-2)</t>
    <phoneticPr fontId="5"/>
  </si>
  <si>
    <t>当該値(N-3)</t>
    <phoneticPr fontId="5"/>
  </si>
  <si>
    <t>当該値(N-4)</t>
    <phoneticPr fontId="5"/>
  </si>
  <si>
    <t>当該値(N)</t>
    <phoneticPr fontId="5"/>
  </si>
  <si>
    <t>当該値(N-2)</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</si>
  <si>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</si>
  <si>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</si>
  <si>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</si>
  <si>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</si>
  <si>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</si>
  <si>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</si>
  <si>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</si>
  <si>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</si>
  <si>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</si>
  <si>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</si>
  <si>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</si>
  <si>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</si>
  <si>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</si>
  <si>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</si>
  <si>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広島県　呉市</t>
  </si>
  <si>
    <t>野呂高原ロッジ</t>
  </si>
  <si>
    <t>法非適用</t>
  </si>
  <si>
    <t>観光施設事業</t>
  </si>
  <si>
    <t>休養宿泊施設</t>
  </si>
  <si>
    <t>Ａ１Ｂ２</t>
  </si>
  <si>
    <t>非設置</t>
  </si>
  <si>
    <t>該当数値なし</t>
  </si>
  <si>
    <t>利用料金制</t>
  </si>
  <si>
    <t>無</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</si>
  <si>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</si>
  <si>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</si>
  <si>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</si>
  <si>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</si>
  <si>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</si>
  <si>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</si>
  <si>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</si>
  <si>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建築から５７年が経過し，現状の施設を維持するためには多額の設備投資が不可欠な状況である。
　運営における固定費の割合も高く，老朽化した現状の施設を管理するために多額の経費が必要となっており，利用者の減少と併せ，収益性の減少という状況につながっているものと考えられる。
　今後，経営の改善だけでなく，計画的な施設の集約化等について検討する必要がある。</t>
    <phoneticPr fontId="5"/>
  </si>
  <si>
    <t xml:space="preserve"> 地域における唯一の高原型リゾートエリアである野呂山の観光施設の中核的な施設である。
　建設から５７年が経過しているものの，一年を通じて一定の利用者がある一方で，運営に伴う人件費等の経費負担の固定化，さらには，施設の老朽化に伴う修繕費の増加で，一般会計からの繰入金も増加することが予想される。
　現状では，大幅な利用者の増加は見込めない中，施設を維持していくために野呂山各施設の機能を集約し，民間のノウハウを活用することで，利用者のニーズに沿ったサービスの提供と，費用の削減や収益性を高める運営方法について抜本的な見直しを図る必要がある。</t>
    <phoneticPr fontId="5"/>
  </si>
  <si>
    <t xml:space="preserve">  瀬戸内沿岸部の高原型リゾートとしての特色を持ち，地元住民の利用が多い施設であるが，宿泊客数動向は下降傾向である。利用者の確保に向けた営業面の改善だけでなく，新たな取組が必要になっている。</t>
    <rPh sb="26" eb="28">
      <t>ジモト</t>
    </rPh>
    <rPh sb="28" eb="30">
      <t>ジュウミン</t>
    </rPh>
    <rPh sb="31" eb="33">
      <t>リヨウ</t>
    </rPh>
    <rPh sb="34" eb="35">
      <t>オオ</t>
    </rPh>
    <rPh sb="36" eb="38">
      <t>シセツ</t>
    </rPh>
    <rPh sb="50" eb="52">
      <t>カコウ</t>
    </rPh>
    <rPh sb="52" eb="54">
      <t>ケイコウ</t>
    </rPh>
    <phoneticPr fontId="5"/>
  </si>
  <si>
    <t xml:space="preserve">  他会計補助金比率は減少傾向であり，一定程度の利用料金収入はあるものの，施設の規模や老朽化に伴い，施設の維持のために多くの経費を要し，その不足分を一般会計からの繰入金によって充当する状況になっている。
　平成３０年豪雨災害の影響により林道郷原野呂山線が令和４年度末まで通行不能になっていたことに加え，令和元年度末からの新型コロナウイルス感染症拡大の影響により，休館や営業縮小を余儀なくされたため，定員稼働率は減少。令和４年度からは回復傾向であったが，令和６年度では微減。
　営業収益は減少傾向であるため，経営の改善だけでなく運営面・施設面等も抜本的な取組や見直しを図る必要がある。
※誤り　⑥売上高GOP比率 R02 103.0→△103.0</t>
    <rPh sb="2" eb="3">
      <t>ホカ</t>
    </rPh>
    <rPh sb="3" eb="5">
      <t>カイケイ</t>
    </rPh>
    <rPh sb="5" eb="8">
      <t>ホジョキン</t>
    </rPh>
    <rPh sb="8" eb="10">
      <t>ヒリツ</t>
    </rPh>
    <rPh sb="11" eb="13">
      <t>ゲンショウ</t>
    </rPh>
    <rPh sb="13" eb="15">
      <t>ケイコウ</t>
    </rPh>
    <rPh sb="226" eb="228">
      <t>レイワ</t>
    </rPh>
    <rPh sb="229" eb="231">
      <t>ネンド</t>
    </rPh>
    <rPh sb="233" eb="235">
      <t>ビゲン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</si>
</sst>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Alignment="1">
      <alignment horizontal="center" vertical="center"/>
    </xf>
    <xf numFmtId="180" fontId="11"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13864</c:v>
                </c:pt>
                <c:pt idx="1">
                  <c:v>17147</c:v>
                </c:pt>
                <c:pt idx="2">
                  <c:v>9912</c:v>
                </c:pt>
                <c:pt idx="3">
                  <c:v>6374</c:v>
                </c:pt>
                <c:pt idx="4">
                  <c:v>7321</c:v>
                </c:pt>
              </c:numCache>
            </c:numRef>
          </c:val>
          <c:extLst>
            <c:ext xmlns:c16="http://schemas.microsoft.com/office/drawing/2014/chart" uri="{C3380CC4-5D6E-409C-BE32-E72D297353CC}">
              <c16:uniqueId val="{00000000-22A1-41BF-96A4-02AA20A01E0A}"/>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63431</c:v>
                </c:pt>
                <c:pt idx="1">
                  <c:v>541785</c:v>
                </c:pt>
                <c:pt idx="2">
                  <c:v>5910</c:v>
                </c:pt>
                <c:pt idx="3">
                  <c:v>6101</c:v>
                </c:pt>
                <c:pt idx="4">
                  <c:v>9063</c:v>
                </c:pt>
              </c:numCache>
            </c:numRef>
          </c:val>
          <c:smooth val="0"/>
          <c:extLst>
            <c:ext xmlns:c16="http://schemas.microsoft.com/office/drawing/2014/chart" uri="{C3380CC4-5D6E-409C-BE32-E72D297353CC}">
              <c16:uniqueId val="{00000001-22A1-41BF-96A4-02AA20A01E0A}"/>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53.3</c:v>
                </c:pt>
                <c:pt idx="1">
                  <c:v>55.9</c:v>
                </c:pt>
                <c:pt idx="2">
                  <c:v>44.8</c:v>
                </c:pt>
                <c:pt idx="3">
                  <c:v>33.9</c:v>
                </c:pt>
                <c:pt idx="4">
                  <c:v>27.2</c:v>
                </c:pt>
              </c:numCache>
            </c:numRef>
          </c:val>
          <c:extLst>
            <c:ext xmlns:c16="http://schemas.microsoft.com/office/drawing/2014/chart" uri="{C3380CC4-5D6E-409C-BE32-E72D297353CC}">
              <c16:uniqueId val="{00000000-72A4-4BF1-A544-56E0F5E26D1E}"/>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47.8</c:v>
                </c:pt>
                <c:pt idx="1">
                  <c:v>27.2</c:v>
                </c:pt>
                <c:pt idx="2">
                  <c:v>23.7</c:v>
                </c:pt>
                <c:pt idx="3">
                  <c:v>26.4</c:v>
                </c:pt>
                <c:pt idx="4">
                  <c:v>24</c:v>
                </c:pt>
              </c:numCache>
            </c:numRef>
          </c:val>
          <c:smooth val="0"/>
          <c:extLst>
            <c:ext xmlns:c16="http://schemas.microsoft.com/office/drawing/2014/chart" uri="{C3380CC4-5D6E-409C-BE32-E72D297353CC}">
              <c16:uniqueId val="{00000001-72A4-4BF1-A544-56E0F5E26D1E}"/>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102.5</c:v>
                </c:pt>
                <c:pt idx="1">
                  <c:v>110.9</c:v>
                </c:pt>
                <c:pt idx="2">
                  <c:v>105</c:v>
                </c:pt>
                <c:pt idx="3">
                  <c:v>101.2</c:v>
                </c:pt>
                <c:pt idx="4">
                  <c:v>103.3</c:v>
                </c:pt>
              </c:numCache>
            </c:numRef>
          </c:val>
          <c:extLst>
            <c:ext xmlns:c16="http://schemas.microsoft.com/office/drawing/2014/chart" uri="{C3380CC4-5D6E-409C-BE32-E72D297353CC}">
              <c16:uniqueId val="{00000000-53D2-40AA-8FBC-A6FDF0298D41}"/>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96.8</c:v>
                </c:pt>
                <c:pt idx="1">
                  <c:v>94</c:v>
                </c:pt>
                <c:pt idx="2">
                  <c:v>98.4</c:v>
                </c:pt>
                <c:pt idx="3">
                  <c:v>102.5</c:v>
                </c:pt>
                <c:pt idx="4">
                  <c:v>95.3</c:v>
                </c:pt>
              </c:numCache>
            </c:numRef>
          </c:val>
          <c:smooth val="0"/>
          <c:extLst>
            <c:ext xmlns:c16="http://schemas.microsoft.com/office/drawing/2014/chart" uri="{C3380CC4-5D6E-409C-BE32-E72D297353CC}">
              <c16:uniqueId val="{00000001-53D2-40AA-8FBC-A6FDF0298D41}"/>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データ!$CM$6:$CQ$6</c:f>
              <c:numCache>
                <c:formatCode>#,##0;"△"#,##0</c:formatCode>
                <c:ptCount val="5"/>
                <c:pt idx="0">
                  <c:v>-45851</c:v>
                </c:pt>
                <c:pt idx="1">
                  <c:v>-34638</c:v>
                </c:pt>
                <c:pt idx="2">
                  <c:v>-35221</c:v>
                </c:pt>
                <c:pt idx="3">
                  <c:v>-33290</c:v>
                </c:pt>
                <c:pt idx="4">
                  <c:v>-32477</c:v>
                </c:pt>
              </c:numCache>
            </c:numRef>
          </c:val>
          <c:extLst>
            <c:ext xmlns:c16="http://schemas.microsoft.com/office/drawing/2014/chart" uri="{C3380CC4-5D6E-409C-BE32-E72D297353CC}">
              <c16:uniqueId val="{00000000-070A-48C3-9108-E69BF419726E}"/>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583147</c:v>
                </c:pt>
                <c:pt idx="1">
                  <c:v>-24727</c:v>
                </c:pt>
                <c:pt idx="2">
                  <c:v>-21071</c:v>
                </c:pt>
                <c:pt idx="3">
                  <c:v>-18563</c:v>
                </c:pt>
                <c:pt idx="4">
                  <c:v>-25061</c:v>
                </c:pt>
              </c:numCache>
            </c:numRef>
          </c:val>
          <c:smooth val="0"/>
          <c:extLst>
            <c:ext xmlns:c16="http://schemas.microsoft.com/office/drawing/2014/chart" uri="{C3380CC4-5D6E-409C-BE32-E72D297353CC}">
              <c16:uniqueId val="{00000001-070A-48C3-9108-E69BF419726E}"/>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pt idx="0">
                  <c:v>103</c:v>
                </c:pt>
                <c:pt idx="1">
                  <c:v>-81.7</c:v>
                </c:pt>
                <c:pt idx="2">
                  <c:v>-66.099999999999994</c:v>
                </c:pt>
                <c:pt idx="3">
                  <c:v>-48.5</c:v>
                </c:pt>
                <c:pt idx="4">
                  <c:v>-31.3</c:v>
                </c:pt>
              </c:numCache>
            </c:numRef>
          </c:val>
          <c:extLst>
            <c:ext xmlns:c16="http://schemas.microsoft.com/office/drawing/2014/chart" uri="{C3380CC4-5D6E-409C-BE32-E72D297353CC}">
              <c16:uniqueId val="{00000000-EF82-49FE-A64B-99DE16A1D773}"/>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-152.6</c:v>
                </c:pt>
                <c:pt idx="1">
                  <c:v>-62.5</c:v>
                </c:pt>
                <c:pt idx="2">
                  <c:v>-110.4</c:v>
                </c:pt>
                <c:pt idx="3">
                  <c:v>-94.5</c:v>
                </c:pt>
                <c:pt idx="4">
                  <c:v>-116</c:v>
                </c:pt>
              </c:numCache>
            </c:numRef>
          </c:val>
          <c:smooth val="0"/>
          <c:extLst>
            <c:ext xmlns:c16="http://schemas.microsoft.com/office/drawing/2014/chart" uri="{C3380CC4-5D6E-409C-BE32-E72D297353CC}">
              <c16:uniqueId val="{00000001-EF82-49FE-A64B-99DE16A1D773}"/>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#,##0.0;"△"#,##0.0</c:formatCode>
                <c:ptCount val="5"/>
                <c:pt idx="0">
                  <c:v>92.2</c:v>
                </c:pt>
                <c:pt idx="1">
                  <c:v>82.5</c:v>
                </c:pt>
                <c:pt idx="2">
                  <c:v>70</c:v>
                </c:pt>
                <c:pt idx="3">
                  <c:v>60.2</c:v>
                </c:pt>
                <c:pt idx="4">
                  <c:v>40</c:v>
                </c:pt>
              </c:numCache>
            </c:numRef>
          </c:val>
          <c:extLst>
            <c:ext xmlns:c16="http://schemas.microsoft.com/office/drawing/2014/chart" uri="{C3380CC4-5D6E-409C-BE32-E72D297353CC}">
              <c16:uniqueId val="{00000000-75EF-4691-A2E4-D8D1C5A560F2}"/>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100.4</c:v>
                </c:pt>
                <c:pt idx="1">
                  <c:v>273.39999999999998</c:v>
                </c:pt>
                <c:pt idx="2">
                  <c:v>255.5</c:v>
                </c:pt>
                <c:pt idx="3">
                  <c:v>39.4</c:v>
                </c:pt>
                <c:pt idx="4">
                  <c:v>40.700000000000003</c:v>
                </c:pt>
              </c:numCache>
            </c:numRef>
          </c:val>
          <c:smooth val="0"/>
          <c:extLst>
            <c:ext xmlns:c16="http://schemas.microsoft.com/office/drawing/2014/chart" uri="{C3380CC4-5D6E-409C-BE32-E72D297353CC}">
              <c16:uniqueId val="{00000001-75EF-4691-A2E4-D8D1C5A560F2}"/>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11.7</c:v>
                </c:pt>
                <c:pt idx="1">
                  <c:v>8.5</c:v>
                </c:pt>
                <c:pt idx="2">
                  <c:v>13.5</c:v>
                </c:pt>
                <c:pt idx="3">
                  <c:v>18.3</c:v>
                </c:pt>
                <c:pt idx="4">
                  <c:v>17.100000000000001</c:v>
                </c:pt>
              </c:numCache>
            </c:numRef>
          </c:val>
          <c:extLst>
            <c:ext xmlns:c16="http://schemas.microsoft.com/office/drawing/2014/chart" uri="{C3380CC4-5D6E-409C-BE32-E72D297353CC}">
              <c16:uniqueId val="{00000000-CDEE-433D-A16F-A8C9ABFCE28B}"/>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5.0999999999999996</c:v>
                </c:pt>
                <c:pt idx="1">
                  <c:v>14.6</c:v>
                </c:pt>
                <c:pt idx="2">
                  <c:v>18.600000000000001</c:v>
                </c:pt>
                <c:pt idx="3">
                  <c:v>19.8</c:v>
                </c:pt>
                <c:pt idx="4">
                  <c:v>20.100000000000001</c:v>
                </c:pt>
              </c:numCache>
            </c:numRef>
          </c:val>
          <c:smooth val="0"/>
          <c:extLst>
            <c:ext xmlns:c16="http://schemas.microsoft.com/office/drawing/2014/chart" uri="{C3380CC4-5D6E-409C-BE32-E72D297353CC}">
              <c16:uniqueId val="{00000001-CDEE-433D-A16F-A8C9ABFCE28B}"/>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973-44F7-B52A-B97B139265EE}"/>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330.8</c:v>
                </c:pt>
                <c:pt idx="1">
                  <c:v>11.2</c:v>
                </c:pt>
                <c:pt idx="2">
                  <c:v>7.9</c:v>
                </c:pt>
                <c:pt idx="3">
                  <c:v>6.9</c:v>
                </c:pt>
                <c:pt idx="4">
                  <c:v>4.2</c:v>
                </c:pt>
              </c:numCache>
            </c:numRef>
          </c:val>
          <c:smooth val="0"/>
          <c:extLst>
            <c:ext xmlns:c16="http://schemas.microsoft.com/office/drawing/2014/chart" uri="{C3380CC4-5D6E-409C-BE32-E72D297353CC}">
              <c16:uniqueId val="{00000001-B973-44F7-B52A-B97B139265EE}"/>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numCache>
            </c:numRef>
          </c:val>
          <c:extLst>
            <c:ext xmlns:c16="http://schemas.microsoft.com/office/drawing/2014/chart" uri="{C3380CC4-5D6E-409C-BE32-E72D297353CC}">
              <c16:uniqueId val="{00000000-D489-495E-BA8A-D06EB2A71F04}"/>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D489-495E-BA8A-D06EB2A71F04}"/>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データ!$CX$6:$DB$6</c:f>
              <c:numCache>
                <c:formatCode>#,##0.0;"△"#,##0.0</c:formatCode>
                <c:ptCount val="5"/>
              </c:numCache>
            </c:numRef>
          </c:val>
          <c:extLst>
            <c:ext xmlns:c16="http://schemas.microsoft.com/office/drawing/2014/chart" uri="{C3380CC4-5D6E-409C-BE32-E72D297353CC}">
              <c16:uniqueId val="{00000000-2067-450C-85D4-3B1C3D270ADF}"/>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2067-450C-85D4-3B1C3D270ADF}"/>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cap="rnd">
              <a:solidFill>
                <a:srgbClr val="3366FF"/>
              </a:solidFill>
            </a:ln>
          </c:spPr>
          <c:marker>
            <c:symbol val="square"/>
            <c:size val="5"/>
            <c:spPr>
              <a:solidFill>
                <a:srgbClr val="3366FF"/>
              </a:solidFill>
              <a:ln>
                <a:solidFill>
                  <a:srgbClr val="3366FF"/>
                </a:solidFill>
              </a:ln>
            </c:spPr>
          </c:marker>
          <c:cat>
            <c:strRef>
              <c:f>データ!$B$11:$F$11</c:f>
              <c:strCache>
                <c:ptCount val="5"/>
                <c:pt idx="0">
                  <c:v>R02</c:v>
                </c:pt>
                <c:pt idx="1">
                  <c:v>R03</c:v>
                </c:pt>
                <c:pt idx="2">
                  <c:v>R04</c:v>
                </c:pt>
                <c:pt idx="3">
                  <c:v>R05</c:v>
                </c:pt>
                <c:pt idx="4">
                  <c:v>R06</c:v>
                </c:pt>
              </c:strCache>
            </c:strRef>
          </c:cat>
          <c:val>
            <c:numRef>
              <c:f>データ!$EL$6:$EP$6</c:f>
              <c:numCache>
                <c:formatCode>#,##0.00%;"△"#,##0.00%</c:formatCode>
                <c:ptCount val="5"/>
                <c:pt idx="0">
                  <c:v>5.5300000000000002E-2</c:v>
                </c:pt>
                <c:pt idx="1">
                  <c:v>4.1799999999999997E-2</c:v>
                </c:pt>
                <c:pt idx="2">
                  <c:v>3.56E-2</c:v>
                </c:pt>
                <c:pt idx="3">
                  <c:v>3.27E-2</c:v>
                </c:pt>
                <c:pt idx="4">
                  <c:v>3.5099999999999999E-2</c:v>
                </c:pt>
              </c:numCache>
            </c:numRef>
          </c:val>
          <c:smooth val="0"/>
          <c:extLst>
            <c:ext xmlns:c16="http://schemas.microsoft.com/office/drawing/2014/chart" uri="{C3380CC4-5D6E-409C-BE32-E72D297353CC}">
              <c16:uniqueId val="{00000000-366C-444A-931C-39D3AD960424}"/>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cap="rnd">
              <a:solidFill>
                <a:srgbClr val="FF5050"/>
              </a:solidFill>
            </a:ln>
          </c:spPr>
          <c:marker>
            <c:symbol val="square"/>
            <c:size val="5"/>
            <c:spPr>
              <a:solidFill>
                <a:srgbClr val="FF5050"/>
              </a:solidFill>
              <a:ln>
                <a:solidFill>
                  <a:srgbClr val="FF5050"/>
                </a:solidFill>
              </a:ln>
            </c:spPr>
          </c:marker>
          <c:cat>
            <c:strRef>
              <c:f>データ!$B$11:$F$11</c:f>
              <c:strCache>
                <c:ptCount val="5"/>
                <c:pt idx="0">
                  <c:v>R02</c:v>
                </c:pt>
                <c:pt idx="1">
                  <c:v>R03</c:v>
                </c:pt>
                <c:pt idx="2">
                  <c:v>R04</c:v>
                </c:pt>
                <c:pt idx="3">
                  <c:v>R05</c:v>
                </c:pt>
                <c:pt idx="4">
                  <c:v>R06</c:v>
                </c:pt>
              </c:strCache>
            </c:strRef>
          </c:cat>
          <c:val>
            <c:numRef>
              <c:f>データ!$EG$6:$EK$6</c:f>
              <c:numCache>
                <c:formatCode>#,##0.00%;"△"#,##0.00%</c:formatCode>
                <c:ptCount val="5"/>
                <c:pt idx="0">
                  <c:v>5.0000000000000001E-4</c:v>
                </c:pt>
                <c:pt idx="1">
                  <c:v>4.0000000000000002E-4</c:v>
                </c:pt>
                <c:pt idx="2">
                  <c:v>5.0000000000000001E-4</c:v>
                </c:pt>
                <c:pt idx="3">
                  <c:v>5.0000000000000001E-4</c:v>
                </c:pt>
                <c:pt idx="4">
                  <c:v>4.0000000000000002E-4</c:v>
                </c:pt>
              </c:numCache>
            </c:numRef>
          </c:val>
          <c:smooth val="0"/>
          <c:extLst>
            <c:ext xmlns:c16="http://schemas.microsoft.com/office/drawing/2014/chart" uri="{C3380CC4-5D6E-409C-BE32-E72D297353CC}">
              <c16:uniqueId val="{00000001-366C-444A-931C-39D3AD960424}"/>
            </c:ext>
          </c:extLst>
        </c:ser>
        <c:dLbls>
          <c:showLegendKey val="0"/>
          <c:showVal val="0"/>
          <c:showCatName val="0"/>
          <c:showSerName val="0"/>
          <c:showPercent val="0"/>
          <c:showBubbleSize val="0"/>
        </c:dLbls>
        <c:marker val="1"/>
        <c:smooth val="0"/>
        <c:axId val="673249704"/>
        <c:axId val="673252224"/>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673252224"/>
        <c:scaling>
          <c:orientation val="minMax"/>
        </c:scaling>
        <c:delete val="0"/>
        <c:axPos val="r"/>
        <c:numFmt formatCode="#,##0.00%;&quot;△&quot;#,##0.00%" sourceLinked="1"/>
        <c:majorTickMark val="out"/>
        <c:minorTickMark val="none"/>
        <c:tickLblPos val="nextTo"/>
        <c:spPr>
          <a:noFill/>
          <a:ln>
            <a:solidFill>
              <a:srgbClr val="86868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673249704"/>
        <c:crosses val="max"/>
        <c:crossBetween val="between"/>
      </c:valAx>
      <c:catAx>
        <c:axId val="673249704"/>
        <c:scaling>
          <c:orientation val="minMax"/>
        </c:scaling>
        <c:delete val="1"/>
        <c:axPos val="b"/>
        <c:numFmt formatCode="General" sourceLinked="1"/>
        <c:majorTickMark val="out"/>
        <c:minorTickMark val="none"/>
        <c:tickLblPos val="nextTo"/>
        <c:crossAx val="673252224"/>
        <c:crosses val="autoZero"/>
        <c:auto val="1"/>
        <c:lblAlgn val="ctr"/>
        <c:lblOffset val="100"/>
        <c:noMultiLvlLbl val="0"/>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486566" y="10732925"/>
          <a:ext cx="3790158"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8876933" y="10732925"/>
          <a:ext cx="3795127"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【39,956】</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【△15,622】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【△78.9】</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【43.6】</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topLeftCell="GO15" zoomScaleNormal="100" zoomScaleSheetLayoutView="70" workbookViewId="0">
      <selection activeCell="OA26" sqref="OA26"/>
    </sheetView>
  </sheetViews>
  <sheetFormatPr defaultColWidth="2.6328125" defaultRowHeight="13" x14ac:dyDescent="0.2"/>
  <cols>
    <col min="1" max="1" width="2.6328125" customWidth="1"/>
    <col min="2" max="2" width="0.90625" customWidth="1"/>
    <col min="3" max="371" width="0.6328125" customWidth="1"/>
    <col min="373" max="387" width="3.08984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122" t="s">
        <v>0</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122"/>
      <c r="BN2" s="122"/>
      <c r="BO2" s="122"/>
      <c r="BP2" s="122"/>
      <c r="BQ2" s="122"/>
      <c r="BR2" s="122"/>
      <c r="BS2" s="122"/>
      <c r="BT2" s="122"/>
      <c r="BU2" s="122"/>
      <c r="BV2" s="122"/>
      <c r="BW2" s="122"/>
      <c r="BX2" s="122"/>
      <c r="BY2" s="122"/>
      <c r="BZ2" s="122"/>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122"/>
      <c r="DG2" s="122"/>
      <c r="DH2" s="122"/>
      <c r="DI2" s="122"/>
      <c r="DJ2" s="122"/>
      <c r="DK2" s="122"/>
      <c r="DL2" s="122"/>
      <c r="DM2" s="122"/>
      <c r="DN2" s="122"/>
      <c r="DO2" s="122"/>
      <c r="DP2" s="122"/>
      <c r="DQ2" s="122"/>
      <c r="DR2" s="122"/>
      <c r="DS2" s="122"/>
      <c r="DT2" s="122"/>
      <c r="DU2" s="122"/>
      <c r="DV2" s="122"/>
      <c r="DW2" s="122"/>
      <c r="DX2" s="122"/>
      <c r="DY2" s="122"/>
      <c r="DZ2" s="122"/>
      <c r="EA2" s="122"/>
      <c r="EB2" s="122"/>
      <c r="EC2" s="122"/>
      <c r="ED2" s="122"/>
      <c r="EE2" s="122"/>
      <c r="EF2" s="122"/>
      <c r="EG2" s="122"/>
      <c r="EH2" s="122"/>
      <c r="EI2" s="122"/>
      <c r="EJ2" s="122"/>
      <c r="EK2" s="122"/>
      <c r="EL2" s="122"/>
      <c r="EM2" s="122"/>
      <c r="EN2" s="122"/>
      <c r="EO2" s="122"/>
      <c r="EP2" s="122"/>
      <c r="EQ2" s="122"/>
      <c r="ER2" s="122"/>
      <c r="ES2" s="122"/>
      <c r="ET2" s="122"/>
      <c r="EU2" s="122"/>
      <c r="EV2" s="122"/>
      <c r="EW2" s="122"/>
      <c r="EX2" s="122"/>
      <c r="EY2" s="122"/>
      <c r="EZ2" s="122"/>
      <c r="FA2" s="122"/>
      <c r="FB2" s="122"/>
      <c r="FC2" s="122"/>
      <c r="FD2" s="122"/>
      <c r="FE2" s="122"/>
      <c r="FF2" s="122"/>
      <c r="FG2" s="122"/>
      <c r="FH2" s="122"/>
      <c r="FI2" s="122"/>
      <c r="FJ2" s="122"/>
      <c r="FK2" s="122"/>
      <c r="FL2" s="122"/>
      <c r="FM2" s="122"/>
      <c r="FN2" s="122"/>
      <c r="FO2" s="122"/>
      <c r="FP2" s="122"/>
      <c r="FQ2" s="122"/>
      <c r="FR2" s="122"/>
      <c r="FS2" s="122"/>
      <c r="FT2" s="122"/>
      <c r="FU2" s="122"/>
      <c r="FV2" s="122"/>
      <c r="FW2" s="122"/>
      <c r="FX2" s="122"/>
      <c r="FY2" s="122"/>
      <c r="FZ2" s="122"/>
      <c r="GA2" s="122"/>
      <c r="GB2" s="122"/>
      <c r="GC2" s="122"/>
      <c r="GD2" s="122"/>
      <c r="GE2" s="122"/>
      <c r="GF2" s="122"/>
      <c r="GG2" s="122"/>
      <c r="GH2" s="122"/>
      <c r="GI2" s="122"/>
      <c r="GJ2" s="122"/>
      <c r="GK2" s="122"/>
      <c r="GL2" s="122"/>
      <c r="GM2" s="122"/>
      <c r="GN2" s="122"/>
      <c r="GO2" s="122"/>
      <c r="GP2" s="122"/>
      <c r="GQ2" s="122"/>
      <c r="GR2" s="122"/>
      <c r="GS2" s="122"/>
      <c r="GT2" s="122"/>
      <c r="GU2" s="122"/>
      <c r="GV2" s="122"/>
      <c r="GW2" s="122"/>
      <c r="GX2" s="122"/>
      <c r="GY2" s="122"/>
      <c r="GZ2" s="122"/>
      <c r="HA2" s="122"/>
      <c r="HB2" s="122"/>
      <c r="HC2" s="122"/>
      <c r="HD2" s="122"/>
      <c r="HE2" s="122"/>
      <c r="HF2" s="122"/>
      <c r="HG2" s="122"/>
      <c r="HH2" s="122"/>
      <c r="HI2" s="122"/>
      <c r="HJ2" s="122"/>
      <c r="HK2" s="122"/>
      <c r="HL2" s="122"/>
      <c r="HM2" s="122"/>
      <c r="HN2" s="122"/>
      <c r="HO2" s="122"/>
      <c r="HP2" s="122"/>
      <c r="HQ2" s="122"/>
      <c r="HR2" s="122"/>
      <c r="HS2" s="122"/>
      <c r="HT2" s="122"/>
      <c r="HU2" s="122"/>
      <c r="HV2" s="122"/>
      <c r="HW2" s="122"/>
      <c r="HX2" s="122"/>
      <c r="HY2" s="122"/>
      <c r="HZ2" s="122"/>
      <c r="IA2" s="122"/>
      <c r="IB2" s="122"/>
      <c r="IC2" s="122"/>
      <c r="ID2" s="122"/>
      <c r="IE2" s="122"/>
      <c r="IF2" s="122"/>
      <c r="IG2" s="122"/>
      <c r="IH2" s="122"/>
      <c r="II2" s="122"/>
      <c r="IJ2" s="122"/>
      <c r="IK2" s="122"/>
      <c r="IL2" s="122"/>
      <c r="IM2" s="122"/>
      <c r="IN2" s="122"/>
      <c r="IO2" s="122"/>
      <c r="IP2" s="122"/>
      <c r="IQ2" s="122"/>
      <c r="IR2" s="122"/>
      <c r="IS2" s="122"/>
      <c r="IT2" s="122"/>
      <c r="IU2" s="122"/>
      <c r="IV2" s="122"/>
      <c r="IW2" s="122"/>
      <c r="IX2" s="122"/>
      <c r="IY2" s="122"/>
      <c r="IZ2" s="122"/>
      <c r="JA2" s="122"/>
      <c r="JB2" s="122"/>
      <c r="JC2" s="122"/>
      <c r="JD2" s="122"/>
      <c r="JE2" s="122"/>
      <c r="JF2" s="122"/>
      <c r="JG2" s="122"/>
      <c r="JH2" s="122"/>
      <c r="JI2" s="122"/>
      <c r="JJ2" s="122"/>
      <c r="JK2" s="122"/>
      <c r="JL2" s="122"/>
      <c r="JM2" s="122"/>
      <c r="JN2" s="122"/>
      <c r="JO2" s="122"/>
      <c r="JP2" s="122"/>
      <c r="JQ2" s="122"/>
      <c r="JR2" s="122"/>
      <c r="JS2" s="122"/>
      <c r="JT2" s="122"/>
      <c r="JU2" s="122"/>
      <c r="JV2" s="122"/>
      <c r="JW2" s="122"/>
      <c r="JX2" s="122"/>
      <c r="JY2" s="122"/>
      <c r="JZ2" s="122"/>
      <c r="KA2" s="122"/>
      <c r="KB2" s="122"/>
      <c r="KC2" s="122"/>
      <c r="KD2" s="122"/>
      <c r="KE2" s="122"/>
      <c r="KF2" s="122"/>
      <c r="KG2" s="122"/>
      <c r="KH2" s="122"/>
      <c r="KI2" s="122"/>
      <c r="KJ2" s="122"/>
      <c r="KK2" s="122"/>
      <c r="KL2" s="122"/>
      <c r="KM2" s="122"/>
      <c r="KN2" s="122"/>
      <c r="KO2" s="122"/>
      <c r="KP2" s="122"/>
      <c r="KQ2" s="122"/>
      <c r="KR2" s="122"/>
      <c r="KS2" s="122"/>
      <c r="KT2" s="122"/>
      <c r="KU2" s="122"/>
      <c r="KV2" s="122"/>
      <c r="KW2" s="122"/>
      <c r="KX2" s="122"/>
      <c r="KY2" s="122"/>
      <c r="KZ2" s="122"/>
      <c r="LA2" s="122"/>
      <c r="LB2" s="122"/>
      <c r="LC2" s="122"/>
      <c r="LD2" s="122"/>
      <c r="LE2" s="122"/>
      <c r="LF2" s="122"/>
      <c r="LG2" s="122"/>
      <c r="LH2" s="122"/>
      <c r="LI2" s="122"/>
      <c r="LJ2" s="122"/>
      <c r="LK2" s="122"/>
      <c r="LL2" s="122"/>
      <c r="LM2" s="122"/>
      <c r="LN2" s="122"/>
      <c r="LO2" s="122"/>
      <c r="LP2" s="122"/>
      <c r="LQ2" s="122"/>
      <c r="LR2" s="122"/>
      <c r="LS2" s="122"/>
      <c r="LT2" s="122"/>
      <c r="LU2" s="122"/>
      <c r="LV2" s="122"/>
      <c r="LW2" s="122"/>
      <c r="LX2" s="122"/>
      <c r="LY2" s="122"/>
      <c r="LZ2" s="122"/>
      <c r="MA2" s="122"/>
      <c r="MB2" s="122"/>
      <c r="MC2" s="122"/>
      <c r="MD2" s="122"/>
      <c r="ME2" s="122"/>
      <c r="MF2" s="122"/>
      <c r="MG2" s="122"/>
      <c r="MH2" s="122"/>
      <c r="MI2" s="122"/>
      <c r="MJ2" s="122"/>
      <c r="MK2" s="122"/>
      <c r="ML2" s="122"/>
      <c r="MM2" s="122"/>
      <c r="MN2" s="122"/>
      <c r="MO2" s="122"/>
      <c r="MP2" s="122"/>
      <c r="MQ2" s="122"/>
      <c r="MR2" s="122"/>
      <c r="MS2" s="122"/>
      <c r="MT2" s="122"/>
      <c r="MU2" s="122"/>
      <c r="MV2" s="122"/>
      <c r="MW2" s="122"/>
      <c r="MX2" s="122"/>
      <c r="MY2" s="122"/>
      <c r="MZ2" s="122"/>
      <c r="NA2" s="122"/>
      <c r="NB2" s="122"/>
      <c r="NC2" s="122"/>
      <c r="ND2" s="122"/>
      <c r="NE2" s="122"/>
      <c r="NF2" s="122"/>
      <c r="NG2" s="122"/>
      <c r="NH2" s="122"/>
      <c r="NI2" s="122"/>
      <c r="NJ2" s="122"/>
      <c r="NK2" s="122"/>
      <c r="NL2" s="122"/>
      <c r="NM2" s="122"/>
      <c r="NN2" s="122"/>
      <c r="NO2" s="122"/>
      <c r="NP2" s="122"/>
      <c r="NQ2" s="122"/>
      <c r="NR2" s="122"/>
      <c r="NS2" s="122"/>
      <c r="NT2" s="122"/>
      <c r="NU2" s="122"/>
      <c r="NV2" s="122"/>
      <c r="NW2" s="122"/>
    </row>
    <row r="3" spans="1:387" ht="9.75" customHeight="1" x14ac:dyDescent="0.2">
      <c r="A3" s="2"/>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c r="IT3" s="122"/>
      <c r="IU3" s="122"/>
      <c r="IV3" s="122"/>
      <c r="IW3" s="122"/>
      <c r="IX3" s="122"/>
      <c r="IY3" s="122"/>
      <c r="IZ3" s="122"/>
      <c r="JA3" s="122"/>
      <c r="JB3" s="122"/>
      <c r="JC3" s="122"/>
      <c r="JD3" s="122"/>
      <c r="JE3" s="122"/>
      <c r="JF3" s="122"/>
      <c r="JG3" s="122"/>
      <c r="JH3" s="122"/>
      <c r="JI3" s="122"/>
      <c r="JJ3" s="122"/>
      <c r="JK3" s="122"/>
      <c r="JL3" s="122"/>
      <c r="JM3" s="122"/>
      <c r="JN3" s="122"/>
      <c r="JO3" s="122"/>
      <c r="JP3" s="122"/>
      <c r="JQ3" s="122"/>
      <c r="JR3" s="122"/>
      <c r="JS3" s="122"/>
      <c r="JT3" s="122"/>
      <c r="JU3" s="122"/>
      <c r="JV3" s="122"/>
      <c r="JW3" s="122"/>
      <c r="JX3" s="122"/>
      <c r="JY3" s="122"/>
      <c r="JZ3" s="122"/>
      <c r="KA3" s="122"/>
      <c r="KB3" s="122"/>
      <c r="KC3" s="122"/>
      <c r="KD3" s="122"/>
      <c r="KE3" s="122"/>
      <c r="KF3" s="122"/>
      <c r="KG3" s="122"/>
      <c r="KH3" s="122"/>
      <c r="KI3" s="122"/>
      <c r="KJ3" s="122"/>
      <c r="KK3" s="122"/>
      <c r="KL3" s="122"/>
      <c r="KM3" s="122"/>
      <c r="KN3" s="122"/>
      <c r="KO3" s="122"/>
      <c r="KP3" s="122"/>
      <c r="KQ3" s="122"/>
      <c r="KR3" s="122"/>
      <c r="KS3" s="122"/>
      <c r="KT3" s="122"/>
      <c r="KU3" s="122"/>
      <c r="KV3" s="122"/>
      <c r="KW3" s="122"/>
      <c r="KX3" s="122"/>
      <c r="KY3" s="122"/>
      <c r="KZ3" s="122"/>
      <c r="LA3" s="122"/>
      <c r="LB3" s="122"/>
      <c r="LC3" s="122"/>
      <c r="LD3" s="122"/>
      <c r="LE3" s="122"/>
      <c r="LF3" s="122"/>
      <c r="LG3" s="122"/>
      <c r="LH3" s="122"/>
      <c r="LI3" s="122"/>
      <c r="LJ3" s="122"/>
      <c r="LK3" s="122"/>
      <c r="LL3" s="122"/>
      <c r="LM3" s="122"/>
      <c r="LN3" s="122"/>
      <c r="LO3" s="122"/>
      <c r="LP3" s="122"/>
      <c r="LQ3" s="122"/>
      <c r="LR3" s="122"/>
      <c r="LS3" s="122"/>
      <c r="LT3" s="122"/>
      <c r="LU3" s="122"/>
      <c r="LV3" s="122"/>
      <c r="LW3" s="122"/>
      <c r="LX3" s="122"/>
      <c r="LY3" s="122"/>
      <c r="LZ3" s="122"/>
      <c r="MA3" s="122"/>
      <c r="MB3" s="122"/>
      <c r="MC3" s="122"/>
      <c r="MD3" s="122"/>
      <c r="ME3" s="122"/>
      <c r="MF3" s="122"/>
      <c r="MG3" s="122"/>
      <c r="MH3" s="122"/>
      <c r="MI3" s="122"/>
      <c r="MJ3" s="122"/>
      <c r="MK3" s="122"/>
      <c r="ML3" s="122"/>
      <c r="MM3" s="122"/>
      <c r="MN3" s="122"/>
      <c r="MO3" s="122"/>
      <c r="MP3" s="122"/>
      <c r="MQ3" s="122"/>
      <c r="MR3" s="122"/>
      <c r="MS3" s="122"/>
      <c r="MT3" s="122"/>
      <c r="MU3" s="122"/>
      <c r="MV3" s="122"/>
      <c r="MW3" s="122"/>
      <c r="MX3" s="122"/>
      <c r="MY3" s="122"/>
      <c r="MZ3" s="122"/>
      <c r="NA3" s="122"/>
      <c r="NB3" s="122"/>
      <c r="NC3" s="122"/>
      <c r="ND3" s="122"/>
      <c r="NE3" s="122"/>
      <c r="NF3" s="122"/>
      <c r="NG3" s="122"/>
      <c r="NH3" s="122"/>
      <c r="NI3" s="122"/>
      <c r="NJ3" s="122"/>
      <c r="NK3" s="122"/>
      <c r="NL3" s="122"/>
      <c r="NM3" s="122"/>
      <c r="NN3" s="122"/>
      <c r="NO3" s="122"/>
      <c r="NP3" s="122"/>
      <c r="NQ3" s="122"/>
      <c r="NR3" s="122"/>
      <c r="NS3" s="122"/>
      <c r="NT3" s="122"/>
      <c r="NU3" s="122"/>
      <c r="NV3" s="122"/>
      <c r="NW3" s="122"/>
    </row>
    <row r="4" spans="1:387" ht="9.75" customHeight="1" x14ac:dyDescent="0.2">
      <c r="A4" s="2"/>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c r="IH4" s="122"/>
      <c r="II4" s="122"/>
      <c r="IJ4" s="122"/>
      <c r="IK4" s="122"/>
      <c r="IL4" s="122"/>
      <c r="IM4" s="122"/>
      <c r="IN4" s="122"/>
      <c r="IO4" s="122"/>
      <c r="IP4" s="122"/>
      <c r="IQ4" s="122"/>
      <c r="IR4" s="122"/>
      <c r="IS4" s="122"/>
      <c r="IT4" s="122"/>
      <c r="IU4" s="122"/>
      <c r="IV4" s="122"/>
      <c r="IW4" s="122"/>
      <c r="IX4" s="122"/>
      <c r="IY4" s="122"/>
      <c r="IZ4" s="122"/>
      <c r="JA4" s="122"/>
      <c r="JB4" s="122"/>
      <c r="JC4" s="122"/>
      <c r="JD4" s="122"/>
      <c r="JE4" s="122"/>
      <c r="JF4" s="122"/>
      <c r="JG4" s="122"/>
      <c r="JH4" s="122"/>
      <c r="JI4" s="122"/>
      <c r="JJ4" s="122"/>
      <c r="JK4" s="122"/>
      <c r="JL4" s="122"/>
      <c r="JM4" s="122"/>
      <c r="JN4" s="122"/>
      <c r="JO4" s="122"/>
      <c r="JP4" s="122"/>
      <c r="JQ4" s="122"/>
      <c r="JR4" s="122"/>
      <c r="JS4" s="122"/>
      <c r="JT4" s="122"/>
      <c r="JU4" s="122"/>
      <c r="JV4" s="122"/>
      <c r="JW4" s="122"/>
      <c r="JX4" s="122"/>
      <c r="JY4" s="122"/>
      <c r="JZ4" s="122"/>
      <c r="KA4" s="122"/>
      <c r="KB4" s="122"/>
      <c r="KC4" s="122"/>
      <c r="KD4" s="122"/>
      <c r="KE4" s="122"/>
      <c r="KF4" s="122"/>
      <c r="KG4" s="122"/>
      <c r="KH4" s="122"/>
      <c r="KI4" s="122"/>
      <c r="KJ4" s="122"/>
      <c r="KK4" s="122"/>
      <c r="KL4" s="122"/>
      <c r="KM4" s="122"/>
      <c r="KN4" s="122"/>
      <c r="KO4" s="122"/>
      <c r="KP4" s="122"/>
      <c r="KQ4" s="122"/>
      <c r="KR4" s="122"/>
      <c r="KS4" s="122"/>
      <c r="KT4" s="122"/>
      <c r="KU4" s="122"/>
      <c r="KV4" s="122"/>
      <c r="KW4" s="122"/>
      <c r="KX4" s="122"/>
      <c r="KY4" s="122"/>
      <c r="KZ4" s="122"/>
      <c r="LA4" s="122"/>
      <c r="LB4" s="122"/>
      <c r="LC4" s="122"/>
      <c r="LD4" s="122"/>
      <c r="LE4" s="122"/>
      <c r="LF4" s="122"/>
      <c r="LG4" s="122"/>
      <c r="LH4" s="122"/>
      <c r="LI4" s="122"/>
      <c r="LJ4" s="122"/>
      <c r="LK4" s="122"/>
      <c r="LL4" s="122"/>
      <c r="LM4" s="122"/>
      <c r="LN4" s="122"/>
      <c r="LO4" s="122"/>
      <c r="LP4" s="122"/>
      <c r="LQ4" s="122"/>
      <c r="LR4" s="122"/>
      <c r="LS4" s="122"/>
      <c r="LT4" s="122"/>
      <c r="LU4" s="122"/>
      <c r="LV4" s="122"/>
      <c r="LW4" s="122"/>
      <c r="LX4" s="122"/>
      <c r="LY4" s="122"/>
      <c r="LZ4" s="122"/>
      <c r="MA4" s="122"/>
      <c r="MB4" s="122"/>
      <c r="MC4" s="122"/>
      <c r="MD4" s="122"/>
      <c r="ME4" s="122"/>
      <c r="MF4" s="122"/>
      <c r="MG4" s="122"/>
      <c r="MH4" s="122"/>
      <c r="MI4" s="122"/>
      <c r="MJ4" s="122"/>
      <c r="MK4" s="122"/>
      <c r="ML4" s="122"/>
      <c r="MM4" s="122"/>
      <c r="MN4" s="122"/>
      <c r="MO4" s="122"/>
      <c r="MP4" s="122"/>
      <c r="MQ4" s="122"/>
      <c r="MR4" s="122"/>
      <c r="MS4" s="122"/>
      <c r="MT4" s="122"/>
      <c r="MU4" s="122"/>
      <c r="MV4" s="122"/>
      <c r="MW4" s="122"/>
      <c r="MX4" s="122"/>
      <c r="MY4" s="122"/>
      <c r="MZ4" s="122"/>
      <c r="NA4" s="122"/>
      <c r="NB4" s="122"/>
      <c r="NC4" s="122"/>
      <c r="ND4" s="122"/>
      <c r="NE4" s="122"/>
      <c r="NF4" s="122"/>
      <c r="NG4" s="122"/>
      <c r="NH4" s="122"/>
      <c r="NI4" s="122"/>
      <c r="NJ4" s="122"/>
      <c r="NK4" s="122"/>
      <c r="NL4" s="122"/>
      <c r="NM4" s="122"/>
      <c r="NN4" s="122"/>
      <c r="NO4" s="122"/>
      <c r="NP4" s="122"/>
      <c r="NQ4" s="122"/>
      <c r="NR4" s="122"/>
      <c r="NS4" s="122"/>
      <c r="NT4" s="122"/>
      <c r="NU4" s="122"/>
      <c r="NV4" s="122"/>
      <c r="NW4" s="122"/>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123" t="str">
        <f>データ!H6&amp;"　"&amp;データ!I6</f>
        <v>広島県呉市　野呂高原ロッジ</v>
      </c>
      <c r="C6" s="123"/>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c r="DE6" s="123"/>
      <c r="DF6" s="123"/>
      <c r="DG6" s="123"/>
      <c r="DH6" s="123"/>
      <c r="DI6" s="123"/>
      <c r="DJ6" s="123"/>
      <c r="DK6" s="123"/>
      <c r="DL6" s="123"/>
      <c r="DM6" s="123"/>
      <c r="DN6" s="123"/>
      <c r="DO6" s="123"/>
      <c r="DP6" s="123"/>
      <c r="DQ6" s="123"/>
      <c r="DR6" s="123"/>
      <c r="DS6" s="123"/>
      <c r="DT6" s="123"/>
      <c r="DU6" s="123"/>
      <c r="DV6" s="123"/>
      <c r="DW6" s="123"/>
      <c r="DX6" s="123"/>
      <c r="DY6" s="123"/>
      <c r="DZ6" s="123"/>
      <c r="EA6" s="123"/>
      <c r="EB6" s="123"/>
      <c r="EC6" s="123"/>
      <c r="ED6" s="123"/>
      <c r="EE6" s="123"/>
      <c r="EF6" s="123"/>
      <c r="EG6" s="123"/>
      <c r="EH6" s="123"/>
      <c r="EI6" s="123"/>
      <c r="EJ6" s="123"/>
      <c r="EK6" s="123"/>
      <c r="EL6" s="123"/>
      <c r="EM6" s="123"/>
      <c r="EN6" s="123"/>
      <c r="EO6" s="123"/>
      <c r="EP6" s="123"/>
      <c r="EQ6" s="123"/>
      <c r="ER6" s="123"/>
      <c r="ES6" s="123"/>
      <c r="ET6" s="123"/>
      <c r="EU6" s="123"/>
      <c r="EV6" s="123"/>
      <c r="EW6" s="123"/>
      <c r="EX6" s="123"/>
      <c r="EY6" s="123"/>
      <c r="EZ6" s="123"/>
      <c r="FA6" s="123"/>
      <c r="FB6" s="123"/>
      <c r="FC6" s="123"/>
      <c r="FD6" s="123"/>
      <c r="FE6" s="123"/>
      <c r="FF6" s="123"/>
      <c r="FG6" s="123"/>
      <c r="FH6" s="123"/>
      <c r="FI6" s="123"/>
      <c r="FJ6" s="123"/>
      <c r="FK6" s="123"/>
      <c r="FL6" s="123"/>
      <c r="FM6" s="123"/>
      <c r="FN6" s="123"/>
      <c r="FO6" s="123"/>
      <c r="FP6" s="123"/>
      <c r="FQ6" s="123"/>
      <c r="FR6" s="123"/>
      <c r="FS6" s="123"/>
      <c r="FT6" s="123"/>
      <c r="FU6" s="123"/>
      <c r="FV6" s="123"/>
      <c r="FW6" s="123"/>
      <c r="FX6" s="123"/>
      <c r="FY6" s="123"/>
      <c r="FZ6" s="123"/>
      <c r="GA6" s="123"/>
      <c r="GB6" s="123"/>
      <c r="GC6" s="123"/>
      <c r="GD6" s="123"/>
      <c r="GE6" s="123"/>
      <c r="GF6" s="123"/>
      <c r="GG6" s="123"/>
      <c r="GH6" s="123"/>
      <c r="GI6" s="123"/>
      <c r="GJ6" s="123"/>
      <c r="GK6" s="123"/>
      <c r="GL6" s="123"/>
      <c r="GM6" s="123"/>
      <c r="GN6" s="123"/>
      <c r="GO6" s="123"/>
      <c r="GP6" s="123"/>
      <c r="GQ6" s="123"/>
      <c r="GR6" s="123"/>
      <c r="GS6" s="123"/>
      <c r="GT6" s="123"/>
      <c r="GU6" s="123"/>
      <c r="GV6" s="123"/>
      <c r="GW6" s="123"/>
      <c r="GX6" s="123"/>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2">
      <c r="A7" s="2"/>
      <c r="B7" s="109" t="s">
        <v>1</v>
      </c>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1"/>
      <c r="AQ7" s="109" t="s">
        <v>2</v>
      </c>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10"/>
      <c r="BU7" s="110"/>
      <c r="BV7" s="110"/>
      <c r="BW7" s="110"/>
      <c r="BX7" s="110"/>
      <c r="BY7" s="110"/>
      <c r="BZ7" s="110"/>
      <c r="CA7" s="110"/>
      <c r="CB7" s="110"/>
      <c r="CC7" s="110"/>
      <c r="CD7" s="110"/>
      <c r="CE7" s="111"/>
      <c r="CF7" s="109" t="s">
        <v>3</v>
      </c>
      <c r="CG7" s="110"/>
      <c r="CH7" s="110"/>
      <c r="CI7" s="110"/>
      <c r="CJ7" s="110"/>
      <c r="CK7" s="110"/>
      <c r="CL7" s="110"/>
      <c r="CM7" s="110"/>
      <c r="CN7" s="110"/>
      <c r="CO7" s="110"/>
      <c r="CP7" s="110"/>
      <c r="CQ7" s="110"/>
      <c r="CR7" s="110"/>
      <c r="CS7" s="110"/>
      <c r="CT7" s="110"/>
      <c r="CU7" s="110"/>
      <c r="CV7" s="110"/>
      <c r="CW7" s="110"/>
      <c r="CX7" s="110"/>
      <c r="CY7" s="110"/>
      <c r="CZ7" s="110"/>
      <c r="DA7" s="110"/>
      <c r="DB7" s="110"/>
      <c r="DC7" s="110"/>
      <c r="DD7" s="110"/>
      <c r="DE7" s="110"/>
      <c r="DF7" s="110"/>
      <c r="DG7" s="110"/>
      <c r="DH7" s="110"/>
      <c r="DI7" s="110"/>
      <c r="DJ7" s="110"/>
      <c r="DK7" s="110"/>
      <c r="DL7" s="110"/>
      <c r="DM7" s="110"/>
      <c r="DN7" s="110"/>
      <c r="DO7" s="110"/>
      <c r="DP7" s="110"/>
      <c r="DQ7" s="110"/>
      <c r="DR7" s="110"/>
      <c r="DS7" s="110"/>
      <c r="DT7" s="111"/>
      <c r="DU7" s="112" t="s">
        <v>4</v>
      </c>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c r="EX7" s="112"/>
      <c r="EY7" s="112"/>
      <c r="EZ7" s="112"/>
      <c r="FA7" s="112"/>
      <c r="FB7" s="112"/>
      <c r="FC7" s="112"/>
      <c r="FD7" s="112"/>
      <c r="FE7" s="112"/>
      <c r="FF7" s="112"/>
      <c r="FG7" s="112"/>
      <c r="FH7" s="112"/>
      <c r="FI7" s="112"/>
      <c r="FJ7" s="112" t="s">
        <v>5</v>
      </c>
      <c r="FK7" s="112"/>
      <c r="FL7" s="112"/>
      <c r="FM7" s="112"/>
      <c r="FN7" s="112"/>
      <c r="FO7" s="112"/>
      <c r="FP7" s="112"/>
      <c r="FQ7" s="112"/>
      <c r="FR7" s="112"/>
      <c r="FS7" s="112"/>
      <c r="FT7" s="112"/>
      <c r="FU7" s="112"/>
      <c r="FV7" s="112"/>
      <c r="FW7" s="112"/>
      <c r="FX7" s="112"/>
      <c r="FY7" s="112"/>
      <c r="FZ7" s="112"/>
      <c r="GA7" s="112"/>
      <c r="GB7" s="112"/>
      <c r="GC7" s="112"/>
      <c r="GD7" s="112"/>
      <c r="GE7" s="112"/>
      <c r="GF7" s="112"/>
      <c r="GG7" s="112"/>
      <c r="GH7" s="112"/>
      <c r="GI7" s="112"/>
      <c r="GJ7" s="112"/>
      <c r="GK7" s="112"/>
      <c r="GL7" s="112"/>
      <c r="GM7" s="112"/>
      <c r="GN7" s="112"/>
      <c r="GO7" s="112"/>
      <c r="GP7" s="112"/>
      <c r="GQ7" s="112"/>
      <c r="GR7" s="112"/>
      <c r="GS7" s="112"/>
      <c r="GT7" s="112"/>
      <c r="GU7" s="112"/>
      <c r="GV7" s="112"/>
      <c r="GW7" s="112"/>
      <c r="GX7" s="11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112" t="s">
        <v>6</v>
      </c>
      <c r="ID7" s="112"/>
      <c r="IE7" s="112"/>
      <c r="IF7" s="112"/>
      <c r="IG7" s="112"/>
      <c r="IH7" s="112"/>
      <c r="II7" s="112"/>
      <c r="IJ7" s="112"/>
      <c r="IK7" s="112"/>
      <c r="IL7" s="112"/>
      <c r="IM7" s="112"/>
      <c r="IN7" s="112"/>
      <c r="IO7" s="112"/>
      <c r="IP7" s="112"/>
      <c r="IQ7" s="112"/>
      <c r="IR7" s="112"/>
      <c r="IS7" s="112"/>
      <c r="IT7" s="112"/>
      <c r="IU7" s="112"/>
      <c r="IV7" s="112"/>
      <c r="IW7" s="112"/>
      <c r="IX7" s="112"/>
      <c r="IY7" s="112"/>
      <c r="IZ7" s="112"/>
      <c r="JA7" s="112"/>
      <c r="JB7" s="112"/>
      <c r="JC7" s="112"/>
      <c r="JD7" s="112"/>
      <c r="JE7" s="112"/>
      <c r="JF7" s="112"/>
      <c r="JG7" s="112"/>
      <c r="JH7" s="112"/>
      <c r="JI7" s="112"/>
      <c r="JJ7" s="112"/>
      <c r="JK7" s="112"/>
      <c r="JL7" s="112"/>
      <c r="JM7" s="112"/>
      <c r="JN7" s="112"/>
      <c r="JO7" s="112"/>
      <c r="JP7" s="112"/>
      <c r="JQ7" s="112"/>
      <c r="JR7" s="112"/>
      <c r="JS7" s="112"/>
      <c r="JT7" s="112"/>
      <c r="JU7" s="112"/>
      <c r="JV7" s="112" t="s">
        <v>7</v>
      </c>
      <c r="JW7" s="112"/>
      <c r="JX7" s="112"/>
      <c r="JY7" s="112"/>
      <c r="JZ7" s="112"/>
      <c r="KA7" s="112"/>
      <c r="KB7" s="112"/>
      <c r="KC7" s="112"/>
      <c r="KD7" s="112"/>
      <c r="KE7" s="112"/>
      <c r="KF7" s="112"/>
      <c r="KG7" s="112"/>
      <c r="KH7" s="112"/>
      <c r="KI7" s="112"/>
      <c r="KJ7" s="112"/>
      <c r="KK7" s="112"/>
      <c r="KL7" s="112"/>
      <c r="KM7" s="112"/>
      <c r="KN7" s="112"/>
      <c r="KO7" s="112"/>
      <c r="KP7" s="112"/>
      <c r="KQ7" s="112"/>
      <c r="KR7" s="112"/>
      <c r="KS7" s="112"/>
      <c r="KT7" s="112"/>
      <c r="KU7" s="112"/>
      <c r="KV7" s="112"/>
      <c r="KW7" s="112"/>
      <c r="KX7" s="112"/>
      <c r="KY7" s="112"/>
      <c r="KZ7" s="112"/>
      <c r="LA7" s="112"/>
      <c r="LB7" s="112"/>
      <c r="LC7" s="112"/>
      <c r="LD7" s="112"/>
      <c r="LE7" s="112"/>
      <c r="LF7" s="112"/>
      <c r="LG7" s="112"/>
      <c r="LH7" s="112"/>
      <c r="LI7" s="112"/>
      <c r="LJ7" s="112"/>
      <c r="LK7" s="112"/>
      <c r="LL7" s="112"/>
      <c r="LM7" s="112"/>
      <c r="LN7" s="112"/>
      <c r="LO7" s="112" t="s">
        <v>8</v>
      </c>
      <c r="LP7" s="112"/>
      <c r="LQ7" s="112"/>
      <c r="LR7" s="112"/>
      <c r="LS7" s="112"/>
      <c r="LT7" s="112"/>
      <c r="LU7" s="112"/>
      <c r="LV7" s="112"/>
      <c r="LW7" s="112"/>
      <c r="LX7" s="112"/>
      <c r="LY7" s="112"/>
      <c r="LZ7" s="112"/>
      <c r="MA7" s="112"/>
      <c r="MB7" s="112"/>
      <c r="MC7" s="112"/>
      <c r="MD7" s="112"/>
      <c r="ME7" s="112"/>
      <c r="MF7" s="112"/>
      <c r="MG7" s="112"/>
      <c r="MH7" s="112"/>
      <c r="MI7" s="112"/>
      <c r="MJ7" s="112"/>
      <c r="MK7" s="112"/>
      <c r="ML7" s="112"/>
      <c r="MM7" s="112"/>
      <c r="MN7" s="112"/>
      <c r="MO7" s="112"/>
      <c r="MP7" s="112"/>
      <c r="MQ7" s="112"/>
      <c r="MR7" s="112"/>
      <c r="MS7" s="112"/>
      <c r="MT7" s="112"/>
      <c r="MU7" s="112"/>
      <c r="MV7" s="112"/>
      <c r="MW7" s="112"/>
      <c r="MX7" s="112"/>
      <c r="MY7" s="112"/>
      <c r="MZ7" s="112"/>
      <c r="NA7" s="112"/>
      <c r="NB7" s="112"/>
      <c r="NC7" s="112"/>
      <c r="ND7" s="112"/>
      <c r="NE7" s="112"/>
      <c r="NF7" s="112"/>
      <c r="NG7" s="112"/>
      <c r="NH7" s="3"/>
      <c r="NI7" s="124" t="s">
        <v>9</v>
      </c>
      <c r="NJ7" s="125"/>
      <c r="NK7" s="125"/>
      <c r="NL7" s="125"/>
      <c r="NM7" s="125"/>
      <c r="NN7" s="125"/>
      <c r="NO7" s="125"/>
      <c r="NP7" s="125"/>
      <c r="NQ7" s="125"/>
      <c r="NR7" s="125"/>
      <c r="NS7" s="125"/>
      <c r="NT7" s="125"/>
      <c r="NU7" s="125"/>
      <c r="NV7" s="126"/>
    </row>
    <row r="8" spans="1:387" ht="18.75" customHeight="1" x14ac:dyDescent="0.2">
      <c r="A8" s="2"/>
      <c r="B8" s="117" t="str">
        <f>データ!J7</f>
        <v>法非適用</v>
      </c>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9"/>
      <c r="AQ8" s="117" t="str">
        <f>データ!K7</f>
        <v>観光施設事業</v>
      </c>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9"/>
      <c r="CF8" s="117" t="str">
        <f>データ!L7</f>
        <v>休養宿泊施設</v>
      </c>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c r="DG8" s="118"/>
      <c r="DH8" s="118"/>
      <c r="DI8" s="118"/>
      <c r="DJ8" s="118"/>
      <c r="DK8" s="118"/>
      <c r="DL8" s="118"/>
      <c r="DM8" s="118"/>
      <c r="DN8" s="118"/>
      <c r="DO8" s="118"/>
      <c r="DP8" s="118"/>
      <c r="DQ8" s="118"/>
      <c r="DR8" s="118"/>
      <c r="DS8" s="118"/>
      <c r="DT8" s="119"/>
      <c r="DU8" s="88" t="str">
        <f>データ!M7</f>
        <v>Ａ１Ｂ２</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t="str">
        <f>データ!N7</f>
        <v>非設置</v>
      </c>
      <c r="FK8" s="88"/>
      <c r="FL8" s="88"/>
      <c r="FM8" s="88"/>
      <c r="FN8" s="88"/>
      <c r="FO8" s="88"/>
      <c r="FP8" s="88"/>
      <c r="FQ8" s="88"/>
      <c r="FR8" s="88"/>
      <c r="FS8" s="88"/>
      <c r="FT8" s="88"/>
      <c r="FU8" s="88"/>
      <c r="FV8" s="88"/>
      <c r="FW8" s="88"/>
      <c r="FX8" s="88"/>
      <c r="FY8" s="88"/>
      <c r="FZ8" s="88"/>
      <c r="GA8" s="88"/>
      <c r="GB8" s="88"/>
      <c r="GC8" s="88"/>
      <c r="GD8" s="88"/>
      <c r="GE8" s="88"/>
      <c r="GF8" s="88"/>
      <c r="GG8" s="88"/>
      <c r="GH8" s="88"/>
      <c r="GI8" s="88"/>
      <c r="GJ8" s="88"/>
      <c r="GK8" s="88"/>
      <c r="GL8" s="88"/>
      <c r="GM8" s="88"/>
      <c r="GN8" s="88"/>
      <c r="GO8" s="88"/>
      <c r="GP8" s="88"/>
      <c r="GQ8" s="88"/>
      <c r="GR8" s="88"/>
      <c r="GS8" s="88"/>
      <c r="GT8" s="88"/>
      <c r="GU8" s="88"/>
      <c r="GV8" s="88"/>
      <c r="GW8" s="88"/>
      <c r="GX8" s="88"/>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105">
        <f>データ!S7</f>
        <v>8384</v>
      </c>
      <c r="ID8" s="105"/>
      <c r="IE8" s="105"/>
      <c r="IF8" s="105"/>
      <c r="IG8" s="105"/>
      <c r="IH8" s="105"/>
      <c r="II8" s="105"/>
      <c r="IJ8" s="105"/>
      <c r="IK8" s="105"/>
      <c r="IL8" s="105"/>
      <c r="IM8" s="105"/>
      <c r="IN8" s="105"/>
      <c r="IO8" s="105"/>
      <c r="IP8" s="105"/>
      <c r="IQ8" s="105"/>
      <c r="IR8" s="105"/>
      <c r="IS8" s="105"/>
      <c r="IT8" s="105"/>
      <c r="IU8" s="105"/>
      <c r="IV8" s="105"/>
      <c r="IW8" s="105"/>
      <c r="IX8" s="105"/>
      <c r="IY8" s="105"/>
      <c r="IZ8" s="105"/>
      <c r="JA8" s="105"/>
      <c r="JB8" s="105"/>
      <c r="JC8" s="105"/>
      <c r="JD8" s="105"/>
      <c r="JE8" s="105"/>
      <c r="JF8" s="105"/>
      <c r="JG8" s="105"/>
      <c r="JH8" s="105"/>
      <c r="JI8" s="105"/>
      <c r="JJ8" s="105"/>
      <c r="JK8" s="105"/>
      <c r="JL8" s="105"/>
      <c r="JM8" s="105"/>
      <c r="JN8" s="105"/>
      <c r="JO8" s="105"/>
      <c r="JP8" s="105"/>
      <c r="JQ8" s="105"/>
      <c r="JR8" s="105"/>
      <c r="JS8" s="105"/>
      <c r="JT8" s="105"/>
      <c r="JU8" s="105"/>
      <c r="JV8" s="88" t="str">
        <f>データ!T7</f>
        <v>利用料金制</v>
      </c>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8"/>
      <c r="LK8" s="88"/>
      <c r="LL8" s="88"/>
      <c r="LM8" s="88"/>
      <c r="LN8" s="88"/>
      <c r="LO8" s="106">
        <f>データ!U7</f>
        <v>31.6</v>
      </c>
      <c r="LP8" s="106"/>
      <c r="LQ8" s="106"/>
      <c r="LR8" s="106"/>
      <c r="LS8" s="106"/>
      <c r="LT8" s="106"/>
      <c r="LU8" s="106"/>
      <c r="LV8" s="106"/>
      <c r="LW8" s="106"/>
      <c r="LX8" s="106"/>
      <c r="LY8" s="106"/>
      <c r="LZ8" s="106"/>
      <c r="MA8" s="106"/>
      <c r="MB8" s="106"/>
      <c r="MC8" s="106"/>
      <c r="MD8" s="106"/>
      <c r="ME8" s="106"/>
      <c r="MF8" s="106"/>
      <c r="MG8" s="106"/>
      <c r="MH8" s="106"/>
      <c r="MI8" s="106"/>
      <c r="MJ8" s="106"/>
      <c r="MK8" s="106"/>
      <c r="ML8" s="106"/>
      <c r="MM8" s="106"/>
      <c r="MN8" s="106"/>
      <c r="MO8" s="106"/>
      <c r="MP8" s="106"/>
      <c r="MQ8" s="106"/>
      <c r="MR8" s="106"/>
      <c r="MS8" s="106"/>
      <c r="MT8" s="106"/>
      <c r="MU8" s="106"/>
      <c r="MV8" s="106"/>
      <c r="MW8" s="106"/>
      <c r="MX8" s="106"/>
      <c r="MY8" s="106"/>
      <c r="MZ8" s="106"/>
      <c r="NA8" s="106"/>
      <c r="NB8" s="106"/>
      <c r="NC8" s="106"/>
      <c r="ND8" s="106"/>
      <c r="NE8" s="106"/>
      <c r="NF8" s="106"/>
      <c r="NG8" s="106"/>
      <c r="NH8" s="3"/>
      <c r="NI8" s="120" t="s">
        <v>10</v>
      </c>
      <c r="NJ8" s="121"/>
      <c r="NK8" s="107" t="s">
        <v>11</v>
      </c>
      <c r="NL8" s="107"/>
      <c r="NM8" s="107"/>
      <c r="NN8" s="107"/>
      <c r="NO8" s="107"/>
      <c r="NP8" s="107"/>
      <c r="NQ8" s="107"/>
      <c r="NR8" s="107"/>
      <c r="NS8" s="107"/>
      <c r="NT8" s="107"/>
      <c r="NU8" s="107"/>
      <c r="NV8" s="108"/>
    </row>
    <row r="9" spans="1:387" ht="18.75" customHeight="1" x14ac:dyDescent="0.2">
      <c r="A9" s="2"/>
      <c r="B9" s="109" t="s">
        <v>12</v>
      </c>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1"/>
      <c r="AQ9" s="109" t="s">
        <v>13</v>
      </c>
      <c r="AR9" s="110"/>
      <c r="AS9" s="110"/>
      <c r="AT9" s="110"/>
      <c r="AU9" s="110"/>
      <c r="AV9" s="110"/>
      <c r="AW9" s="110"/>
      <c r="AX9" s="110"/>
      <c r="AY9" s="110"/>
      <c r="AZ9" s="110"/>
      <c r="BA9" s="110"/>
      <c r="BB9" s="110"/>
      <c r="BC9" s="110"/>
      <c r="BD9" s="110"/>
      <c r="BE9" s="110"/>
      <c r="BF9" s="110"/>
      <c r="BG9" s="110"/>
      <c r="BH9" s="110"/>
      <c r="BI9" s="110"/>
      <c r="BJ9" s="110"/>
      <c r="BK9" s="110"/>
      <c r="BL9" s="110"/>
      <c r="BM9" s="110"/>
      <c r="BN9" s="110"/>
      <c r="BO9" s="110"/>
      <c r="BP9" s="110"/>
      <c r="BQ9" s="110"/>
      <c r="BR9" s="110"/>
      <c r="BS9" s="110"/>
      <c r="BT9" s="110"/>
      <c r="BU9" s="110"/>
      <c r="BV9" s="110"/>
      <c r="BW9" s="110"/>
      <c r="BX9" s="110"/>
      <c r="BY9" s="110"/>
      <c r="BZ9" s="110"/>
      <c r="CA9" s="110"/>
      <c r="CB9" s="110"/>
      <c r="CC9" s="110"/>
      <c r="CD9" s="110"/>
      <c r="CE9" s="111"/>
      <c r="CF9" s="109" t="s">
        <v>14</v>
      </c>
      <c r="CG9" s="110"/>
      <c r="CH9" s="110"/>
      <c r="CI9" s="110"/>
      <c r="CJ9" s="110"/>
      <c r="CK9" s="110"/>
      <c r="CL9" s="110"/>
      <c r="CM9" s="110"/>
      <c r="CN9" s="110"/>
      <c r="CO9" s="110"/>
      <c r="CP9" s="110"/>
      <c r="CQ9" s="110"/>
      <c r="CR9" s="110"/>
      <c r="CS9" s="110"/>
      <c r="CT9" s="110"/>
      <c r="CU9" s="110"/>
      <c r="CV9" s="110"/>
      <c r="CW9" s="110"/>
      <c r="CX9" s="110"/>
      <c r="CY9" s="110"/>
      <c r="CZ9" s="110"/>
      <c r="DA9" s="110"/>
      <c r="DB9" s="110"/>
      <c r="DC9" s="110"/>
      <c r="DD9" s="110"/>
      <c r="DE9" s="110"/>
      <c r="DF9" s="110"/>
      <c r="DG9" s="110"/>
      <c r="DH9" s="110"/>
      <c r="DI9" s="110"/>
      <c r="DJ9" s="110"/>
      <c r="DK9" s="110"/>
      <c r="DL9" s="110"/>
      <c r="DM9" s="110"/>
      <c r="DN9" s="110"/>
      <c r="DO9" s="110"/>
      <c r="DP9" s="110"/>
      <c r="DQ9" s="110"/>
      <c r="DR9" s="110"/>
      <c r="DS9" s="110"/>
      <c r="DT9" s="111"/>
      <c r="DU9" s="112" t="s">
        <v>15</v>
      </c>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112" t="s">
        <v>16</v>
      </c>
      <c r="ID9" s="112"/>
      <c r="IE9" s="112"/>
      <c r="IF9" s="112"/>
      <c r="IG9" s="112"/>
      <c r="IH9" s="112"/>
      <c r="II9" s="112"/>
      <c r="IJ9" s="112"/>
      <c r="IK9" s="112"/>
      <c r="IL9" s="112"/>
      <c r="IM9" s="112"/>
      <c r="IN9" s="112"/>
      <c r="IO9" s="112"/>
      <c r="IP9" s="112"/>
      <c r="IQ9" s="112"/>
      <c r="IR9" s="112"/>
      <c r="IS9" s="112"/>
      <c r="IT9" s="112"/>
      <c r="IU9" s="112"/>
      <c r="IV9" s="112"/>
      <c r="IW9" s="112"/>
      <c r="IX9" s="112"/>
      <c r="IY9" s="112"/>
      <c r="IZ9" s="112"/>
      <c r="JA9" s="112"/>
      <c r="JB9" s="112"/>
      <c r="JC9" s="112"/>
      <c r="JD9" s="112"/>
      <c r="JE9" s="112"/>
      <c r="JF9" s="112"/>
      <c r="JG9" s="112"/>
      <c r="JH9" s="112"/>
      <c r="JI9" s="112"/>
      <c r="JJ9" s="112"/>
      <c r="JK9" s="112"/>
      <c r="JL9" s="112"/>
      <c r="JM9" s="112"/>
      <c r="JN9" s="112"/>
      <c r="JO9" s="112"/>
      <c r="JP9" s="112"/>
      <c r="JQ9" s="112"/>
      <c r="JR9" s="112"/>
      <c r="JS9" s="112"/>
      <c r="JT9" s="112"/>
      <c r="JU9" s="112"/>
      <c r="JV9" s="112" t="s">
        <v>17</v>
      </c>
      <c r="JW9" s="112"/>
      <c r="JX9" s="112"/>
      <c r="JY9" s="112"/>
      <c r="JZ9" s="112"/>
      <c r="KA9" s="112"/>
      <c r="KB9" s="112"/>
      <c r="KC9" s="112"/>
      <c r="KD9" s="112"/>
      <c r="KE9" s="112"/>
      <c r="KF9" s="112"/>
      <c r="KG9" s="112"/>
      <c r="KH9" s="112"/>
      <c r="KI9" s="112"/>
      <c r="KJ9" s="112"/>
      <c r="KK9" s="112"/>
      <c r="KL9" s="112"/>
      <c r="KM9" s="112"/>
      <c r="KN9" s="112"/>
      <c r="KO9" s="112"/>
      <c r="KP9" s="112"/>
      <c r="KQ9" s="112"/>
      <c r="KR9" s="112"/>
      <c r="KS9" s="112"/>
      <c r="KT9" s="112"/>
      <c r="KU9" s="112"/>
      <c r="KV9" s="112"/>
      <c r="KW9" s="112"/>
      <c r="KX9" s="112"/>
      <c r="KY9" s="112"/>
      <c r="KZ9" s="112"/>
      <c r="LA9" s="112"/>
      <c r="LB9" s="112"/>
      <c r="LC9" s="112"/>
      <c r="LD9" s="112"/>
      <c r="LE9" s="112"/>
      <c r="LF9" s="112"/>
      <c r="LG9" s="112"/>
      <c r="LH9" s="112"/>
      <c r="LI9" s="112"/>
      <c r="LJ9" s="112"/>
      <c r="LK9" s="112"/>
      <c r="LL9" s="112"/>
      <c r="LM9" s="112"/>
      <c r="LN9" s="112"/>
      <c r="LO9" s="112" t="s">
        <v>18</v>
      </c>
      <c r="LP9" s="112"/>
      <c r="LQ9" s="112"/>
      <c r="LR9" s="112"/>
      <c r="LS9" s="112"/>
      <c r="LT9" s="112"/>
      <c r="LU9" s="112"/>
      <c r="LV9" s="112"/>
      <c r="LW9" s="112"/>
      <c r="LX9" s="112"/>
      <c r="LY9" s="112"/>
      <c r="LZ9" s="112"/>
      <c r="MA9" s="112"/>
      <c r="MB9" s="112"/>
      <c r="MC9" s="112"/>
      <c r="MD9" s="112"/>
      <c r="ME9" s="112"/>
      <c r="MF9" s="112"/>
      <c r="MG9" s="112"/>
      <c r="MH9" s="112"/>
      <c r="MI9" s="112"/>
      <c r="MJ9" s="112"/>
      <c r="MK9" s="112"/>
      <c r="ML9" s="112"/>
      <c r="MM9" s="112"/>
      <c r="MN9" s="112"/>
      <c r="MO9" s="112"/>
      <c r="MP9" s="112"/>
      <c r="MQ9" s="112"/>
      <c r="MR9" s="112"/>
      <c r="MS9" s="112"/>
      <c r="MT9" s="112"/>
      <c r="MU9" s="112"/>
      <c r="MV9" s="112"/>
      <c r="MW9" s="112"/>
      <c r="MX9" s="112"/>
      <c r="MY9" s="112"/>
      <c r="MZ9" s="112"/>
      <c r="NA9" s="112"/>
      <c r="NB9" s="112"/>
      <c r="NC9" s="112"/>
      <c r="ND9" s="112"/>
      <c r="NE9" s="112"/>
      <c r="NF9" s="112"/>
      <c r="NG9" s="112"/>
      <c r="NH9" s="3"/>
      <c r="NI9" s="113" t="s">
        <v>19</v>
      </c>
      <c r="NJ9" s="114"/>
      <c r="NK9" s="115" t="s">
        <v>20</v>
      </c>
      <c r="NL9" s="115"/>
      <c r="NM9" s="115"/>
      <c r="NN9" s="115"/>
      <c r="NO9" s="115"/>
      <c r="NP9" s="115"/>
      <c r="NQ9" s="115"/>
      <c r="NR9" s="115"/>
      <c r="NS9" s="115"/>
      <c r="NT9" s="115"/>
      <c r="NU9" s="115"/>
      <c r="NV9" s="116"/>
    </row>
    <row r="10" spans="1:387" ht="18.75" customHeight="1" x14ac:dyDescent="0.2">
      <c r="A10" s="2"/>
      <c r="B10" s="99" t="str">
        <f>データ!O7</f>
        <v>該当数値なし</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1"/>
      <c r="AQ10" s="99" t="str">
        <f>データ!P7</f>
        <v>該当数値なし</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102">
        <f>データ!Q7</f>
        <v>2215</v>
      </c>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4"/>
      <c r="DU10" s="105">
        <f>データ!R7</f>
        <v>81</v>
      </c>
      <c r="DV10" s="105"/>
      <c r="DW10" s="105"/>
      <c r="DX10" s="105"/>
      <c r="DY10" s="105"/>
      <c r="DZ10" s="105"/>
      <c r="EA10" s="105"/>
      <c r="EB10" s="105"/>
      <c r="EC10" s="105"/>
      <c r="ED10" s="105"/>
      <c r="EE10" s="105"/>
      <c r="EF10" s="105"/>
      <c r="EG10" s="105"/>
      <c r="EH10" s="105"/>
      <c r="EI10" s="105"/>
      <c r="EJ10" s="105"/>
      <c r="EK10" s="105"/>
      <c r="EL10" s="105"/>
      <c r="EM10" s="105"/>
      <c r="EN10" s="105"/>
      <c r="EO10" s="105"/>
      <c r="EP10" s="105"/>
      <c r="EQ10" s="105"/>
      <c r="ER10" s="105"/>
      <c r="ES10" s="105"/>
      <c r="ET10" s="105"/>
      <c r="EU10" s="105"/>
      <c r="EV10" s="105"/>
      <c r="EW10" s="105"/>
      <c r="EX10" s="105"/>
      <c r="EY10" s="105"/>
      <c r="EZ10" s="105"/>
      <c r="FA10" s="105"/>
      <c r="FB10" s="105"/>
      <c r="FC10" s="105"/>
      <c r="FD10" s="105"/>
      <c r="FE10" s="105"/>
      <c r="FF10" s="105"/>
      <c r="FG10" s="105"/>
      <c r="FH10" s="105"/>
      <c r="FI10" s="105"/>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8" t="str">
        <f>データ!V7</f>
        <v>無</v>
      </c>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c r="JR10" s="88"/>
      <c r="JS10" s="88"/>
      <c r="JT10" s="88"/>
      <c r="JU10" s="88"/>
      <c r="JV10" s="106">
        <f>データ!W7</f>
        <v>21.7</v>
      </c>
      <c r="JW10" s="106"/>
      <c r="JX10" s="106"/>
      <c r="JY10" s="106"/>
      <c r="JZ10" s="106"/>
      <c r="KA10" s="106"/>
      <c r="KB10" s="106"/>
      <c r="KC10" s="106"/>
      <c r="KD10" s="106"/>
      <c r="KE10" s="106"/>
      <c r="KF10" s="106"/>
      <c r="KG10" s="106"/>
      <c r="KH10" s="106"/>
      <c r="KI10" s="106"/>
      <c r="KJ10" s="106"/>
      <c r="KK10" s="106"/>
      <c r="KL10" s="106"/>
      <c r="KM10" s="106"/>
      <c r="KN10" s="106"/>
      <c r="KO10" s="106"/>
      <c r="KP10" s="106"/>
      <c r="KQ10" s="106"/>
      <c r="KR10" s="106"/>
      <c r="KS10" s="106"/>
      <c r="KT10" s="106"/>
      <c r="KU10" s="106"/>
      <c r="KV10" s="106"/>
      <c r="KW10" s="106"/>
      <c r="KX10" s="106"/>
      <c r="KY10" s="106"/>
      <c r="KZ10" s="106"/>
      <c r="LA10" s="106"/>
      <c r="LB10" s="106"/>
      <c r="LC10" s="106"/>
      <c r="LD10" s="106"/>
      <c r="LE10" s="106"/>
      <c r="LF10" s="106"/>
      <c r="LG10" s="106"/>
      <c r="LH10" s="106"/>
      <c r="LI10" s="106"/>
      <c r="LJ10" s="106"/>
      <c r="LK10" s="106"/>
      <c r="LL10" s="106"/>
      <c r="LM10" s="106"/>
      <c r="LN10" s="106"/>
      <c r="LO10" s="88" t="str">
        <f>データ!X7</f>
        <v>有</v>
      </c>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88"/>
      <c r="ND10" s="88"/>
      <c r="NE10" s="88"/>
      <c r="NF10" s="88"/>
      <c r="NG10" s="88"/>
      <c r="NH10" s="2"/>
      <c r="NI10" s="89" t="s">
        <v>21</v>
      </c>
      <c r="NJ10" s="90"/>
      <c r="NK10" s="91" t="s">
        <v>22</v>
      </c>
      <c r="NL10" s="91"/>
      <c r="NM10" s="91"/>
      <c r="NN10" s="91"/>
      <c r="NO10" s="91"/>
      <c r="NP10" s="91"/>
      <c r="NQ10" s="91"/>
      <c r="NR10" s="91"/>
      <c r="NS10" s="91"/>
      <c r="NT10" s="91"/>
      <c r="NU10" s="91"/>
      <c r="NV10" s="92"/>
    </row>
    <row r="11" spans="1:387"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3" t="s">
        <v>23</v>
      </c>
      <c r="NJ11" s="93"/>
      <c r="NK11" s="93"/>
      <c r="NL11" s="93"/>
      <c r="NM11" s="93"/>
      <c r="NN11" s="93"/>
      <c r="NO11" s="93"/>
      <c r="NP11" s="93"/>
      <c r="NQ11" s="93"/>
      <c r="NR11" s="93"/>
      <c r="NS11" s="93"/>
      <c r="NT11" s="93"/>
      <c r="NU11" s="93"/>
      <c r="NV11" s="93"/>
      <c r="NW11" s="93"/>
    </row>
    <row r="12" spans="1:387"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3"/>
      <c r="NJ12" s="93"/>
      <c r="NK12" s="93"/>
      <c r="NL12" s="93"/>
      <c r="NM12" s="93"/>
      <c r="NN12" s="93"/>
      <c r="NO12" s="93"/>
      <c r="NP12" s="93"/>
      <c r="NQ12" s="93"/>
      <c r="NR12" s="93"/>
      <c r="NS12" s="93"/>
      <c r="NT12" s="93"/>
      <c r="NU12" s="93"/>
      <c r="NV12" s="93"/>
      <c r="NW12" s="93"/>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4"/>
      <c r="NJ13" s="94"/>
      <c r="NK13" s="94"/>
      <c r="NL13" s="94"/>
      <c r="NM13" s="94"/>
      <c r="NN13" s="94"/>
      <c r="NO13" s="94"/>
      <c r="NP13" s="94"/>
      <c r="NQ13" s="94"/>
      <c r="NR13" s="94"/>
      <c r="NS13" s="94"/>
      <c r="NT13" s="94"/>
      <c r="NU13" s="94"/>
      <c r="NV13" s="94"/>
      <c r="NW13" s="94"/>
    </row>
    <row r="14" spans="1:387" ht="13.5" customHeight="1" x14ac:dyDescent="0.2">
      <c r="A14" s="4"/>
      <c r="B14" s="5"/>
      <c r="C14" s="6"/>
      <c r="D14" s="6"/>
      <c r="E14" s="6"/>
      <c r="F14" s="6"/>
      <c r="G14" s="6"/>
      <c r="H14" s="85" t="s">
        <v>24</v>
      </c>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85"/>
      <c r="DO14" s="85"/>
      <c r="DP14" s="85"/>
      <c r="DQ14" s="85"/>
      <c r="DR14" s="85"/>
      <c r="DS14" s="85"/>
      <c r="DT14" s="85"/>
      <c r="DU14" s="85"/>
      <c r="DV14" s="85"/>
      <c r="DW14" s="85"/>
      <c r="DX14" s="85"/>
      <c r="DY14" s="85"/>
      <c r="DZ14" s="85"/>
      <c r="EA14" s="85"/>
      <c r="EB14" s="85"/>
      <c r="EC14" s="85"/>
      <c r="ED14" s="85"/>
      <c r="EE14" s="85"/>
      <c r="EF14" s="85"/>
      <c r="EG14" s="85"/>
      <c r="EH14" s="85"/>
      <c r="EI14" s="85"/>
      <c r="EJ14" s="85"/>
      <c r="EK14" s="85"/>
      <c r="EL14" s="85"/>
      <c r="EM14" s="85"/>
      <c r="EN14" s="85"/>
      <c r="EO14" s="85"/>
      <c r="EP14" s="85"/>
      <c r="EQ14" s="85"/>
      <c r="ER14" s="85"/>
      <c r="ES14" s="85"/>
      <c r="ET14" s="85"/>
      <c r="EU14" s="85"/>
      <c r="EV14" s="85"/>
      <c r="EW14" s="85"/>
      <c r="EX14" s="85"/>
      <c r="EY14" s="85"/>
      <c r="EZ14" s="85"/>
      <c r="FA14" s="85"/>
      <c r="FB14" s="85"/>
      <c r="FC14" s="85"/>
      <c r="FD14" s="85"/>
      <c r="FE14" s="85"/>
      <c r="FF14" s="85"/>
      <c r="FG14" s="85"/>
      <c r="FH14" s="85"/>
      <c r="FI14" s="85"/>
      <c r="FJ14" s="85"/>
      <c r="FK14" s="85"/>
      <c r="FL14" s="85"/>
      <c r="FM14" s="85"/>
      <c r="FN14" s="85"/>
      <c r="FO14" s="85"/>
      <c r="FP14" s="85"/>
      <c r="FQ14" s="85"/>
      <c r="FR14" s="85"/>
      <c r="FS14" s="85"/>
      <c r="FT14" s="85"/>
      <c r="FU14" s="85"/>
      <c r="FV14" s="85"/>
      <c r="FW14" s="85"/>
      <c r="FX14" s="85"/>
      <c r="FY14" s="85"/>
      <c r="FZ14" s="85"/>
      <c r="GA14" s="85"/>
      <c r="GB14" s="85"/>
      <c r="GC14" s="85"/>
      <c r="GD14" s="85"/>
      <c r="GE14" s="85"/>
      <c r="GF14" s="85"/>
      <c r="GG14" s="85"/>
      <c r="GH14" s="85"/>
      <c r="GI14" s="85"/>
      <c r="GJ14" s="85"/>
      <c r="GK14" s="85"/>
      <c r="GL14" s="85"/>
      <c r="GM14" s="85"/>
      <c r="GN14" s="85"/>
      <c r="GO14" s="85"/>
      <c r="GP14" s="85"/>
      <c r="GQ14" s="85"/>
      <c r="GR14" s="85"/>
      <c r="GS14" s="85"/>
      <c r="GT14" s="85"/>
      <c r="GU14" s="85"/>
      <c r="GV14" s="85"/>
      <c r="GW14" s="85"/>
      <c r="GX14" s="85"/>
      <c r="GY14" s="85"/>
      <c r="GZ14" s="85"/>
      <c r="HA14" s="85"/>
      <c r="HB14" s="85"/>
      <c r="HC14" s="85"/>
      <c r="HD14" s="85"/>
      <c r="HE14" s="85"/>
      <c r="HF14" s="85"/>
      <c r="HG14" s="85"/>
      <c r="HH14" s="85"/>
      <c r="HI14" s="85"/>
      <c r="HJ14" s="85"/>
      <c r="HK14" s="85"/>
      <c r="HL14" s="85"/>
      <c r="HM14" s="85"/>
      <c r="HN14" s="85"/>
      <c r="HO14" s="85"/>
      <c r="HP14" s="85"/>
      <c r="HQ14" s="85"/>
      <c r="HR14" s="85"/>
      <c r="HS14" s="85"/>
      <c r="HT14" s="85"/>
      <c r="HU14" s="85"/>
      <c r="HV14" s="85"/>
      <c r="HW14" s="85"/>
      <c r="HX14" s="85"/>
      <c r="HY14" s="85"/>
      <c r="HZ14" s="85"/>
      <c r="IA14" s="85"/>
      <c r="IB14" s="85"/>
      <c r="IC14" s="85"/>
      <c r="ID14" s="85"/>
      <c r="IE14" s="85"/>
      <c r="IF14" s="85"/>
      <c r="IG14" s="85"/>
      <c r="IH14" s="85"/>
      <c r="II14" s="85"/>
      <c r="IJ14" s="85"/>
      <c r="IK14" s="85"/>
      <c r="IL14" s="85"/>
      <c r="IM14" s="85"/>
      <c r="IN14" s="85"/>
      <c r="IO14" s="85"/>
      <c r="IP14" s="85"/>
      <c r="IQ14" s="85"/>
      <c r="IR14" s="85"/>
      <c r="IS14" s="85"/>
      <c r="IT14" s="85"/>
      <c r="IU14" s="85"/>
      <c r="IV14" s="85"/>
      <c r="IW14" s="85"/>
      <c r="IX14" s="85"/>
      <c r="IY14" s="85"/>
      <c r="IZ14" s="85"/>
      <c r="JA14" s="85"/>
      <c r="JB14" s="85"/>
      <c r="JC14" s="85"/>
      <c r="JD14" s="85"/>
      <c r="JE14" s="85"/>
      <c r="JF14" s="85"/>
      <c r="JG14" s="85"/>
      <c r="JH14" s="85"/>
      <c r="JI14" s="85"/>
      <c r="JJ14" s="85"/>
      <c r="JK14" s="85"/>
      <c r="JL14" s="85"/>
      <c r="JM14" s="85"/>
      <c r="JN14" s="6"/>
      <c r="JO14" s="6"/>
      <c r="JP14" s="6"/>
      <c r="JQ14" s="6"/>
      <c r="JR14" s="6"/>
      <c r="JS14" s="6"/>
      <c r="JT14" s="95" t="s">
        <v>25</v>
      </c>
      <c r="JU14" s="85"/>
      <c r="JV14" s="85"/>
      <c r="JW14" s="85"/>
      <c r="JX14" s="85"/>
      <c r="JY14" s="85"/>
      <c r="JZ14" s="85"/>
      <c r="KA14" s="85"/>
      <c r="KB14" s="85"/>
      <c r="KC14" s="85"/>
      <c r="KD14" s="85"/>
      <c r="KE14" s="85"/>
      <c r="KF14" s="85"/>
      <c r="KG14" s="85"/>
      <c r="KH14" s="85"/>
      <c r="KI14" s="85"/>
      <c r="KJ14" s="85"/>
      <c r="KK14" s="85"/>
      <c r="KL14" s="85"/>
      <c r="KM14" s="85"/>
      <c r="KN14" s="85"/>
      <c r="KO14" s="85"/>
      <c r="KP14" s="85"/>
      <c r="KQ14" s="85"/>
      <c r="KR14" s="85"/>
      <c r="KS14" s="85"/>
      <c r="KT14" s="85"/>
      <c r="KU14" s="85"/>
      <c r="KV14" s="85"/>
      <c r="KW14" s="85"/>
      <c r="KX14" s="85"/>
      <c r="KY14" s="85"/>
      <c r="KZ14" s="85"/>
      <c r="LA14" s="85"/>
      <c r="LB14" s="85"/>
      <c r="LC14" s="85"/>
      <c r="LD14" s="85"/>
      <c r="LE14" s="85"/>
      <c r="LF14" s="85"/>
      <c r="LG14" s="85"/>
      <c r="LH14" s="85"/>
      <c r="LI14" s="85"/>
      <c r="LJ14" s="85"/>
      <c r="LK14" s="85"/>
      <c r="LL14" s="85"/>
      <c r="LM14" s="85"/>
      <c r="LN14" s="85"/>
      <c r="LO14" s="85"/>
      <c r="LP14" s="85"/>
      <c r="LQ14" s="85"/>
      <c r="LR14" s="85"/>
      <c r="LS14" s="85"/>
      <c r="LT14" s="85"/>
      <c r="LU14" s="85"/>
      <c r="LV14" s="85"/>
      <c r="LW14" s="85"/>
      <c r="LX14" s="85"/>
      <c r="LY14" s="85"/>
      <c r="LZ14" s="85"/>
      <c r="MA14" s="85"/>
      <c r="MB14" s="85"/>
      <c r="MC14" s="85"/>
      <c r="MD14" s="85"/>
      <c r="ME14" s="85"/>
      <c r="MF14" s="85"/>
      <c r="MG14" s="85"/>
      <c r="MH14" s="85"/>
      <c r="MI14" s="85"/>
      <c r="MJ14" s="85"/>
      <c r="MK14" s="85"/>
      <c r="ML14" s="85"/>
      <c r="MM14" s="85"/>
      <c r="MN14" s="85"/>
      <c r="MO14" s="85"/>
      <c r="MP14" s="85"/>
      <c r="MQ14" s="85"/>
      <c r="MR14" s="85"/>
      <c r="MS14" s="85"/>
      <c r="MT14" s="85"/>
      <c r="MU14" s="85"/>
      <c r="MV14" s="85"/>
      <c r="MW14" s="85"/>
      <c r="MX14" s="85"/>
      <c r="MY14" s="85"/>
      <c r="MZ14" s="85"/>
      <c r="NA14" s="85"/>
      <c r="NB14" s="85"/>
      <c r="NC14" s="85"/>
      <c r="ND14" s="85"/>
      <c r="NE14" s="85"/>
      <c r="NF14" s="85"/>
      <c r="NG14" s="96"/>
      <c r="NH14" s="2"/>
      <c r="NI14" s="73" t="s">
        <v>26</v>
      </c>
      <c r="NJ14" s="74"/>
      <c r="NK14" s="74"/>
      <c r="NL14" s="74"/>
      <c r="NM14" s="74"/>
      <c r="NN14" s="74"/>
      <c r="NO14" s="74"/>
      <c r="NP14" s="74"/>
      <c r="NQ14" s="74"/>
      <c r="NR14" s="74"/>
      <c r="NS14" s="74"/>
      <c r="NT14" s="74"/>
      <c r="NU14" s="74"/>
      <c r="NV14" s="74"/>
      <c r="NW14" s="75"/>
    </row>
    <row r="15" spans="1:387" ht="13.5" customHeight="1" x14ac:dyDescent="0.2">
      <c r="A15" s="2"/>
      <c r="B15" s="7"/>
      <c r="C15" s="8"/>
      <c r="D15" s="8"/>
      <c r="E15" s="8"/>
      <c r="F15" s="8"/>
      <c r="G15" s="8"/>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c r="IW15" s="86"/>
      <c r="IX15" s="86"/>
      <c r="IY15" s="86"/>
      <c r="IZ15" s="86"/>
      <c r="JA15" s="86"/>
      <c r="JB15" s="86"/>
      <c r="JC15" s="86"/>
      <c r="JD15" s="86"/>
      <c r="JE15" s="86"/>
      <c r="JF15" s="86"/>
      <c r="JG15" s="86"/>
      <c r="JH15" s="86"/>
      <c r="JI15" s="86"/>
      <c r="JJ15" s="86"/>
      <c r="JK15" s="86"/>
      <c r="JL15" s="86"/>
      <c r="JM15" s="86"/>
      <c r="JN15" s="8"/>
      <c r="JO15" s="8"/>
      <c r="JP15" s="8"/>
      <c r="JQ15" s="8"/>
      <c r="JR15" s="8"/>
      <c r="JS15" s="8"/>
      <c r="JT15" s="97"/>
      <c r="JU15" s="86"/>
      <c r="JV15" s="86"/>
      <c r="JW15" s="86"/>
      <c r="JX15" s="86"/>
      <c r="JY15" s="86"/>
      <c r="JZ15" s="86"/>
      <c r="KA15" s="86"/>
      <c r="KB15" s="86"/>
      <c r="KC15" s="86"/>
      <c r="KD15" s="86"/>
      <c r="KE15" s="86"/>
      <c r="KF15" s="86"/>
      <c r="KG15" s="86"/>
      <c r="KH15" s="86"/>
      <c r="KI15" s="86"/>
      <c r="KJ15" s="86"/>
      <c r="KK15" s="86"/>
      <c r="KL15" s="86"/>
      <c r="KM15" s="86"/>
      <c r="KN15" s="86"/>
      <c r="KO15" s="86"/>
      <c r="KP15" s="86"/>
      <c r="KQ15" s="86"/>
      <c r="KR15" s="86"/>
      <c r="KS15" s="86"/>
      <c r="KT15" s="86"/>
      <c r="KU15" s="86"/>
      <c r="KV15" s="86"/>
      <c r="KW15" s="86"/>
      <c r="KX15" s="86"/>
      <c r="KY15" s="86"/>
      <c r="KZ15" s="86"/>
      <c r="LA15" s="86"/>
      <c r="LB15" s="86"/>
      <c r="LC15" s="86"/>
      <c r="LD15" s="86"/>
      <c r="LE15" s="86"/>
      <c r="LF15" s="86"/>
      <c r="LG15" s="86"/>
      <c r="LH15" s="86"/>
      <c r="LI15" s="86"/>
      <c r="LJ15" s="86"/>
      <c r="LK15" s="86"/>
      <c r="LL15" s="86"/>
      <c r="LM15" s="86"/>
      <c r="LN15" s="86"/>
      <c r="LO15" s="86"/>
      <c r="LP15" s="86"/>
      <c r="LQ15" s="86"/>
      <c r="LR15" s="86"/>
      <c r="LS15" s="86"/>
      <c r="LT15" s="86"/>
      <c r="LU15" s="86"/>
      <c r="LV15" s="86"/>
      <c r="LW15" s="86"/>
      <c r="LX15" s="86"/>
      <c r="LY15" s="86"/>
      <c r="LZ15" s="86"/>
      <c r="MA15" s="86"/>
      <c r="MB15" s="86"/>
      <c r="MC15" s="86"/>
      <c r="MD15" s="86"/>
      <c r="ME15" s="86"/>
      <c r="MF15" s="86"/>
      <c r="MG15" s="86"/>
      <c r="MH15" s="86"/>
      <c r="MI15" s="86"/>
      <c r="MJ15" s="86"/>
      <c r="MK15" s="86"/>
      <c r="ML15" s="86"/>
      <c r="MM15" s="86"/>
      <c r="MN15" s="86"/>
      <c r="MO15" s="86"/>
      <c r="MP15" s="86"/>
      <c r="MQ15" s="86"/>
      <c r="MR15" s="86"/>
      <c r="MS15" s="86"/>
      <c r="MT15" s="86"/>
      <c r="MU15" s="86"/>
      <c r="MV15" s="86"/>
      <c r="MW15" s="86"/>
      <c r="MX15" s="86"/>
      <c r="MY15" s="86"/>
      <c r="MZ15" s="86"/>
      <c r="NA15" s="86"/>
      <c r="NB15" s="86"/>
      <c r="NC15" s="86"/>
      <c r="ND15" s="86"/>
      <c r="NE15" s="86"/>
      <c r="NF15" s="86"/>
      <c r="NG15" s="98"/>
      <c r="NH15" s="2"/>
      <c r="NI15" s="76" t="s">
        <v>143</v>
      </c>
      <c r="NJ15" s="77"/>
      <c r="NK15" s="77"/>
      <c r="NL15" s="77"/>
      <c r="NM15" s="77"/>
      <c r="NN15" s="77"/>
      <c r="NO15" s="77"/>
      <c r="NP15" s="77"/>
      <c r="NQ15" s="77"/>
      <c r="NR15" s="77"/>
      <c r="NS15" s="77"/>
      <c r="NT15" s="77"/>
      <c r="NU15" s="77"/>
      <c r="NV15" s="77"/>
      <c r="NW15" s="78"/>
    </row>
    <row r="16" spans="1:387" ht="13.5" customHeight="1" x14ac:dyDescent="0.2">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76"/>
      <c r="NJ16" s="77"/>
      <c r="NK16" s="77"/>
      <c r="NL16" s="77"/>
      <c r="NM16" s="77"/>
      <c r="NN16" s="77"/>
      <c r="NO16" s="77"/>
      <c r="NP16" s="77"/>
      <c r="NQ16" s="77"/>
      <c r="NR16" s="77"/>
      <c r="NS16" s="77"/>
      <c r="NT16" s="77"/>
      <c r="NU16" s="77"/>
      <c r="NV16" s="77"/>
      <c r="NW16" s="78"/>
    </row>
    <row r="17" spans="1:387" ht="13.5" customHeight="1" x14ac:dyDescent="0.2">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76"/>
      <c r="NJ17" s="77"/>
      <c r="NK17" s="77"/>
      <c r="NL17" s="77"/>
      <c r="NM17" s="77"/>
      <c r="NN17" s="77"/>
      <c r="NO17" s="77"/>
      <c r="NP17" s="77"/>
      <c r="NQ17" s="77"/>
      <c r="NR17" s="77"/>
      <c r="NS17" s="77"/>
      <c r="NT17" s="77"/>
      <c r="NU17" s="77"/>
      <c r="NV17" s="77"/>
      <c r="NW17" s="78"/>
    </row>
    <row r="18" spans="1:387" ht="13.5" customHeight="1" x14ac:dyDescent="0.2">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76"/>
      <c r="NJ18" s="77"/>
      <c r="NK18" s="77"/>
      <c r="NL18" s="77"/>
      <c r="NM18" s="77"/>
      <c r="NN18" s="77"/>
      <c r="NO18" s="77"/>
      <c r="NP18" s="77"/>
      <c r="NQ18" s="77"/>
      <c r="NR18" s="77"/>
      <c r="NS18" s="77"/>
      <c r="NT18" s="77"/>
      <c r="NU18" s="77"/>
      <c r="NV18" s="77"/>
      <c r="NW18" s="78"/>
    </row>
    <row r="19" spans="1:387" ht="13.5" customHeight="1" x14ac:dyDescent="0.2">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76"/>
      <c r="NJ19" s="77"/>
      <c r="NK19" s="77"/>
      <c r="NL19" s="77"/>
      <c r="NM19" s="77"/>
      <c r="NN19" s="77"/>
      <c r="NO19" s="77"/>
      <c r="NP19" s="77"/>
      <c r="NQ19" s="77"/>
      <c r="NR19" s="77"/>
      <c r="NS19" s="77"/>
      <c r="NT19" s="77"/>
      <c r="NU19" s="77"/>
      <c r="NV19" s="77"/>
      <c r="NW19" s="78"/>
    </row>
    <row r="20" spans="1:387" ht="13.5" customHeight="1" x14ac:dyDescent="0.2">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76"/>
      <c r="NJ20" s="77"/>
      <c r="NK20" s="77"/>
      <c r="NL20" s="77"/>
      <c r="NM20" s="77"/>
      <c r="NN20" s="77"/>
      <c r="NO20" s="77"/>
      <c r="NP20" s="77"/>
      <c r="NQ20" s="77"/>
      <c r="NR20" s="77"/>
      <c r="NS20" s="77"/>
      <c r="NT20" s="77"/>
      <c r="NU20" s="77"/>
      <c r="NV20" s="77"/>
      <c r="NW20" s="78"/>
    </row>
    <row r="21" spans="1:387" ht="13.5" customHeight="1" x14ac:dyDescent="0.2">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76"/>
      <c r="NJ21" s="77"/>
      <c r="NK21" s="77"/>
      <c r="NL21" s="77"/>
      <c r="NM21" s="77"/>
      <c r="NN21" s="77"/>
      <c r="NO21" s="77"/>
      <c r="NP21" s="77"/>
      <c r="NQ21" s="77"/>
      <c r="NR21" s="77"/>
      <c r="NS21" s="77"/>
      <c r="NT21" s="77"/>
      <c r="NU21" s="77"/>
      <c r="NV21" s="77"/>
      <c r="NW21" s="78"/>
    </row>
    <row r="22" spans="1:387" ht="13.5" customHeight="1" x14ac:dyDescent="0.2">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76"/>
      <c r="NJ22" s="77"/>
      <c r="NK22" s="77"/>
      <c r="NL22" s="77"/>
      <c r="NM22" s="77"/>
      <c r="NN22" s="77"/>
      <c r="NO22" s="77"/>
      <c r="NP22" s="77"/>
      <c r="NQ22" s="77"/>
      <c r="NR22" s="77"/>
      <c r="NS22" s="77"/>
      <c r="NT22" s="77"/>
      <c r="NU22" s="77"/>
      <c r="NV22" s="77"/>
      <c r="NW22" s="78"/>
    </row>
    <row r="23" spans="1:387" ht="13.5" customHeight="1" x14ac:dyDescent="0.2">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76"/>
      <c r="NJ23" s="77"/>
      <c r="NK23" s="77"/>
      <c r="NL23" s="77"/>
      <c r="NM23" s="77"/>
      <c r="NN23" s="77"/>
      <c r="NO23" s="77"/>
      <c r="NP23" s="77"/>
      <c r="NQ23" s="77"/>
      <c r="NR23" s="77"/>
      <c r="NS23" s="77"/>
      <c r="NT23" s="77"/>
      <c r="NU23" s="77"/>
      <c r="NV23" s="77"/>
      <c r="NW23" s="78"/>
    </row>
    <row r="24" spans="1:387" ht="13.5" customHeight="1" x14ac:dyDescent="0.2">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76"/>
      <c r="NJ24" s="77"/>
      <c r="NK24" s="77"/>
      <c r="NL24" s="77"/>
      <c r="NM24" s="77"/>
      <c r="NN24" s="77"/>
      <c r="NO24" s="77"/>
      <c r="NP24" s="77"/>
      <c r="NQ24" s="77"/>
      <c r="NR24" s="77"/>
      <c r="NS24" s="77"/>
      <c r="NT24" s="77"/>
      <c r="NU24" s="77"/>
      <c r="NV24" s="77"/>
      <c r="NW24" s="78"/>
    </row>
    <row r="25" spans="1:387" ht="13.5" customHeight="1" x14ac:dyDescent="0.2">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76"/>
      <c r="NJ25" s="77"/>
      <c r="NK25" s="77"/>
      <c r="NL25" s="77"/>
      <c r="NM25" s="77"/>
      <c r="NN25" s="77"/>
      <c r="NO25" s="77"/>
      <c r="NP25" s="77"/>
      <c r="NQ25" s="77"/>
      <c r="NR25" s="77"/>
      <c r="NS25" s="77"/>
      <c r="NT25" s="77"/>
      <c r="NU25" s="77"/>
      <c r="NV25" s="77"/>
      <c r="NW25" s="78"/>
    </row>
    <row r="26" spans="1:387" ht="13.5" customHeight="1" x14ac:dyDescent="0.2">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76"/>
      <c r="NJ26" s="77"/>
      <c r="NK26" s="77"/>
      <c r="NL26" s="77"/>
      <c r="NM26" s="77"/>
      <c r="NN26" s="77"/>
      <c r="NO26" s="77"/>
      <c r="NP26" s="77"/>
      <c r="NQ26" s="77"/>
      <c r="NR26" s="77"/>
      <c r="NS26" s="77"/>
      <c r="NT26" s="77"/>
      <c r="NU26" s="77"/>
      <c r="NV26" s="77"/>
      <c r="NW26" s="78"/>
    </row>
    <row r="27" spans="1:387" ht="13.5" customHeight="1" x14ac:dyDescent="0.2">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76"/>
      <c r="NJ27" s="77"/>
      <c r="NK27" s="77"/>
      <c r="NL27" s="77"/>
      <c r="NM27" s="77"/>
      <c r="NN27" s="77"/>
      <c r="NO27" s="77"/>
      <c r="NP27" s="77"/>
      <c r="NQ27" s="77"/>
      <c r="NR27" s="77"/>
      <c r="NS27" s="77"/>
      <c r="NT27" s="77"/>
      <c r="NU27" s="77"/>
      <c r="NV27" s="77"/>
      <c r="NW27" s="78"/>
    </row>
    <row r="28" spans="1:387" ht="13.5" customHeight="1" x14ac:dyDescent="0.2">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76"/>
      <c r="NJ28" s="77"/>
      <c r="NK28" s="77"/>
      <c r="NL28" s="77"/>
      <c r="NM28" s="77"/>
      <c r="NN28" s="77"/>
      <c r="NO28" s="77"/>
      <c r="NP28" s="77"/>
      <c r="NQ28" s="77"/>
      <c r="NR28" s="77"/>
      <c r="NS28" s="77"/>
      <c r="NT28" s="77"/>
      <c r="NU28" s="77"/>
      <c r="NV28" s="77"/>
      <c r="NW28" s="78"/>
    </row>
    <row r="29" spans="1:387" ht="13.5" customHeight="1" x14ac:dyDescent="0.2">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76"/>
      <c r="NJ29" s="77"/>
      <c r="NK29" s="77"/>
      <c r="NL29" s="77"/>
      <c r="NM29" s="77"/>
      <c r="NN29" s="77"/>
      <c r="NO29" s="77"/>
      <c r="NP29" s="77"/>
      <c r="NQ29" s="77"/>
      <c r="NR29" s="77"/>
      <c r="NS29" s="77"/>
      <c r="NT29" s="77"/>
      <c r="NU29" s="77"/>
      <c r="NV29" s="77"/>
      <c r="NW29" s="78"/>
    </row>
    <row r="30" spans="1:387" ht="13.5" customHeight="1" x14ac:dyDescent="0.2">
      <c r="A30" s="2"/>
      <c r="B30" s="9"/>
      <c r="C30" s="2"/>
      <c r="D30" s="2"/>
      <c r="E30" s="2"/>
      <c r="F30" s="2"/>
      <c r="I30" s="2"/>
      <c r="J30" s="2"/>
      <c r="K30" s="2"/>
      <c r="L30" s="2"/>
      <c r="M30" s="2"/>
      <c r="N30" s="2"/>
      <c r="O30" s="2"/>
      <c r="P30" s="2"/>
      <c r="Q30" s="2"/>
      <c r="R30" s="71" t="str">
        <f>データ!$B$11</f>
        <v>R02</v>
      </c>
      <c r="S30" s="71"/>
      <c r="T30" s="71"/>
      <c r="U30" s="71"/>
      <c r="V30" s="71"/>
      <c r="W30" s="71"/>
      <c r="X30" s="71"/>
      <c r="Y30" s="71"/>
      <c r="Z30" s="71"/>
      <c r="AA30" s="71"/>
      <c r="AB30" s="71"/>
      <c r="AC30" s="71"/>
      <c r="AD30" s="71"/>
      <c r="AE30" s="71"/>
      <c r="AF30" s="71" t="str">
        <f>データ!$C$11</f>
        <v>R03</v>
      </c>
      <c r="AG30" s="71"/>
      <c r="AH30" s="71"/>
      <c r="AI30" s="71"/>
      <c r="AJ30" s="71"/>
      <c r="AK30" s="71"/>
      <c r="AL30" s="71"/>
      <c r="AM30" s="71"/>
      <c r="AN30" s="71"/>
      <c r="AO30" s="71"/>
      <c r="AP30" s="71"/>
      <c r="AQ30" s="71"/>
      <c r="AR30" s="71"/>
      <c r="AS30" s="71"/>
      <c r="AT30" s="71" t="str">
        <f>データ!$D$11</f>
        <v>R04</v>
      </c>
      <c r="AU30" s="71"/>
      <c r="AV30" s="71"/>
      <c r="AW30" s="71"/>
      <c r="AX30" s="71"/>
      <c r="AY30" s="71"/>
      <c r="AZ30" s="71"/>
      <c r="BA30" s="71"/>
      <c r="BB30" s="71"/>
      <c r="BC30" s="71"/>
      <c r="BD30" s="71"/>
      <c r="BE30" s="71"/>
      <c r="BF30" s="71"/>
      <c r="BG30" s="71"/>
      <c r="BH30" s="71" t="str">
        <f>データ!$E$11</f>
        <v>R05</v>
      </c>
      <c r="BI30" s="71"/>
      <c r="BJ30" s="71"/>
      <c r="BK30" s="71"/>
      <c r="BL30" s="71"/>
      <c r="BM30" s="71"/>
      <c r="BN30" s="71"/>
      <c r="BO30" s="71"/>
      <c r="BP30" s="71"/>
      <c r="BQ30" s="71"/>
      <c r="BR30" s="71"/>
      <c r="BS30" s="71"/>
      <c r="BT30" s="71"/>
      <c r="BU30" s="71"/>
      <c r="BV30" s="71" t="str">
        <f>データ!$F$11</f>
        <v>R06</v>
      </c>
      <c r="BW30" s="71"/>
      <c r="BX30" s="71"/>
      <c r="BY30" s="71"/>
      <c r="BZ30" s="71"/>
      <c r="CA30" s="71"/>
      <c r="CB30" s="71"/>
      <c r="CC30" s="71"/>
      <c r="CD30" s="71"/>
      <c r="CE30" s="71"/>
      <c r="CF30" s="71"/>
      <c r="CG30" s="71"/>
      <c r="CH30" s="71"/>
      <c r="CI30" s="71"/>
      <c r="CJ30" s="2"/>
      <c r="CK30" s="2"/>
      <c r="CL30" s="2"/>
      <c r="CM30" s="2"/>
      <c r="CN30" s="2"/>
      <c r="CO30" s="2"/>
      <c r="CP30" s="2"/>
      <c r="CQ30" s="2"/>
      <c r="CR30" s="2"/>
      <c r="CS30" s="2"/>
      <c r="CT30" s="2"/>
      <c r="CU30" s="2"/>
      <c r="CV30" s="2"/>
      <c r="CW30" s="2"/>
      <c r="CX30" s="2"/>
      <c r="CY30" s="2"/>
      <c r="CZ30" s="2"/>
      <c r="DA30" s="2"/>
      <c r="DB30" s="2"/>
      <c r="DC30" s="2"/>
      <c r="DD30" s="2"/>
      <c r="DE30" s="2"/>
      <c r="DF30" s="71" t="str">
        <f>データ!$B$11</f>
        <v>R02</v>
      </c>
      <c r="DG30" s="71"/>
      <c r="DH30" s="71"/>
      <c r="DI30" s="71"/>
      <c r="DJ30" s="71"/>
      <c r="DK30" s="71"/>
      <c r="DL30" s="71"/>
      <c r="DM30" s="71"/>
      <c r="DN30" s="71"/>
      <c r="DO30" s="71"/>
      <c r="DP30" s="71"/>
      <c r="DQ30" s="71"/>
      <c r="DR30" s="71"/>
      <c r="DS30" s="71"/>
      <c r="DT30" s="71" t="str">
        <f>データ!$C$11</f>
        <v>R03</v>
      </c>
      <c r="DU30" s="71"/>
      <c r="DV30" s="71"/>
      <c r="DW30" s="71"/>
      <c r="DX30" s="71"/>
      <c r="DY30" s="71"/>
      <c r="DZ30" s="71"/>
      <c r="EA30" s="71"/>
      <c r="EB30" s="71"/>
      <c r="EC30" s="71"/>
      <c r="ED30" s="71"/>
      <c r="EE30" s="71"/>
      <c r="EF30" s="71"/>
      <c r="EG30" s="71"/>
      <c r="EH30" s="71" t="str">
        <f>データ!$D$11</f>
        <v>R04</v>
      </c>
      <c r="EI30" s="71"/>
      <c r="EJ30" s="71"/>
      <c r="EK30" s="71"/>
      <c r="EL30" s="71"/>
      <c r="EM30" s="71"/>
      <c r="EN30" s="71"/>
      <c r="EO30" s="71"/>
      <c r="EP30" s="71"/>
      <c r="EQ30" s="71"/>
      <c r="ER30" s="71"/>
      <c r="ES30" s="71"/>
      <c r="ET30" s="71"/>
      <c r="EU30" s="71"/>
      <c r="EV30" s="71" t="str">
        <f>データ!$E$11</f>
        <v>R05</v>
      </c>
      <c r="EW30" s="71"/>
      <c r="EX30" s="71"/>
      <c r="EY30" s="71"/>
      <c r="EZ30" s="71"/>
      <c r="FA30" s="71"/>
      <c r="FB30" s="71"/>
      <c r="FC30" s="71"/>
      <c r="FD30" s="71"/>
      <c r="FE30" s="71"/>
      <c r="FF30" s="71"/>
      <c r="FG30" s="71"/>
      <c r="FH30" s="71"/>
      <c r="FI30" s="71"/>
      <c r="FJ30" s="71" t="str">
        <f>データ!$F$11</f>
        <v>R06</v>
      </c>
      <c r="FK30" s="71"/>
      <c r="FL30" s="71"/>
      <c r="FM30" s="71"/>
      <c r="FN30" s="71"/>
      <c r="FO30" s="71"/>
      <c r="FP30" s="71"/>
      <c r="FQ30" s="71"/>
      <c r="FR30" s="71"/>
      <c r="FS30" s="71"/>
      <c r="FT30" s="71"/>
      <c r="FU30" s="71"/>
      <c r="FV30" s="71"/>
      <c r="FW30" s="71"/>
      <c r="FX30" s="2"/>
      <c r="FY30" s="2"/>
      <c r="FZ30" s="2"/>
      <c r="GA30" s="2"/>
      <c r="GB30" s="2"/>
      <c r="GC30" s="2"/>
      <c r="GD30" s="2"/>
      <c r="GE30" s="2"/>
      <c r="GF30" s="2"/>
      <c r="GG30" s="2"/>
      <c r="GH30" s="2"/>
      <c r="GI30" s="2"/>
      <c r="GJ30" s="2"/>
      <c r="GK30" s="2"/>
      <c r="GL30" s="2"/>
      <c r="GM30" s="2"/>
      <c r="GN30" s="2"/>
      <c r="GO30" s="2"/>
      <c r="GP30" s="2"/>
      <c r="GQ30" s="2"/>
      <c r="GR30" s="2"/>
      <c r="GS30" s="2"/>
      <c r="GT30" s="71" t="str">
        <f>データ!$B$11</f>
        <v>R02</v>
      </c>
      <c r="GU30" s="71"/>
      <c r="GV30" s="71"/>
      <c r="GW30" s="71"/>
      <c r="GX30" s="71"/>
      <c r="GY30" s="71"/>
      <c r="GZ30" s="71"/>
      <c r="HA30" s="71"/>
      <c r="HB30" s="71"/>
      <c r="HC30" s="71"/>
      <c r="HD30" s="71"/>
      <c r="HE30" s="71"/>
      <c r="HF30" s="71"/>
      <c r="HG30" s="71"/>
      <c r="HH30" s="71" t="str">
        <f>データ!$C$11</f>
        <v>R03</v>
      </c>
      <c r="HI30" s="71"/>
      <c r="HJ30" s="71"/>
      <c r="HK30" s="71"/>
      <c r="HL30" s="71"/>
      <c r="HM30" s="71"/>
      <c r="HN30" s="71"/>
      <c r="HO30" s="71"/>
      <c r="HP30" s="71"/>
      <c r="HQ30" s="71"/>
      <c r="HR30" s="71"/>
      <c r="HS30" s="71"/>
      <c r="HT30" s="71"/>
      <c r="HU30" s="71"/>
      <c r="HV30" s="71" t="str">
        <f>データ!$D$11</f>
        <v>R04</v>
      </c>
      <c r="HW30" s="71"/>
      <c r="HX30" s="71"/>
      <c r="HY30" s="71"/>
      <c r="HZ30" s="71"/>
      <c r="IA30" s="71"/>
      <c r="IB30" s="71"/>
      <c r="IC30" s="71"/>
      <c r="ID30" s="71"/>
      <c r="IE30" s="71"/>
      <c r="IF30" s="71"/>
      <c r="IG30" s="71"/>
      <c r="IH30" s="71"/>
      <c r="II30" s="71"/>
      <c r="IJ30" s="71" t="str">
        <f>データ!$E$11</f>
        <v>R05</v>
      </c>
      <c r="IK30" s="71"/>
      <c r="IL30" s="71"/>
      <c r="IM30" s="71"/>
      <c r="IN30" s="71"/>
      <c r="IO30" s="71"/>
      <c r="IP30" s="71"/>
      <c r="IQ30" s="71"/>
      <c r="IR30" s="71"/>
      <c r="IS30" s="71"/>
      <c r="IT30" s="71"/>
      <c r="IU30" s="71"/>
      <c r="IV30" s="71"/>
      <c r="IW30" s="71"/>
      <c r="IX30" s="71" t="str">
        <f>データ!$F$11</f>
        <v>R06</v>
      </c>
      <c r="IY30" s="71"/>
      <c r="IZ30" s="71"/>
      <c r="JA30" s="71"/>
      <c r="JB30" s="71"/>
      <c r="JC30" s="71"/>
      <c r="JD30" s="71"/>
      <c r="JE30" s="71"/>
      <c r="JF30" s="71"/>
      <c r="JG30" s="71"/>
      <c r="JH30" s="71"/>
      <c r="JI30" s="71"/>
      <c r="JJ30" s="71"/>
      <c r="JK30" s="71"/>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79"/>
      <c r="NJ30" s="80"/>
      <c r="NK30" s="80"/>
      <c r="NL30" s="80"/>
      <c r="NM30" s="80"/>
      <c r="NN30" s="80"/>
      <c r="NO30" s="80"/>
      <c r="NP30" s="80"/>
      <c r="NQ30" s="80"/>
      <c r="NR30" s="80"/>
      <c r="NS30" s="80"/>
      <c r="NT30" s="80"/>
      <c r="NU30" s="80"/>
      <c r="NV30" s="80"/>
      <c r="NW30" s="81"/>
    </row>
    <row r="31" spans="1:387" ht="13.5" customHeight="1" x14ac:dyDescent="0.2">
      <c r="A31" s="2"/>
      <c r="B31" s="9"/>
      <c r="C31" s="2"/>
      <c r="D31" s="2"/>
      <c r="E31" s="2"/>
      <c r="F31" s="2"/>
      <c r="I31" s="69" t="s">
        <v>27</v>
      </c>
      <c r="J31" s="69"/>
      <c r="K31" s="69"/>
      <c r="L31" s="69"/>
      <c r="M31" s="69"/>
      <c r="N31" s="69"/>
      <c r="O31" s="69"/>
      <c r="P31" s="69"/>
      <c r="Q31" s="69"/>
      <c r="R31" s="67">
        <f>データ!Y7</f>
        <v>102.5</v>
      </c>
      <c r="S31" s="67"/>
      <c r="T31" s="67"/>
      <c r="U31" s="67"/>
      <c r="V31" s="67"/>
      <c r="W31" s="67"/>
      <c r="X31" s="67"/>
      <c r="Y31" s="67"/>
      <c r="Z31" s="67"/>
      <c r="AA31" s="67"/>
      <c r="AB31" s="67"/>
      <c r="AC31" s="67"/>
      <c r="AD31" s="67"/>
      <c r="AE31" s="67"/>
      <c r="AF31" s="67">
        <f>データ!Z7</f>
        <v>110.9</v>
      </c>
      <c r="AG31" s="67"/>
      <c r="AH31" s="67"/>
      <c r="AI31" s="67"/>
      <c r="AJ31" s="67"/>
      <c r="AK31" s="67"/>
      <c r="AL31" s="67"/>
      <c r="AM31" s="67"/>
      <c r="AN31" s="67"/>
      <c r="AO31" s="67"/>
      <c r="AP31" s="67"/>
      <c r="AQ31" s="67"/>
      <c r="AR31" s="67"/>
      <c r="AS31" s="67"/>
      <c r="AT31" s="67">
        <f>データ!AA7</f>
        <v>105</v>
      </c>
      <c r="AU31" s="67"/>
      <c r="AV31" s="67"/>
      <c r="AW31" s="67"/>
      <c r="AX31" s="67"/>
      <c r="AY31" s="67"/>
      <c r="AZ31" s="67"/>
      <c r="BA31" s="67"/>
      <c r="BB31" s="67"/>
      <c r="BC31" s="67"/>
      <c r="BD31" s="67"/>
      <c r="BE31" s="67"/>
      <c r="BF31" s="67"/>
      <c r="BG31" s="67"/>
      <c r="BH31" s="67">
        <f>データ!AB7</f>
        <v>101.2</v>
      </c>
      <c r="BI31" s="67"/>
      <c r="BJ31" s="67"/>
      <c r="BK31" s="67"/>
      <c r="BL31" s="67"/>
      <c r="BM31" s="67"/>
      <c r="BN31" s="67"/>
      <c r="BO31" s="67"/>
      <c r="BP31" s="67"/>
      <c r="BQ31" s="67"/>
      <c r="BR31" s="67"/>
      <c r="BS31" s="67"/>
      <c r="BT31" s="67"/>
      <c r="BU31" s="67"/>
      <c r="BV31" s="67">
        <f>データ!AC7</f>
        <v>103.3</v>
      </c>
      <c r="BW31" s="67"/>
      <c r="BX31" s="67"/>
      <c r="BY31" s="67"/>
      <c r="BZ31" s="67"/>
      <c r="CA31" s="67"/>
      <c r="CB31" s="67"/>
      <c r="CC31" s="67"/>
      <c r="CD31" s="67"/>
      <c r="CE31" s="67"/>
      <c r="CF31" s="67"/>
      <c r="CG31" s="67"/>
      <c r="CH31" s="67"/>
      <c r="CI31" s="67"/>
      <c r="CJ31" s="2"/>
      <c r="CK31" s="2"/>
      <c r="CL31" s="2"/>
      <c r="CM31" s="2"/>
      <c r="CN31" s="2"/>
      <c r="CO31" s="2"/>
      <c r="CP31" s="2"/>
      <c r="CQ31" s="2"/>
      <c r="CR31" s="2"/>
      <c r="CS31" s="2"/>
      <c r="CT31" s="2"/>
      <c r="CU31" s="2"/>
      <c r="CV31" s="2"/>
      <c r="CW31" s="69" t="s">
        <v>27</v>
      </c>
      <c r="CX31" s="69"/>
      <c r="CY31" s="69"/>
      <c r="CZ31" s="69"/>
      <c r="DA31" s="69"/>
      <c r="DB31" s="69"/>
      <c r="DC31" s="69"/>
      <c r="DD31" s="69"/>
      <c r="DE31" s="69"/>
      <c r="DF31" s="67">
        <f>データ!AJ7</f>
        <v>53.3</v>
      </c>
      <c r="DG31" s="67"/>
      <c r="DH31" s="67"/>
      <c r="DI31" s="67"/>
      <c r="DJ31" s="67"/>
      <c r="DK31" s="67"/>
      <c r="DL31" s="67"/>
      <c r="DM31" s="67"/>
      <c r="DN31" s="67"/>
      <c r="DO31" s="67"/>
      <c r="DP31" s="67"/>
      <c r="DQ31" s="67"/>
      <c r="DR31" s="67"/>
      <c r="DS31" s="67"/>
      <c r="DT31" s="67">
        <f>データ!AK7</f>
        <v>55.9</v>
      </c>
      <c r="DU31" s="67"/>
      <c r="DV31" s="67"/>
      <c r="DW31" s="67"/>
      <c r="DX31" s="67"/>
      <c r="DY31" s="67"/>
      <c r="DZ31" s="67"/>
      <c r="EA31" s="67"/>
      <c r="EB31" s="67"/>
      <c r="EC31" s="67"/>
      <c r="ED31" s="67"/>
      <c r="EE31" s="67"/>
      <c r="EF31" s="67"/>
      <c r="EG31" s="67"/>
      <c r="EH31" s="67">
        <f>データ!AL7</f>
        <v>44.8</v>
      </c>
      <c r="EI31" s="67"/>
      <c r="EJ31" s="67"/>
      <c r="EK31" s="67"/>
      <c r="EL31" s="67"/>
      <c r="EM31" s="67"/>
      <c r="EN31" s="67"/>
      <c r="EO31" s="67"/>
      <c r="EP31" s="67"/>
      <c r="EQ31" s="67"/>
      <c r="ER31" s="67"/>
      <c r="ES31" s="67"/>
      <c r="ET31" s="67"/>
      <c r="EU31" s="67"/>
      <c r="EV31" s="67">
        <f>データ!AM7</f>
        <v>33.9</v>
      </c>
      <c r="EW31" s="67"/>
      <c r="EX31" s="67"/>
      <c r="EY31" s="67"/>
      <c r="EZ31" s="67"/>
      <c r="FA31" s="67"/>
      <c r="FB31" s="67"/>
      <c r="FC31" s="67"/>
      <c r="FD31" s="67"/>
      <c r="FE31" s="67"/>
      <c r="FF31" s="67"/>
      <c r="FG31" s="67"/>
      <c r="FH31" s="67"/>
      <c r="FI31" s="67"/>
      <c r="FJ31" s="67">
        <f>データ!AN7</f>
        <v>27.2</v>
      </c>
      <c r="FK31" s="67"/>
      <c r="FL31" s="67"/>
      <c r="FM31" s="67"/>
      <c r="FN31" s="67"/>
      <c r="FO31" s="67"/>
      <c r="FP31" s="67"/>
      <c r="FQ31" s="67"/>
      <c r="FR31" s="67"/>
      <c r="FS31" s="67"/>
      <c r="FT31" s="67"/>
      <c r="FU31" s="67"/>
      <c r="FV31" s="67"/>
      <c r="FW31" s="67"/>
      <c r="FX31" s="2"/>
      <c r="FY31" s="2"/>
      <c r="FZ31" s="2"/>
      <c r="GA31" s="2"/>
      <c r="GB31" s="2"/>
      <c r="GC31" s="2"/>
      <c r="GD31" s="2"/>
      <c r="GE31" s="2"/>
      <c r="GF31" s="2"/>
      <c r="GG31" s="2"/>
      <c r="GH31" s="2"/>
      <c r="GI31" s="2"/>
      <c r="GJ31" s="2"/>
      <c r="GK31" s="69" t="s">
        <v>27</v>
      </c>
      <c r="GL31" s="69"/>
      <c r="GM31" s="69"/>
      <c r="GN31" s="69"/>
      <c r="GO31" s="69"/>
      <c r="GP31" s="69"/>
      <c r="GQ31" s="69"/>
      <c r="GR31" s="69"/>
      <c r="GS31" s="69"/>
      <c r="GT31" s="87">
        <f>データ!AU7</f>
        <v>13864</v>
      </c>
      <c r="GU31" s="87"/>
      <c r="GV31" s="87"/>
      <c r="GW31" s="87"/>
      <c r="GX31" s="87"/>
      <c r="GY31" s="87"/>
      <c r="GZ31" s="87"/>
      <c r="HA31" s="87"/>
      <c r="HB31" s="87"/>
      <c r="HC31" s="87"/>
      <c r="HD31" s="87"/>
      <c r="HE31" s="87"/>
      <c r="HF31" s="87"/>
      <c r="HG31" s="87"/>
      <c r="HH31" s="87">
        <f>データ!AV7</f>
        <v>17147</v>
      </c>
      <c r="HI31" s="87"/>
      <c r="HJ31" s="87"/>
      <c r="HK31" s="87"/>
      <c r="HL31" s="87"/>
      <c r="HM31" s="87"/>
      <c r="HN31" s="87"/>
      <c r="HO31" s="87"/>
      <c r="HP31" s="87"/>
      <c r="HQ31" s="87"/>
      <c r="HR31" s="87"/>
      <c r="HS31" s="87"/>
      <c r="HT31" s="87"/>
      <c r="HU31" s="87"/>
      <c r="HV31" s="87">
        <f>データ!AW7</f>
        <v>9912</v>
      </c>
      <c r="HW31" s="87"/>
      <c r="HX31" s="87"/>
      <c r="HY31" s="87"/>
      <c r="HZ31" s="87"/>
      <c r="IA31" s="87"/>
      <c r="IB31" s="87"/>
      <c r="IC31" s="87"/>
      <c r="ID31" s="87"/>
      <c r="IE31" s="87"/>
      <c r="IF31" s="87"/>
      <c r="IG31" s="87"/>
      <c r="IH31" s="87"/>
      <c r="II31" s="87"/>
      <c r="IJ31" s="87">
        <f>データ!AX7</f>
        <v>6374</v>
      </c>
      <c r="IK31" s="87"/>
      <c r="IL31" s="87"/>
      <c r="IM31" s="87"/>
      <c r="IN31" s="87"/>
      <c r="IO31" s="87"/>
      <c r="IP31" s="87"/>
      <c r="IQ31" s="87"/>
      <c r="IR31" s="87"/>
      <c r="IS31" s="87"/>
      <c r="IT31" s="87"/>
      <c r="IU31" s="87"/>
      <c r="IV31" s="87"/>
      <c r="IW31" s="87"/>
      <c r="IX31" s="87">
        <f>データ!AY7</f>
        <v>7321</v>
      </c>
      <c r="IY31" s="87"/>
      <c r="IZ31" s="87"/>
      <c r="JA31" s="87"/>
      <c r="JB31" s="87"/>
      <c r="JC31" s="87"/>
      <c r="JD31" s="87"/>
      <c r="JE31" s="87"/>
      <c r="JF31" s="87"/>
      <c r="JG31" s="87"/>
      <c r="JH31" s="87"/>
      <c r="JI31" s="87"/>
      <c r="JJ31" s="87"/>
      <c r="JK31" s="87"/>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73" t="s">
        <v>28</v>
      </c>
      <c r="NJ31" s="74"/>
      <c r="NK31" s="74"/>
      <c r="NL31" s="74"/>
      <c r="NM31" s="74"/>
      <c r="NN31" s="74"/>
      <c r="NO31" s="74"/>
      <c r="NP31" s="74"/>
      <c r="NQ31" s="74"/>
      <c r="NR31" s="74"/>
      <c r="NS31" s="74"/>
      <c r="NT31" s="74"/>
      <c r="NU31" s="74"/>
      <c r="NV31" s="74"/>
      <c r="NW31" s="75"/>
    </row>
    <row r="32" spans="1:387" ht="13.5" customHeight="1" x14ac:dyDescent="0.2">
      <c r="A32" s="2"/>
      <c r="B32" s="9"/>
      <c r="C32" s="2"/>
      <c r="D32" s="2"/>
      <c r="E32" s="2"/>
      <c r="F32" s="2"/>
      <c r="G32" s="2"/>
      <c r="H32" s="2"/>
      <c r="I32" s="69" t="s">
        <v>29</v>
      </c>
      <c r="J32" s="69"/>
      <c r="K32" s="69"/>
      <c r="L32" s="69"/>
      <c r="M32" s="69"/>
      <c r="N32" s="69"/>
      <c r="O32" s="69"/>
      <c r="P32" s="69"/>
      <c r="Q32" s="69"/>
      <c r="R32" s="67">
        <f>データ!AD7</f>
        <v>96.8</v>
      </c>
      <c r="S32" s="67"/>
      <c r="T32" s="67"/>
      <c r="U32" s="67"/>
      <c r="V32" s="67"/>
      <c r="W32" s="67"/>
      <c r="X32" s="67"/>
      <c r="Y32" s="67"/>
      <c r="Z32" s="67"/>
      <c r="AA32" s="67"/>
      <c r="AB32" s="67"/>
      <c r="AC32" s="67"/>
      <c r="AD32" s="67"/>
      <c r="AE32" s="67"/>
      <c r="AF32" s="67">
        <f>データ!AE7</f>
        <v>94</v>
      </c>
      <c r="AG32" s="67"/>
      <c r="AH32" s="67"/>
      <c r="AI32" s="67"/>
      <c r="AJ32" s="67"/>
      <c r="AK32" s="67"/>
      <c r="AL32" s="67"/>
      <c r="AM32" s="67"/>
      <c r="AN32" s="67"/>
      <c r="AO32" s="67"/>
      <c r="AP32" s="67"/>
      <c r="AQ32" s="67"/>
      <c r="AR32" s="67"/>
      <c r="AS32" s="67"/>
      <c r="AT32" s="67">
        <f>データ!AF7</f>
        <v>98.4</v>
      </c>
      <c r="AU32" s="67"/>
      <c r="AV32" s="67"/>
      <c r="AW32" s="67"/>
      <c r="AX32" s="67"/>
      <c r="AY32" s="67"/>
      <c r="AZ32" s="67"/>
      <c r="BA32" s="67"/>
      <c r="BB32" s="67"/>
      <c r="BC32" s="67"/>
      <c r="BD32" s="67"/>
      <c r="BE32" s="67"/>
      <c r="BF32" s="67"/>
      <c r="BG32" s="67"/>
      <c r="BH32" s="67">
        <f>データ!AG7</f>
        <v>102.5</v>
      </c>
      <c r="BI32" s="67"/>
      <c r="BJ32" s="67"/>
      <c r="BK32" s="67"/>
      <c r="BL32" s="67"/>
      <c r="BM32" s="67"/>
      <c r="BN32" s="67"/>
      <c r="BO32" s="67"/>
      <c r="BP32" s="67"/>
      <c r="BQ32" s="67"/>
      <c r="BR32" s="67"/>
      <c r="BS32" s="67"/>
      <c r="BT32" s="67"/>
      <c r="BU32" s="67"/>
      <c r="BV32" s="67">
        <f>データ!AH7</f>
        <v>95.3</v>
      </c>
      <c r="BW32" s="67"/>
      <c r="BX32" s="67"/>
      <c r="BY32" s="67"/>
      <c r="BZ32" s="67"/>
      <c r="CA32" s="67"/>
      <c r="CB32" s="67"/>
      <c r="CC32" s="67"/>
      <c r="CD32" s="67"/>
      <c r="CE32" s="67"/>
      <c r="CF32" s="67"/>
      <c r="CG32" s="67"/>
      <c r="CH32" s="67"/>
      <c r="CI32" s="67"/>
      <c r="CJ32" s="2"/>
      <c r="CK32" s="2"/>
      <c r="CL32" s="2"/>
      <c r="CM32" s="2"/>
      <c r="CN32" s="2"/>
      <c r="CO32" s="2"/>
      <c r="CP32" s="2"/>
      <c r="CQ32" s="2"/>
      <c r="CR32" s="2"/>
      <c r="CS32" s="2"/>
      <c r="CT32" s="2"/>
      <c r="CU32" s="2"/>
      <c r="CV32" s="2"/>
      <c r="CW32" s="69" t="s">
        <v>29</v>
      </c>
      <c r="CX32" s="69"/>
      <c r="CY32" s="69"/>
      <c r="CZ32" s="69"/>
      <c r="DA32" s="69"/>
      <c r="DB32" s="69"/>
      <c r="DC32" s="69"/>
      <c r="DD32" s="69"/>
      <c r="DE32" s="69"/>
      <c r="DF32" s="67">
        <f>データ!AO7</f>
        <v>47.8</v>
      </c>
      <c r="DG32" s="67"/>
      <c r="DH32" s="67"/>
      <c r="DI32" s="67"/>
      <c r="DJ32" s="67"/>
      <c r="DK32" s="67"/>
      <c r="DL32" s="67"/>
      <c r="DM32" s="67"/>
      <c r="DN32" s="67"/>
      <c r="DO32" s="67"/>
      <c r="DP32" s="67"/>
      <c r="DQ32" s="67"/>
      <c r="DR32" s="67"/>
      <c r="DS32" s="67"/>
      <c r="DT32" s="67">
        <f>データ!AP7</f>
        <v>27.2</v>
      </c>
      <c r="DU32" s="67"/>
      <c r="DV32" s="67"/>
      <c r="DW32" s="67"/>
      <c r="DX32" s="67"/>
      <c r="DY32" s="67"/>
      <c r="DZ32" s="67"/>
      <c r="EA32" s="67"/>
      <c r="EB32" s="67"/>
      <c r="EC32" s="67"/>
      <c r="ED32" s="67"/>
      <c r="EE32" s="67"/>
      <c r="EF32" s="67"/>
      <c r="EG32" s="67"/>
      <c r="EH32" s="67">
        <f>データ!AQ7</f>
        <v>23.7</v>
      </c>
      <c r="EI32" s="67"/>
      <c r="EJ32" s="67"/>
      <c r="EK32" s="67"/>
      <c r="EL32" s="67"/>
      <c r="EM32" s="67"/>
      <c r="EN32" s="67"/>
      <c r="EO32" s="67"/>
      <c r="EP32" s="67"/>
      <c r="EQ32" s="67"/>
      <c r="ER32" s="67"/>
      <c r="ES32" s="67"/>
      <c r="ET32" s="67"/>
      <c r="EU32" s="67"/>
      <c r="EV32" s="67">
        <f>データ!AR7</f>
        <v>26.4</v>
      </c>
      <c r="EW32" s="67"/>
      <c r="EX32" s="67"/>
      <c r="EY32" s="67"/>
      <c r="EZ32" s="67"/>
      <c r="FA32" s="67"/>
      <c r="FB32" s="67"/>
      <c r="FC32" s="67"/>
      <c r="FD32" s="67"/>
      <c r="FE32" s="67"/>
      <c r="FF32" s="67"/>
      <c r="FG32" s="67"/>
      <c r="FH32" s="67"/>
      <c r="FI32" s="67"/>
      <c r="FJ32" s="67">
        <f>データ!AS7</f>
        <v>24</v>
      </c>
      <c r="FK32" s="67"/>
      <c r="FL32" s="67"/>
      <c r="FM32" s="67"/>
      <c r="FN32" s="67"/>
      <c r="FO32" s="67"/>
      <c r="FP32" s="67"/>
      <c r="FQ32" s="67"/>
      <c r="FR32" s="67"/>
      <c r="FS32" s="67"/>
      <c r="FT32" s="67"/>
      <c r="FU32" s="67"/>
      <c r="FV32" s="67"/>
      <c r="FW32" s="67"/>
      <c r="FX32" s="2"/>
      <c r="FY32" s="2"/>
      <c r="FZ32" s="2"/>
      <c r="GA32" s="2"/>
      <c r="GB32" s="2"/>
      <c r="GC32" s="2"/>
      <c r="GD32" s="2"/>
      <c r="GE32" s="2"/>
      <c r="GF32" s="2"/>
      <c r="GG32" s="2"/>
      <c r="GH32" s="2"/>
      <c r="GI32" s="2"/>
      <c r="GJ32" s="2"/>
      <c r="GK32" s="69" t="s">
        <v>29</v>
      </c>
      <c r="GL32" s="69"/>
      <c r="GM32" s="69"/>
      <c r="GN32" s="69"/>
      <c r="GO32" s="69"/>
      <c r="GP32" s="69"/>
      <c r="GQ32" s="69"/>
      <c r="GR32" s="69"/>
      <c r="GS32" s="69"/>
      <c r="GT32" s="87">
        <f>データ!AZ7</f>
        <v>63431</v>
      </c>
      <c r="GU32" s="87"/>
      <c r="GV32" s="87"/>
      <c r="GW32" s="87"/>
      <c r="GX32" s="87"/>
      <c r="GY32" s="87"/>
      <c r="GZ32" s="87"/>
      <c r="HA32" s="87"/>
      <c r="HB32" s="87"/>
      <c r="HC32" s="87"/>
      <c r="HD32" s="87"/>
      <c r="HE32" s="87"/>
      <c r="HF32" s="87"/>
      <c r="HG32" s="87"/>
      <c r="HH32" s="87">
        <f>データ!BA7</f>
        <v>541785</v>
      </c>
      <c r="HI32" s="87"/>
      <c r="HJ32" s="87"/>
      <c r="HK32" s="87"/>
      <c r="HL32" s="87"/>
      <c r="HM32" s="87"/>
      <c r="HN32" s="87"/>
      <c r="HO32" s="87"/>
      <c r="HP32" s="87"/>
      <c r="HQ32" s="87"/>
      <c r="HR32" s="87"/>
      <c r="HS32" s="87"/>
      <c r="HT32" s="87"/>
      <c r="HU32" s="87"/>
      <c r="HV32" s="87">
        <f>データ!BB7</f>
        <v>5910</v>
      </c>
      <c r="HW32" s="87"/>
      <c r="HX32" s="87"/>
      <c r="HY32" s="87"/>
      <c r="HZ32" s="87"/>
      <c r="IA32" s="87"/>
      <c r="IB32" s="87"/>
      <c r="IC32" s="87"/>
      <c r="ID32" s="87"/>
      <c r="IE32" s="87"/>
      <c r="IF32" s="87"/>
      <c r="IG32" s="87"/>
      <c r="IH32" s="87"/>
      <c r="II32" s="87"/>
      <c r="IJ32" s="87">
        <f>データ!BC7</f>
        <v>6101</v>
      </c>
      <c r="IK32" s="87"/>
      <c r="IL32" s="87"/>
      <c r="IM32" s="87"/>
      <c r="IN32" s="87"/>
      <c r="IO32" s="87"/>
      <c r="IP32" s="87"/>
      <c r="IQ32" s="87"/>
      <c r="IR32" s="87"/>
      <c r="IS32" s="87"/>
      <c r="IT32" s="87"/>
      <c r="IU32" s="87"/>
      <c r="IV32" s="87"/>
      <c r="IW32" s="87"/>
      <c r="IX32" s="87">
        <f>データ!BD7</f>
        <v>9063</v>
      </c>
      <c r="IY32" s="87"/>
      <c r="IZ32" s="87"/>
      <c r="JA32" s="87"/>
      <c r="JB32" s="87"/>
      <c r="JC32" s="87"/>
      <c r="JD32" s="87"/>
      <c r="JE32" s="87"/>
      <c r="JF32" s="87"/>
      <c r="JG32" s="87"/>
      <c r="JH32" s="87"/>
      <c r="JI32" s="87"/>
      <c r="JJ32" s="87"/>
      <c r="JK32" s="87"/>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76" t="s">
        <v>140</v>
      </c>
      <c r="NJ32" s="77"/>
      <c r="NK32" s="77"/>
      <c r="NL32" s="77"/>
      <c r="NM32" s="77"/>
      <c r="NN32" s="77"/>
      <c r="NO32" s="77"/>
      <c r="NP32" s="77"/>
      <c r="NQ32" s="77"/>
      <c r="NR32" s="77"/>
      <c r="NS32" s="77"/>
      <c r="NT32" s="77"/>
      <c r="NU32" s="77"/>
      <c r="NV32" s="77"/>
      <c r="NW32" s="78"/>
    </row>
    <row r="33" spans="1:387" ht="13.5" customHeight="1" x14ac:dyDescent="0.2">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76"/>
      <c r="NJ33" s="77"/>
      <c r="NK33" s="77"/>
      <c r="NL33" s="77"/>
      <c r="NM33" s="77"/>
      <c r="NN33" s="77"/>
      <c r="NO33" s="77"/>
      <c r="NP33" s="77"/>
      <c r="NQ33" s="77"/>
      <c r="NR33" s="77"/>
      <c r="NS33" s="77"/>
      <c r="NT33" s="77"/>
      <c r="NU33" s="77"/>
      <c r="NV33" s="77"/>
      <c r="NW33" s="78"/>
    </row>
    <row r="34" spans="1:387" ht="13.5" customHeight="1" x14ac:dyDescent="0.2">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76"/>
      <c r="NJ34" s="77"/>
      <c r="NK34" s="77"/>
      <c r="NL34" s="77"/>
      <c r="NM34" s="77"/>
      <c r="NN34" s="77"/>
      <c r="NO34" s="77"/>
      <c r="NP34" s="77"/>
      <c r="NQ34" s="77"/>
      <c r="NR34" s="77"/>
      <c r="NS34" s="77"/>
      <c r="NT34" s="77"/>
      <c r="NU34" s="77"/>
      <c r="NV34" s="77"/>
      <c r="NW34" s="78"/>
    </row>
    <row r="35" spans="1:387" ht="13.5" customHeight="1" x14ac:dyDescent="0.2">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76"/>
      <c r="NJ35" s="77"/>
      <c r="NK35" s="77"/>
      <c r="NL35" s="77"/>
      <c r="NM35" s="77"/>
      <c r="NN35" s="77"/>
      <c r="NO35" s="77"/>
      <c r="NP35" s="77"/>
      <c r="NQ35" s="77"/>
      <c r="NR35" s="77"/>
      <c r="NS35" s="77"/>
      <c r="NT35" s="77"/>
      <c r="NU35" s="77"/>
      <c r="NV35" s="77"/>
      <c r="NW35" s="78"/>
    </row>
    <row r="36" spans="1:387" ht="13.5" customHeight="1" x14ac:dyDescent="0.2">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76"/>
      <c r="NJ36" s="77"/>
      <c r="NK36" s="77"/>
      <c r="NL36" s="77"/>
      <c r="NM36" s="77"/>
      <c r="NN36" s="77"/>
      <c r="NO36" s="77"/>
      <c r="NP36" s="77"/>
      <c r="NQ36" s="77"/>
      <c r="NR36" s="77"/>
      <c r="NS36" s="77"/>
      <c r="NT36" s="77"/>
      <c r="NU36" s="77"/>
      <c r="NV36" s="77"/>
      <c r="NW36" s="78"/>
    </row>
    <row r="37" spans="1:387" ht="13.5" customHeight="1" x14ac:dyDescent="0.2">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76"/>
      <c r="NJ37" s="77"/>
      <c r="NK37" s="77"/>
      <c r="NL37" s="77"/>
      <c r="NM37" s="77"/>
      <c r="NN37" s="77"/>
      <c r="NO37" s="77"/>
      <c r="NP37" s="77"/>
      <c r="NQ37" s="77"/>
      <c r="NR37" s="77"/>
      <c r="NS37" s="77"/>
      <c r="NT37" s="77"/>
      <c r="NU37" s="77"/>
      <c r="NV37" s="77"/>
      <c r="NW37" s="78"/>
    </row>
    <row r="38" spans="1:387" ht="13.5" customHeight="1" x14ac:dyDescent="0.2">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76"/>
      <c r="NJ38" s="77"/>
      <c r="NK38" s="77"/>
      <c r="NL38" s="77"/>
      <c r="NM38" s="77"/>
      <c r="NN38" s="77"/>
      <c r="NO38" s="77"/>
      <c r="NP38" s="77"/>
      <c r="NQ38" s="77"/>
      <c r="NR38" s="77"/>
      <c r="NS38" s="77"/>
      <c r="NT38" s="77"/>
      <c r="NU38" s="77"/>
      <c r="NV38" s="77"/>
      <c r="NW38" s="78"/>
    </row>
    <row r="39" spans="1:387" ht="13.5" customHeight="1" x14ac:dyDescent="0.2">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76"/>
      <c r="NJ39" s="77"/>
      <c r="NK39" s="77"/>
      <c r="NL39" s="77"/>
      <c r="NM39" s="77"/>
      <c r="NN39" s="77"/>
      <c r="NO39" s="77"/>
      <c r="NP39" s="77"/>
      <c r="NQ39" s="77"/>
      <c r="NR39" s="77"/>
      <c r="NS39" s="77"/>
      <c r="NT39" s="77"/>
      <c r="NU39" s="77"/>
      <c r="NV39" s="77"/>
      <c r="NW39" s="78"/>
    </row>
    <row r="40" spans="1:387" ht="13.5" customHeight="1" x14ac:dyDescent="0.2">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76"/>
      <c r="NJ40" s="77"/>
      <c r="NK40" s="77"/>
      <c r="NL40" s="77"/>
      <c r="NM40" s="77"/>
      <c r="NN40" s="77"/>
      <c r="NO40" s="77"/>
      <c r="NP40" s="77"/>
      <c r="NQ40" s="77"/>
      <c r="NR40" s="77"/>
      <c r="NS40" s="77"/>
      <c r="NT40" s="77"/>
      <c r="NU40" s="77"/>
      <c r="NV40" s="77"/>
      <c r="NW40" s="78"/>
    </row>
    <row r="41" spans="1:387" ht="13.5" customHeight="1" x14ac:dyDescent="0.2">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76"/>
      <c r="NJ41" s="77"/>
      <c r="NK41" s="77"/>
      <c r="NL41" s="77"/>
      <c r="NM41" s="77"/>
      <c r="NN41" s="77"/>
      <c r="NO41" s="77"/>
      <c r="NP41" s="77"/>
      <c r="NQ41" s="77"/>
      <c r="NR41" s="77"/>
      <c r="NS41" s="77"/>
      <c r="NT41" s="77"/>
      <c r="NU41" s="77"/>
      <c r="NV41" s="77"/>
      <c r="NW41" s="78"/>
    </row>
    <row r="42" spans="1:387" ht="13.5" customHeight="1" x14ac:dyDescent="0.2">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76"/>
      <c r="NJ42" s="77"/>
      <c r="NK42" s="77"/>
      <c r="NL42" s="77"/>
      <c r="NM42" s="77"/>
      <c r="NN42" s="77"/>
      <c r="NO42" s="77"/>
      <c r="NP42" s="77"/>
      <c r="NQ42" s="77"/>
      <c r="NR42" s="77"/>
      <c r="NS42" s="77"/>
      <c r="NT42" s="77"/>
      <c r="NU42" s="77"/>
      <c r="NV42" s="77"/>
      <c r="NW42" s="78"/>
    </row>
    <row r="43" spans="1:387" ht="13.5" customHeight="1" x14ac:dyDescent="0.2">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76"/>
      <c r="NJ43" s="77"/>
      <c r="NK43" s="77"/>
      <c r="NL43" s="77"/>
      <c r="NM43" s="77"/>
      <c r="NN43" s="77"/>
      <c r="NO43" s="77"/>
      <c r="NP43" s="77"/>
      <c r="NQ43" s="77"/>
      <c r="NR43" s="77"/>
      <c r="NS43" s="77"/>
      <c r="NT43" s="77"/>
      <c r="NU43" s="77"/>
      <c r="NV43" s="77"/>
      <c r="NW43" s="78"/>
    </row>
    <row r="44" spans="1:387" ht="13.5" customHeight="1" x14ac:dyDescent="0.2">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76"/>
      <c r="NJ44" s="77"/>
      <c r="NK44" s="77"/>
      <c r="NL44" s="77"/>
      <c r="NM44" s="77"/>
      <c r="NN44" s="77"/>
      <c r="NO44" s="77"/>
      <c r="NP44" s="77"/>
      <c r="NQ44" s="77"/>
      <c r="NR44" s="77"/>
      <c r="NS44" s="77"/>
      <c r="NT44" s="77"/>
      <c r="NU44" s="77"/>
      <c r="NV44" s="77"/>
      <c r="NW44" s="78"/>
    </row>
    <row r="45" spans="1:387" ht="13.5" customHeight="1" x14ac:dyDescent="0.2">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76"/>
      <c r="NJ45" s="77"/>
      <c r="NK45" s="77"/>
      <c r="NL45" s="77"/>
      <c r="NM45" s="77"/>
      <c r="NN45" s="77"/>
      <c r="NO45" s="77"/>
      <c r="NP45" s="77"/>
      <c r="NQ45" s="77"/>
      <c r="NR45" s="77"/>
      <c r="NS45" s="77"/>
      <c r="NT45" s="77"/>
      <c r="NU45" s="77"/>
      <c r="NV45" s="77"/>
      <c r="NW45" s="78"/>
    </row>
    <row r="46" spans="1:387" ht="13.5" customHeight="1" x14ac:dyDescent="0.2">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76"/>
      <c r="NJ46" s="77"/>
      <c r="NK46" s="77"/>
      <c r="NL46" s="77"/>
      <c r="NM46" s="77"/>
      <c r="NN46" s="77"/>
      <c r="NO46" s="77"/>
      <c r="NP46" s="77"/>
      <c r="NQ46" s="77"/>
      <c r="NR46" s="77"/>
      <c r="NS46" s="77"/>
      <c r="NT46" s="77"/>
      <c r="NU46" s="77"/>
      <c r="NV46" s="77"/>
      <c r="NW46" s="78"/>
    </row>
    <row r="47" spans="1:387" ht="13.5" customHeight="1" x14ac:dyDescent="0.2">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79"/>
      <c r="NJ47" s="80"/>
      <c r="NK47" s="80"/>
      <c r="NL47" s="80"/>
      <c r="NM47" s="80"/>
      <c r="NN47" s="80"/>
      <c r="NO47" s="80"/>
      <c r="NP47" s="80"/>
      <c r="NQ47" s="80"/>
      <c r="NR47" s="80"/>
      <c r="NS47" s="80"/>
      <c r="NT47" s="80"/>
      <c r="NU47" s="80"/>
      <c r="NV47" s="80"/>
      <c r="NW47" s="81"/>
    </row>
    <row r="48" spans="1:387" ht="13.5" customHeight="1" x14ac:dyDescent="0.2">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73" t="s">
        <v>30</v>
      </c>
      <c r="NJ48" s="74"/>
      <c r="NK48" s="74"/>
      <c r="NL48" s="74"/>
      <c r="NM48" s="74"/>
      <c r="NN48" s="74"/>
      <c r="NO48" s="74"/>
      <c r="NP48" s="74"/>
      <c r="NQ48" s="74"/>
      <c r="NR48" s="74"/>
      <c r="NS48" s="74"/>
      <c r="NT48" s="74"/>
      <c r="NU48" s="74"/>
      <c r="NV48" s="74"/>
      <c r="NW48" s="75"/>
    </row>
    <row r="49" spans="1:387" ht="13.5" customHeight="1" x14ac:dyDescent="0.2">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76" t="s">
        <v>142</v>
      </c>
      <c r="NJ49" s="77"/>
      <c r="NK49" s="77"/>
      <c r="NL49" s="77"/>
      <c r="NM49" s="77"/>
      <c r="NN49" s="77"/>
      <c r="NO49" s="77"/>
      <c r="NP49" s="77"/>
      <c r="NQ49" s="77"/>
      <c r="NR49" s="77"/>
      <c r="NS49" s="77"/>
      <c r="NT49" s="77"/>
      <c r="NU49" s="77"/>
      <c r="NV49" s="77"/>
      <c r="NW49" s="78"/>
    </row>
    <row r="50" spans="1:387" ht="13.5" customHeight="1" x14ac:dyDescent="0.2">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76"/>
      <c r="NJ50" s="77"/>
      <c r="NK50" s="77"/>
      <c r="NL50" s="77"/>
      <c r="NM50" s="77"/>
      <c r="NN50" s="77"/>
      <c r="NO50" s="77"/>
      <c r="NP50" s="77"/>
      <c r="NQ50" s="77"/>
      <c r="NR50" s="77"/>
      <c r="NS50" s="77"/>
      <c r="NT50" s="77"/>
      <c r="NU50" s="77"/>
      <c r="NV50" s="77"/>
      <c r="NW50" s="78"/>
    </row>
    <row r="51" spans="1:387" ht="13.5" customHeight="1" x14ac:dyDescent="0.2">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76"/>
      <c r="NJ51" s="77"/>
      <c r="NK51" s="77"/>
      <c r="NL51" s="77"/>
      <c r="NM51" s="77"/>
      <c r="NN51" s="77"/>
      <c r="NO51" s="77"/>
      <c r="NP51" s="77"/>
      <c r="NQ51" s="77"/>
      <c r="NR51" s="77"/>
      <c r="NS51" s="77"/>
      <c r="NT51" s="77"/>
      <c r="NU51" s="77"/>
      <c r="NV51" s="77"/>
      <c r="NW51" s="78"/>
    </row>
    <row r="52" spans="1:387" ht="13.5" customHeight="1" x14ac:dyDescent="0.2">
      <c r="A52" s="2"/>
      <c r="B52" s="9"/>
      <c r="C52" s="2"/>
      <c r="D52" s="2"/>
      <c r="E52" s="2"/>
      <c r="F52" s="2"/>
      <c r="I52" s="2"/>
      <c r="J52" s="2"/>
      <c r="K52" s="2"/>
      <c r="L52" s="2"/>
      <c r="M52" s="2"/>
      <c r="N52" s="2"/>
      <c r="O52" s="2"/>
      <c r="P52" s="2"/>
      <c r="Q52" s="2"/>
      <c r="R52" s="71" t="str">
        <f>データ!$B$11</f>
        <v>R02</v>
      </c>
      <c r="S52" s="71"/>
      <c r="T52" s="71"/>
      <c r="U52" s="71"/>
      <c r="V52" s="71"/>
      <c r="W52" s="71"/>
      <c r="X52" s="71"/>
      <c r="Y52" s="71"/>
      <c r="Z52" s="71"/>
      <c r="AA52" s="71"/>
      <c r="AB52" s="71"/>
      <c r="AC52" s="71"/>
      <c r="AD52" s="71"/>
      <c r="AE52" s="71"/>
      <c r="AF52" s="71" t="str">
        <f>データ!$C$11</f>
        <v>R03</v>
      </c>
      <c r="AG52" s="71"/>
      <c r="AH52" s="71"/>
      <c r="AI52" s="71"/>
      <c r="AJ52" s="71"/>
      <c r="AK52" s="71"/>
      <c r="AL52" s="71"/>
      <c r="AM52" s="71"/>
      <c r="AN52" s="71"/>
      <c r="AO52" s="71"/>
      <c r="AP52" s="71"/>
      <c r="AQ52" s="71"/>
      <c r="AR52" s="71"/>
      <c r="AS52" s="71"/>
      <c r="AT52" s="71" t="str">
        <f>データ!$D$11</f>
        <v>R04</v>
      </c>
      <c r="AU52" s="71"/>
      <c r="AV52" s="71"/>
      <c r="AW52" s="71"/>
      <c r="AX52" s="71"/>
      <c r="AY52" s="71"/>
      <c r="AZ52" s="71"/>
      <c r="BA52" s="71"/>
      <c r="BB52" s="71"/>
      <c r="BC52" s="71"/>
      <c r="BD52" s="71"/>
      <c r="BE52" s="71"/>
      <c r="BF52" s="71"/>
      <c r="BG52" s="71"/>
      <c r="BH52" s="71" t="str">
        <f>データ!$E$11</f>
        <v>R05</v>
      </c>
      <c r="BI52" s="71"/>
      <c r="BJ52" s="71"/>
      <c r="BK52" s="71"/>
      <c r="BL52" s="71"/>
      <c r="BM52" s="71"/>
      <c r="BN52" s="71"/>
      <c r="BO52" s="71"/>
      <c r="BP52" s="71"/>
      <c r="BQ52" s="71"/>
      <c r="BR52" s="71"/>
      <c r="BS52" s="71"/>
      <c r="BT52" s="71"/>
      <c r="BU52" s="71"/>
      <c r="BV52" s="71" t="str">
        <f>データ!$F$11</f>
        <v>R06</v>
      </c>
      <c r="BW52" s="71"/>
      <c r="BX52" s="71"/>
      <c r="BY52" s="71"/>
      <c r="BZ52" s="71"/>
      <c r="CA52" s="71"/>
      <c r="CB52" s="71"/>
      <c r="CC52" s="71"/>
      <c r="CD52" s="71"/>
      <c r="CE52" s="71"/>
      <c r="CF52" s="71"/>
      <c r="CG52" s="71"/>
      <c r="CH52" s="71"/>
      <c r="CI52" s="71"/>
      <c r="CJ52" s="2"/>
      <c r="CK52" s="2"/>
      <c r="CL52" s="2"/>
      <c r="CM52" s="2"/>
      <c r="CN52" s="2"/>
      <c r="CO52" s="2"/>
      <c r="CP52" s="2"/>
      <c r="CQ52" s="2"/>
      <c r="CR52" s="2"/>
      <c r="CS52" s="2"/>
      <c r="CT52" s="2"/>
      <c r="CU52" s="2"/>
      <c r="CV52" s="2"/>
      <c r="CW52" s="2"/>
      <c r="CX52" s="2"/>
      <c r="CY52" s="2"/>
      <c r="CZ52" s="2"/>
      <c r="DA52" s="2"/>
      <c r="DB52" s="2"/>
      <c r="DC52" s="2"/>
      <c r="DD52" s="2"/>
      <c r="DE52" s="2"/>
      <c r="DF52" s="71" t="str">
        <f>データ!$B$11</f>
        <v>R02</v>
      </c>
      <c r="DG52" s="71"/>
      <c r="DH52" s="71"/>
      <c r="DI52" s="71"/>
      <c r="DJ52" s="71"/>
      <c r="DK52" s="71"/>
      <c r="DL52" s="71"/>
      <c r="DM52" s="71"/>
      <c r="DN52" s="71"/>
      <c r="DO52" s="71"/>
      <c r="DP52" s="71"/>
      <c r="DQ52" s="71"/>
      <c r="DR52" s="71"/>
      <c r="DS52" s="71"/>
      <c r="DT52" s="71" t="str">
        <f>データ!$C$11</f>
        <v>R03</v>
      </c>
      <c r="DU52" s="71"/>
      <c r="DV52" s="71"/>
      <c r="DW52" s="71"/>
      <c r="DX52" s="71"/>
      <c r="DY52" s="71"/>
      <c r="DZ52" s="71"/>
      <c r="EA52" s="71"/>
      <c r="EB52" s="71"/>
      <c r="EC52" s="71"/>
      <c r="ED52" s="71"/>
      <c r="EE52" s="71"/>
      <c r="EF52" s="71"/>
      <c r="EG52" s="71"/>
      <c r="EH52" s="71" t="str">
        <f>データ!$D$11</f>
        <v>R04</v>
      </c>
      <c r="EI52" s="71"/>
      <c r="EJ52" s="71"/>
      <c r="EK52" s="71"/>
      <c r="EL52" s="71"/>
      <c r="EM52" s="71"/>
      <c r="EN52" s="71"/>
      <c r="EO52" s="71"/>
      <c r="EP52" s="71"/>
      <c r="EQ52" s="71"/>
      <c r="ER52" s="71"/>
      <c r="ES52" s="71"/>
      <c r="ET52" s="71"/>
      <c r="EU52" s="71"/>
      <c r="EV52" s="71" t="str">
        <f>データ!$E$11</f>
        <v>R05</v>
      </c>
      <c r="EW52" s="71"/>
      <c r="EX52" s="71"/>
      <c r="EY52" s="71"/>
      <c r="EZ52" s="71"/>
      <c r="FA52" s="71"/>
      <c r="FB52" s="71"/>
      <c r="FC52" s="71"/>
      <c r="FD52" s="71"/>
      <c r="FE52" s="71"/>
      <c r="FF52" s="71"/>
      <c r="FG52" s="71"/>
      <c r="FH52" s="71"/>
      <c r="FI52" s="71"/>
      <c r="FJ52" s="71" t="str">
        <f>データ!$F$11</f>
        <v>R06</v>
      </c>
      <c r="FK52" s="71"/>
      <c r="FL52" s="71"/>
      <c r="FM52" s="71"/>
      <c r="FN52" s="71"/>
      <c r="FO52" s="71"/>
      <c r="FP52" s="71"/>
      <c r="FQ52" s="71"/>
      <c r="FR52" s="71"/>
      <c r="FS52" s="71"/>
      <c r="FT52" s="71"/>
      <c r="FU52" s="71"/>
      <c r="FV52" s="71"/>
      <c r="FW52" s="71"/>
      <c r="FX52" s="2"/>
      <c r="FY52" s="2"/>
      <c r="FZ52" s="2"/>
      <c r="GA52" s="2"/>
      <c r="GB52" s="2"/>
      <c r="GC52" s="2"/>
      <c r="GD52" s="2"/>
      <c r="GE52" s="2"/>
      <c r="GF52" s="2"/>
      <c r="GG52" s="2"/>
      <c r="GH52" s="2"/>
      <c r="GI52" s="2"/>
      <c r="GJ52" s="2"/>
      <c r="GK52" s="2"/>
      <c r="GL52" s="2"/>
      <c r="GM52" s="2"/>
      <c r="GN52" s="2"/>
      <c r="GO52" s="2"/>
      <c r="GP52" s="2"/>
      <c r="GQ52" s="2"/>
      <c r="GR52" s="2"/>
      <c r="GS52" s="2"/>
      <c r="GT52" s="71" t="str">
        <f>データ!$B$11</f>
        <v>R02</v>
      </c>
      <c r="GU52" s="71"/>
      <c r="GV52" s="71"/>
      <c r="GW52" s="71"/>
      <c r="GX52" s="71"/>
      <c r="GY52" s="71"/>
      <c r="GZ52" s="71"/>
      <c r="HA52" s="71"/>
      <c r="HB52" s="71"/>
      <c r="HC52" s="71"/>
      <c r="HD52" s="71"/>
      <c r="HE52" s="71"/>
      <c r="HF52" s="71"/>
      <c r="HG52" s="71"/>
      <c r="HH52" s="71" t="str">
        <f>データ!$C$11</f>
        <v>R03</v>
      </c>
      <c r="HI52" s="71"/>
      <c r="HJ52" s="71"/>
      <c r="HK52" s="71"/>
      <c r="HL52" s="71"/>
      <c r="HM52" s="71"/>
      <c r="HN52" s="71"/>
      <c r="HO52" s="71"/>
      <c r="HP52" s="71"/>
      <c r="HQ52" s="71"/>
      <c r="HR52" s="71"/>
      <c r="HS52" s="71"/>
      <c r="HT52" s="71"/>
      <c r="HU52" s="71"/>
      <c r="HV52" s="71" t="str">
        <f>データ!$D$11</f>
        <v>R04</v>
      </c>
      <c r="HW52" s="71"/>
      <c r="HX52" s="71"/>
      <c r="HY52" s="71"/>
      <c r="HZ52" s="71"/>
      <c r="IA52" s="71"/>
      <c r="IB52" s="71"/>
      <c r="IC52" s="71"/>
      <c r="ID52" s="71"/>
      <c r="IE52" s="71"/>
      <c r="IF52" s="71"/>
      <c r="IG52" s="71"/>
      <c r="IH52" s="71"/>
      <c r="II52" s="71"/>
      <c r="IJ52" s="71" t="str">
        <f>データ!$E$11</f>
        <v>R05</v>
      </c>
      <c r="IK52" s="71"/>
      <c r="IL52" s="71"/>
      <c r="IM52" s="71"/>
      <c r="IN52" s="71"/>
      <c r="IO52" s="71"/>
      <c r="IP52" s="71"/>
      <c r="IQ52" s="71"/>
      <c r="IR52" s="71"/>
      <c r="IS52" s="71"/>
      <c r="IT52" s="71"/>
      <c r="IU52" s="71"/>
      <c r="IV52" s="71"/>
      <c r="IW52" s="71"/>
      <c r="IX52" s="71" t="str">
        <f>データ!$F$11</f>
        <v>R06</v>
      </c>
      <c r="IY52" s="71"/>
      <c r="IZ52" s="71"/>
      <c r="JA52" s="71"/>
      <c r="JB52" s="71"/>
      <c r="JC52" s="71"/>
      <c r="JD52" s="71"/>
      <c r="JE52" s="71"/>
      <c r="JF52" s="71"/>
      <c r="JG52" s="71"/>
      <c r="JH52" s="71"/>
      <c r="JI52" s="71"/>
      <c r="JJ52" s="71"/>
      <c r="JK52" s="71"/>
      <c r="JL52" s="2"/>
      <c r="JM52" s="2"/>
      <c r="JN52" s="2"/>
      <c r="JO52" s="2"/>
      <c r="JP52" s="2"/>
      <c r="JQ52" s="2"/>
      <c r="JR52" s="2"/>
      <c r="JS52" s="2"/>
      <c r="JT52" s="2"/>
      <c r="JU52" s="2"/>
      <c r="JV52" s="2"/>
      <c r="JW52" s="2"/>
      <c r="JX52" s="2"/>
      <c r="JY52" s="2"/>
      <c r="JZ52" s="2"/>
      <c r="KA52" s="2"/>
      <c r="KB52" s="2"/>
      <c r="KC52" s="2"/>
      <c r="KD52" s="2"/>
      <c r="KE52" s="2"/>
      <c r="KF52" s="2"/>
      <c r="KG52" s="2"/>
      <c r="KH52" s="71" t="str">
        <f>データ!$B$11</f>
        <v>R02</v>
      </c>
      <c r="KI52" s="71"/>
      <c r="KJ52" s="71"/>
      <c r="KK52" s="71"/>
      <c r="KL52" s="71"/>
      <c r="KM52" s="71"/>
      <c r="KN52" s="71"/>
      <c r="KO52" s="71"/>
      <c r="KP52" s="71"/>
      <c r="KQ52" s="71"/>
      <c r="KR52" s="71"/>
      <c r="KS52" s="71"/>
      <c r="KT52" s="71"/>
      <c r="KU52" s="71"/>
      <c r="KV52" s="71" t="str">
        <f>データ!$C$11</f>
        <v>R03</v>
      </c>
      <c r="KW52" s="71"/>
      <c r="KX52" s="71"/>
      <c r="KY52" s="71"/>
      <c r="KZ52" s="71"/>
      <c r="LA52" s="71"/>
      <c r="LB52" s="71"/>
      <c r="LC52" s="71"/>
      <c r="LD52" s="71"/>
      <c r="LE52" s="71"/>
      <c r="LF52" s="71"/>
      <c r="LG52" s="71"/>
      <c r="LH52" s="71"/>
      <c r="LI52" s="71"/>
      <c r="LJ52" s="71" t="str">
        <f>データ!$D$11</f>
        <v>R04</v>
      </c>
      <c r="LK52" s="71"/>
      <c r="LL52" s="71"/>
      <c r="LM52" s="71"/>
      <c r="LN52" s="71"/>
      <c r="LO52" s="71"/>
      <c r="LP52" s="71"/>
      <c r="LQ52" s="71"/>
      <c r="LR52" s="71"/>
      <c r="LS52" s="71"/>
      <c r="LT52" s="71"/>
      <c r="LU52" s="71"/>
      <c r="LV52" s="71"/>
      <c r="LW52" s="71"/>
      <c r="LX52" s="71" t="str">
        <f>データ!$E$11</f>
        <v>R05</v>
      </c>
      <c r="LY52" s="71"/>
      <c r="LZ52" s="71"/>
      <c r="MA52" s="71"/>
      <c r="MB52" s="71"/>
      <c r="MC52" s="71"/>
      <c r="MD52" s="71"/>
      <c r="ME52" s="71"/>
      <c r="MF52" s="71"/>
      <c r="MG52" s="71"/>
      <c r="MH52" s="71"/>
      <c r="MI52" s="71"/>
      <c r="MJ52" s="71"/>
      <c r="MK52" s="71"/>
      <c r="ML52" s="71" t="str">
        <f>データ!$F$11</f>
        <v>R06</v>
      </c>
      <c r="MM52" s="71"/>
      <c r="MN52" s="71"/>
      <c r="MO52" s="71"/>
      <c r="MP52" s="71"/>
      <c r="MQ52" s="71"/>
      <c r="MR52" s="71"/>
      <c r="MS52" s="71"/>
      <c r="MT52" s="71"/>
      <c r="MU52" s="71"/>
      <c r="MV52" s="71"/>
      <c r="MW52" s="71"/>
      <c r="MX52" s="71"/>
      <c r="MY52" s="71"/>
      <c r="MZ52" s="2"/>
      <c r="NA52" s="2"/>
      <c r="NB52" s="2"/>
      <c r="NC52" s="2"/>
      <c r="ND52" s="2"/>
      <c r="NE52" s="2"/>
      <c r="NF52" s="2"/>
      <c r="NG52" s="10"/>
      <c r="NH52" s="2"/>
      <c r="NI52" s="76"/>
      <c r="NJ52" s="77"/>
      <c r="NK52" s="77"/>
      <c r="NL52" s="77"/>
      <c r="NM52" s="77"/>
      <c r="NN52" s="77"/>
      <c r="NO52" s="77"/>
      <c r="NP52" s="77"/>
      <c r="NQ52" s="77"/>
      <c r="NR52" s="77"/>
      <c r="NS52" s="77"/>
      <c r="NT52" s="77"/>
      <c r="NU52" s="77"/>
      <c r="NV52" s="77"/>
      <c r="NW52" s="78"/>
    </row>
    <row r="53" spans="1:387" ht="13.5" customHeight="1" x14ac:dyDescent="0.2">
      <c r="A53" s="2"/>
      <c r="B53" s="9"/>
      <c r="C53" s="2"/>
      <c r="D53" s="2"/>
      <c r="E53" s="2"/>
      <c r="F53" s="2"/>
      <c r="I53" s="69" t="s">
        <v>27</v>
      </c>
      <c r="J53" s="69"/>
      <c r="K53" s="69"/>
      <c r="L53" s="69"/>
      <c r="M53" s="69"/>
      <c r="N53" s="69"/>
      <c r="O53" s="69"/>
      <c r="P53" s="69"/>
      <c r="Q53" s="69"/>
      <c r="R53" s="67">
        <f>データ!BF7</f>
        <v>11.7</v>
      </c>
      <c r="S53" s="67"/>
      <c r="T53" s="67"/>
      <c r="U53" s="67"/>
      <c r="V53" s="67"/>
      <c r="W53" s="67"/>
      <c r="X53" s="67"/>
      <c r="Y53" s="67"/>
      <c r="Z53" s="67"/>
      <c r="AA53" s="67"/>
      <c r="AB53" s="67"/>
      <c r="AC53" s="67"/>
      <c r="AD53" s="67"/>
      <c r="AE53" s="67"/>
      <c r="AF53" s="67">
        <f>データ!BG7</f>
        <v>8.5</v>
      </c>
      <c r="AG53" s="67"/>
      <c r="AH53" s="67"/>
      <c r="AI53" s="67"/>
      <c r="AJ53" s="67"/>
      <c r="AK53" s="67"/>
      <c r="AL53" s="67"/>
      <c r="AM53" s="67"/>
      <c r="AN53" s="67"/>
      <c r="AO53" s="67"/>
      <c r="AP53" s="67"/>
      <c r="AQ53" s="67"/>
      <c r="AR53" s="67"/>
      <c r="AS53" s="67"/>
      <c r="AT53" s="67">
        <f>データ!BH7</f>
        <v>13.5</v>
      </c>
      <c r="AU53" s="67"/>
      <c r="AV53" s="67"/>
      <c r="AW53" s="67"/>
      <c r="AX53" s="67"/>
      <c r="AY53" s="67"/>
      <c r="AZ53" s="67"/>
      <c r="BA53" s="67"/>
      <c r="BB53" s="67"/>
      <c r="BC53" s="67"/>
      <c r="BD53" s="67"/>
      <c r="BE53" s="67"/>
      <c r="BF53" s="67"/>
      <c r="BG53" s="67"/>
      <c r="BH53" s="67">
        <f>データ!BI7</f>
        <v>18.3</v>
      </c>
      <c r="BI53" s="67"/>
      <c r="BJ53" s="67"/>
      <c r="BK53" s="67"/>
      <c r="BL53" s="67"/>
      <c r="BM53" s="67"/>
      <c r="BN53" s="67"/>
      <c r="BO53" s="67"/>
      <c r="BP53" s="67"/>
      <c r="BQ53" s="67"/>
      <c r="BR53" s="67"/>
      <c r="BS53" s="67"/>
      <c r="BT53" s="67"/>
      <c r="BU53" s="67"/>
      <c r="BV53" s="67">
        <f>データ!BJ7</f>
        <v>17.100000000000001</v>
      </c>
      <c r="BW53" s="67"/>
      <c r="BX53" s="67"/>
      <c r="BY53" s="67"/>
      <c r="BZ53" s="67"/>
      <c r="CA53" s="67"/>
      <c r="CB53" s="67"/>
      <c r="CC53" s="67"/>
      <c r="CD53" s="67"/>
      <c r="CE53" s="67"/>
      <c r="CF53" s="67"/>
      <c r="CG53" s="67"/>
      <c r="CH53" s="67"/>
      <c r="CI53" s="67"/>
      <c r="CJ53" s="2"/>
      <c r="CK53" s="2"/>
      <c r="CL53" s="2"/>
      <c r="CM53" s="2"/>
      <c r="CN53" s="2"/>
      <c r="CO53" s="2"/>
      <c r="CP53" s="2"/>
      <c r="CQ53" s="2"/>
      <c r="CR53" s="2"/>
      <c r="CS53" s="2"/>
      <c r="CT53" s="2"/>
      <c r="CU53" s="2"/>
      <c r="CV53" s="2"/>
      <c r="CW53" s="69" t="s">
        <v>27</v>
      </c>
      <c r="CX53" s="69"/>
      <c r="CY53" s="69"/>
      <c r="CZ53" s="69"/>
      <c r="DA53" s="69"/>
      <c r="DB53" s="69"/>
      <c r="DC53" s="69"/>
      <c r="DD53" s="69"/>
      <c r="DE53" s="69"/>
      <c r="DF53" s="67">
        <f>データ!BQ7</f>
        <v>92.2</v>
      </c>
      <c r="DG53" s="67"/>
      <c r="DH53" s="67"/>
      <c r="DI53" s="67"/>
      <c r="DJ53" s="67"/>
      <c r="DK53" s="67"/>
      <c r="DL53" s="67"/>
      <c r="DM53" s="67"/>
      <c r="DN53" s="67"/>
      <c r="DO53" s="67"/>
      <c r="DP53" s="67"/>
      <c r="DQ53" s="67"/>
      <c r="DR53" s="67"/>
      <c r="DS53" s="67"/>
      <c r="DT53" s="67">
        <f>データ!BR7</f>
        <v>82.5</v>
      </c>
      <c r="DU53" s="67"/>
      <c r="DV53" s="67"/>
      <c r="DW53" s="67"/>
      <c r="DX53" s="67"/>
      <c r="DY53" s="67"/>
      <c r="DZ53" s="67"/>
      <c r="EA53" s="67"/>
      <c r="EB53" s="67"/>
      <c r="EC53" s="67"/>
      <c r="ED53" s="67"/>
      <c r="EE53" s="67"/>
      <c r="EF53" s="67"/>
      <c r="EG53" s="67"/>
      <c r="EH53" s="67">
        <f>データ!BS7</f>
        <v>70</v>
      </c>
      <c r="EI53" s="67"/>
      <c r="EJ53" s="67"/>
      <c r="EK53" s="67"/>
      <c r="EL53" s="67"/>
      <c r="EM53" s="67"/>
      <c r="EN53" s="67"/>
      <c r="EO53" s="67"/>
      <c r="EP53" s="67"/>
      <c r="EQ53" s="67"/>
      <c r="ER53" s="67"/>
      <c r="ES53" s="67"/>
      <c r="ET53" s="67"/>
      <c r="EU53" s="67"/>
      <c r="EV53" s="67">
        <f>データ!BT7</f>
        <v>60.2</v>
      </c>
      <c r="EW53" s="67"/>
      <c r="EX53" s="67"/>
      <c r="EY53" s="67"/>
      <c r="EZ53" s="67"/>
      <c r="FA53" s="67"/>
      <c r="FB53" s="67"/>
      <c r="FC53" s="67"/>
      <c r="FD53" s="67"/>
      <c r="FE53" s="67"/>
      <c r="FF53" s="67"/>
      <c r="FG53" s="67"/>
      <c r="FH53" s="67"/>
      <c r="FI53" s="67"/>
      <c r="FJ53" s="67">
        <f>データ!BU7</f>
        <v>40</v>
      </c>
      <c r="FK53" s="67"/>
      <c r="FL53" s="67"/>
      <c r="FM53" s="67"/>
      <c r="FN53" s="67"/>
      <c r="FO53" s="67"/>
      <c r="FP53" s="67"/>
      <c r="FQ53" s="67"/>
      <c r="FR53" s="67"/>
      <c r="FS53" s="67"/>
      <c r="FT53" s="67"/>
      <c r="FU53" s="67"/>
      <c r="FV53" s="67"/>
      <c r="FW53" s="67"/>
      <c r="FX53" s="2"/>
      <c r="FY53" s="2"/>
      <c r="FZ53" s="2"/>
      <c r="GA53" s="2"/>
      <c r="GB53" s="2"/>
      <c r="GC53" s="2"/>
      <c r="GD53" s="2"/>
      <c r="GE53" s="2"/>
      <c r="GF53" s="2"/>
      <c r="GG53" s="2"/>
      <c r="GH53" s="2"/>
      <c r="GI53" s="2"/>
      <c r="GJ53" s="2"/>
      <c r="GK53" s="69" t="s">
        <v>27</v>
      </c>
      <c r="GL53" s="69"/>
      <c r="GM53" s="69"/>
      <c r="GN53" s="69"/>
      <c r="GO53" s="69"/>
      <c r="GP53" s="69"/>
      <c r="GQ53" s="69"/>
      <c r="GR53" s="69"/>
      <c r="GS53" s="69"/>
      <c r="GT53" s="67">
        <f>データ!CB7</f>
        <v>103</v>
      </c>
      <c r="GU53" s="67"/>
      <c r="GV53" s="67"/>
      <c r="GW53" s="67"/>
      <c r="GX53" s="67"/>
      <c r="GY53" s="67"/>
      <c r="GZ53" s="67"/>
      <c r="HA53" s="67"/>
      <c r="HB53" s="67"/>
      <c r="HC53" s="67"/>
      <c r="HD53" s="67"/>
      <c r="HE53" s="67"/>
      <c r="HF53" s="67"/>
      <c r="HG53" s="67"/>
      <c r="HH53" s="67">
        <f>データ!CC7</f>
        <v>-81.7</v>
      </c>
      <c r="HI53" s="67"/>
      <c r="HJ53" s="67"/>
      <c r="HK53" s="67"/>
      <c r="HL53" s="67"/>
      <c r="HM53" s="67"/>
      <c r="HN53" s="67"/>
      <c r="HO53" s="67"/>
      <c r="HP53" s="67"/>
      <c r="HQ53" s="67"/>
      <c r="HR53" s="67"/>
      <c r="HS53" s="67"/>
      <c r="HT53" s="67"/>
      <c r="HU53" s="67"/>
      <c r="HV53" s="67">
        <f>データ!CD7</f>
        <v>-66.099999999999994</v>
      </c>
      <c r="HW53" s="67"/>
      <c r="HX53" s="67"/>
      <c r="HY53" s="67"/>
      <c r="HZ53" s="67"/>
      <c r="IA53" s="67"/>
      <c r="IB53" s="67"/>
      <c r="IC53" s="67"/>
      <c r="ID53" s="67"/>
      <c r="IE53" s="67"/>
      <c r="IF53" s="67"/>
      <c r="IG53" s="67"/>
      <c r="IH53" s="67"/>
      <c r="II53" s="67"/>
      <c r="IJ53" s="67">
        <f>データ!CE7</f>
        <v>-48.5</v>
      </c>
      <c r="IK53" s="67"/>
      <c r="IL53" s="67"/>
      <c r="IM53" s="67"/>
      <c r="IN53" s="67"/>
      <c r="IO53" s="67"/>
      <c r="IP53" s="67"/>
      <c r="IQ53" s="67"/>
      <c r="IR53" s="67"/>
      <c r="IS53" s="67"/>
      <c r="IT53" s="67"/>
      <c r="IU53" s="67"/>
      <c r="IV53" s="67"/>
      <c r="IW53" s="67"/>
      <c r="IX53" s="67">
        <f>データ!CF7</f>
        <v>-31.3</v>
      </c>
      <c r="IY53" s="67"/>
      <c r="IZ53" s="67"/>
      <c r="JA53" s="67"/>
      <c r="JB53" s="67"/>
      <c r="JC53" s="67"/>
      <c r="JD53" s="67"/>
      <c r="JE53" s="67"/>
      <c r="JF53" s="67"/>
      <c r="JG53" s="67"/>
      <c r="JH53" s="67"/>
      <c r="JI53" s="67"/>
      <c r="JJ53" s="67"/>
      <c r="JK53" s="67"/>
      <c r="JL53" s="2"/>
      <c r="JM53" s="2"/>
      <c r="JN53" s="2"/>
      <c r="JO53" s="2"/>
      <c r="JP53" s="2"/>
      <c r="JQ53" s="2"/>
      <c r="JR53" s="2"/>
      <c r="JS53" s="2"/>
      <c r="JT53" s="2"/>
      <c r="JU53" s="2"/>
      <c r="JV53" s="2"/>
      <c r="JW53" s="2"/>
      <c r="JX53" s="2"/>
      <c r="JY53" s="69" t="s">
        <v>27</v>
      </c>
      <c r="JZ53" s="69"/>
      <c r="KA53" s="69"/>
      <c r="KB53" s="69"/>
      <c r="KC53" s="69"/>
      <c r="KD53" s="69"/>
      <c r="KE53" s="69"/>
      <c r="KF53" s="69"/>
      <c r="KG53" s="69"/>
      <c r="KH53" s="87">
        <f>データ!CM7</f>
        <v>-45851</v>
      </c>
      <c r="KI53" s="87"/>
      <c r="KJ53" s="87"/>
      <c r="KK53" s="87"/>
      <c r="KL53" s="87"/>
      <c r="KM53" s="87"/>
      <c r="KN53" s="87"/>
      <c r="KO53" s="87"/>
      <c r="KP53" s="87"/>
      <c r="KQ53" s="87"/>
      <c r="KR53" s="87"/>
      <c r="KS53" s="87"/>
      <c r="KT53" s="87"/>
      <c r="KU53" s="87"/>
      <c r="KV53" s="87">
        <f>データ!CN7</f>
        <v>-34638</v>
      </c>
      <c r="KW53" s="87"/>
      <c r="KX53" s="87"/>
      <c r="KY53" s="87"/>
      <c r="KZ53" s="87"/>
      <c r="LA53" s="87"/>
      <c r="LB53" s="87"/>
      <c r="LC53" s="87"/>
      <c r="LD53" s="87"/>
      <c r="LE53" s="87"/>
      <c r="LF53" s="87"/>
      <c r="LG53" s="87"/>
      <c r="LH53" s="87"/>
      <c r="LI53" s="87"/>
      <c r="LJ53" s="87">
        <f>データ!CO7</f>
        <v>-35221</v>
      </c>
      <c r="LK53" s="87"/>
      <c r="LL53" s="87"/>
      <c r="LM53" s="87"/>
      <c r="LN53" s="87"/>
      <c r="LO53" s="87"/>
      <c r="LP53" s="87"/>
      <c r="LQ53" s="87"/>
      <c r="LR53" s="87"/>
      <c r="LS53" s="87"/>
      <c r="LT53" s="87"/>
      <c r="LU53" s="87"/>
      <c r="LV53" s="87"/>
      <c r="LW53" s="87"/>
      <c r="LX53" s="87">
        <f>データ!CP7</f>
        <v>-33290</v>
      </c>
      <c r="LY53" s="87"/>
      <c r="LZ53" s="87"/>
      <c r="MA53" s="87"/>
      <c r="MB53" s="87"/>
      <c r="MC53" s="87"/>
      <c r="MD53" s="87"/>
      <c r="ME53" s="87"/>
      <c r="MF53" s="87"/>
      <c r="MG53" s="87"/>
      <c r="MH53" s="87"/>
      <c r="MI53" s="87"/>
      <c r="MJ53" s="87"/>
      <c r="MK53" s="87"/>
      <c r="ML53" s="87">
        <f>データ!CQ7</f>
        <v>-32477</v>
      </c>
      <c r="MM53" s="87"/>
      <c r="MN53" s="87"/>
      <c r="MO53" s="87"/>
      <c r="MP53" s="87"/>
      <c r="MQ53" s="87"/>
      <c r="MR53" s="87"/>
      <c r="MS53" s="87"/>
      <c r="MT53" s="87"/>
      <c r="MU53" s="87"/>
      <c r="MV53" s="87"/>
      <c r="MW53" s="87"/>
      <c r="MX53" s="87"/>
      <c r="MY53" s="87"/>
      <c r="MZ53" s="2"/>
      <c r="NA53" s="2"/>
      <c r="NB53" s="2"/>
      <c r="NC53" s="2"/>
      <c r="ND53" s="2"/>
      <c r="NE53" s="2"/>
      <c r="NF53" s="2"/>
      <c r="NG53" s="10"/>
      <c r="NH53" s="2"/>
      <c r="NI53" s="76"/>
      <c r="NJ53" s="77"/>
      <c r="NK53" s="77"/>
      <c r="NL53" s="77"/>
      <c r="NM53" s="77"/>
      <c r="NN53" s="77"/>
      <c r="NO53" s="77"/>
      <c r="NP53" s="77"/>
      <c r="NQ53" s="77"/>
      <c r="NR53" s="77"/>
      <c r="NS53" s="77"/>
      <c r="NT53" s="77"/>
      <c r="NU53" s="77"/>
      <c r="NV53" s="77"/>
      <c r="NW53" s="78"/>
    </row>
    <row r="54" spans="1:387" ht="13.5" customHeight="1" x14ac:dyDescent="0.2">
      <c r="A54" s="2"/>
      <c r="B54" s="9"/>
      <c r="C54" s="2"/>
      <c r="D54" s="2"/>
      <c r="E54" s="2"/>
      <c r="F54" s="2"/>
      <c r="G54" s="2"/>
      <c r="H54" s="2"/>
      <c r="I54" s="69" t="s">
        <v>29</v>
      </c>
      <c r="J54" s="69"/>
      <c r="K54" s="69"/>
      <c r="L54" s="69"/>
      <c r="M54" s="69"/>
      <c r="N54" s="69"/>
      <c r="O54" s="69"/>
      <c r="P54" s="69"/>
      <c r="Q54" s="69"/>
      <c r="R54" s="67">
        <f>データ!BK7</f>
        <v>5.0999999999999996</v>
      </c>
      <c r="S54" s="67"/>
      <c r="T54" s="67"/>
      <c r="U54" s="67"/>
      <c r="V54" s="67"/>
      <c r="W54" s="67"/>
      <c r="X54" s="67"/>
      <c r="Y54" s="67"/>
      <c r="Z54" s="67"/>
      <c r="AA54" s="67"/>
      <c r="AB54" s="67"/>
      <c r="AC54" s="67"/>
      <c r="AD54" s="67"/>
      <c r="AE54" s="67"/>
      <c r="AF54" s="67">
        <f>データ!BL7</f>
        <v>14.6</v>
      </c>
      <c r="AG54" s="67"/>
      <c r="AH54" s="67"/>
      <c r="AI54" s="67"/>
      <c r="AJ54" s="67"/>
      <c r="AK54" s="67"/>
      <c r="AL54" s="67"/>
      <c r="AM54" s="67"/>
      <c r="AN54" s="67"/>
      <c r="AO54" s="67"/>
      <c r="AP54" s="67"/>
      <c r="AQ54" s="67"/>
      <c r="AR54" s="67"/>
      <c r="AS54" s="67"/>
      <c r="AT54" s="67">
        <f>データ!BM7</f>
        <v>18.600000000000001</v>
      </c>
      <c r="AU54" s="67"/>
      <c r="AV54" s="67"/>
      <c r="AW54" s="67"/>
      <c r="AX54" s="67"/>
      <c r="AY54" s="67"/>
      <c r="AZ54" s="67"/>
      <c r="BA54" s="67"/>
      <c r="BB54" s="67"/>
      <c r="BC54" s="67"/>
      <c r="BD54" s="67"/>
      <c r="BE54" s="67"/>
      <c r="BF54" s="67"/>
      <c r="BG54" s="67"/>
      <c r="BH54" s="67">
        <f>データ!BN7</f>
        <v>19.8</v>
      </c>
      <c r="BI54" s="67"/>
      <c r="BJ54" s="67"/>
      <c r="BK54" s="67"/>
      <c r="BL54" s="67"/>
      <c r="BM54" s="67"/>
      <c r="BN54" s="67"/>
      <c r="BO54" s="67"/>
      <c r="BP54" s="67"/>
      <c r="BQ54" s="67"/>
      <c r="BR54" s="67"/>
      <c r="BS54" s="67"/>
      <c r="BT54" s="67"/>
      <c r="BU54" s="67"/>
      <c r="BV54" s="67">
        <f>データ!BO7</f>
        <v>20.100000000000001</v>
      </c>
      <c r="BW54" s="67"/>
      <c r="BX54" s="67"/>
      <c r="BY54" s="67"/>
      <c r="BZ54" s="67"/>
      <c r="CA54" s="67"/>
      <c r="CB54" s="67"/>
      <c r="CC54" s="67"/>
      <c r="CD54" s="67"/>
      <c r="CE54" s="67"/>
      <c r="CF54" s="67"/>
      <c r="CG54" s="67"/>
      <c r="CH54" s="67"/>
      <c r="CI54" s="67"/>
      <c r="CJ54" s="2"/>
      <c r="CK54" s="2"/>
      <c r="CL54" s="2"/>
      <c r="CM54" s="2"/>
      <c r="CN54" s="2"/>
      <c r="CO54" s="2"/>
      <c r="CP54" s="2"/>
      <c r="CQ54" s="2"/>
      <c r="CR54" s="2"/>
      <c r="CS54" s="2"/>
      <c r="CT54" s="2"/>
      <c r="CU54" s="2"/>
      <c r="CV54" s="2"/>
      <c r="CW54" s="69" t="s">
        <v>29</v>
      </c>
      <c r="CX54" s="69"/>
      <c r="CY54" s="69"/>
      <c r="CZ54" s="69"/>
      <c r="DA54" s="69"/>
      <c r="DB54" s="69"/>
      <c r="DC54" s="69"/>
      <c r="DD54" s="69"/>
      <c r="DE54" s="69"/>
      <c r="DF54" s="67">
        <f>データ!BV7</f>
        <v>100.4</v>
      </c>
      <c r="DG54" s="67"/>
      <c r="DH54" s="67"/>
      <c r="DI54" s="67"/>
      <c r="DJ54" s="67"/>
      <c r="DK54" s="67"/>
      <c r="DL54" s="67"/>
      <c r="DM54" s="67"/>
      <c r="DN54" s="67"/>
      <c r="DO54" s="67"/>
      <c r="DP54" s="67"/>
      <c r="DQ54" s="67"/>
      <c r="DR54" s="67"/>
      <c r="DS54" s="67"/>
      <c r="DT54" s="67">
        <f>データ!BW7</f>
        <v>273.39999999999998</v>
      </c>
      <c r="DU54" s="67"/>
      <c r="DV54" s="67"/>
      <c r="DW54" s="67"/>
      <c r="DX54" s="67"/>
      <c r="DY54" s="67"/>
      <c r="DZ54" s="67"/>
      <c r="EA54" s="67"/>
      <c r="EB54" s="67"/>
      <c r="EC54" s="67"/>
      <c r="ED54" s="67"/>
      <c r="EE54" s="67"/>
      <c r="EF54" s="67"/>
      <c r="EG54" s="67"/>
      <c r="EH54" s="67">
        <f>データ!BX7</f>
        <v>255.5</v>
      </c>
      <c r="EI54" s="67"/>
      <c r="EJ54" s="67"/>
      <c r="EK54" s="67"/>
      <c r="EL54" s="67"/>
      <c r="EM54" s="67"/>
      <c r="EN54" s="67"/>
      <c r="EO54" s="67"/>
      <c r="EP54" s="67"/>
      <c r="EQ54" s="67"/>
      <c r="ER54" s="67"/>
      <c r="ES54" s="67"/>
      <c r="ET54" s="67"/>
      <c r="EU54" s="67"/>
      <c r="EV54" s="67">
        <f>データ!BY7</f>
        <v>39.4</v>
      </c>
      <c r="EW54" s="67"/>
      <c r="EX54" s="67"/>
      <c r="EY54" s="67"/>
      <c r="EZ54" s="67"/>
      <c r="FA54" s="67"/>
      <c r="FB54" s="67"/>
      <c r="FC54" s="67"/>
      <c r="FD54" s="67"/>
      <c r="FE54" s="67"/>
      <c r="FF54" s="67"/>
      <c r="FG54" s="67"/>
      <c r="FH54" s="67"/>
      <c r="FI54" s="67"/>
      <c r="FJ54" s="67">
        <f>データ!BZ7</f>
        <v>40.700000000000003</v>
      </c>
      <c r="FK54" s="67"/>
      <c r="FL54" s="67"/>
      <c r="FM54" s="67"/>
      <c r="FN54" s="67"/>
      <c r="FO54" s="67"/>
      <c r="FP54" s="67"/>
      <c r="FQ54" s="67"/>
      <c r="FR54" s="67"/>
      <c r="FS54" s="67"/>
      <c r="FT54" s="67"/>
      <c r="FU54" s="67"/>
      <c r="FV54" s="67"/>
      <c r="FW54" s="67"/>
      <c r="FX54" s="2"/>
      <c r="FY54" s="2"/>
      <c r="FZ54" s="2"/>
      <c r="GA54" s="2"/>
      <c r="GB54" s="2"/>
      <c r="GC54" s="2"/>
      <c r="GD54" s="2"/>
      <c r="GE54" s="2"/>
      <c r="GF54" s="2"/>
      <c r="GG54" s="2"/>
      <c r="GH54" s="2"/>
      <c r="GI54" s="2"/>
      <c r="GJ54" s="2"/>
      <c r="GK54" s="69" t="s">
        <v>29</v>
      </c>
      <c r="GL54" s="69"/>
      <c r="GM54" s="69"/>
      <c r="GN54" s="69"/>
      <c r="GO54" s="69"/>
      <c r="GP54" s="69"/>
      <c r="GQ54" s="69"/>
      <c r="GR54" s="69"/>
      <c r="GS54" s="69"/>
      <c r="GT54" s="67">
        <f>データ!CG7</f>
        <v>-152.6</v>
      </c>
      <c r="GU54" s="67"/>
      <c r="GV54" s="67"/>
      <c r="GW54" s="67"/>
      <c r="GX54" s="67"/>
      <c r="GY54" s="67"/>
      <c r="GZ54" s="67"/>
      <c r="HA54" s="67"/>
      <c r="HB54" s="67"/>
      <c r="HC54" s="67"/>
      <c r="HD54" s="67"/>
      <c r="HE54" s="67"/>
      <c r="HF54" s="67"/>
      <c r="HG54" s="67"/>
      <c r="HH54" s="67">
        <f>データ!CH7</f>
        <v>-62.5</v>
      </c>
      <c r="HI54" s="67"/>
      <c r="HJ54" s="67"/>
      <c r="HK54" s="67"/>
      <c r="HL54" s="67"/>
      <c r="HM54" s="67"/>
      <c r="HN54" s="67"/>
      <c r="HO54" s="67"/>
      <c r="HP54" s="67"/>
      <c r="HQ54" s="67"/>
      <c r="HR54" s="67"/>
      <c r="HS54" s="67"/>
      <c r="HT54" s="67"/>
      <c r="HU54" s="67"/>
      <c r="HV54" s="67">
        <f>データ!CI7</f>
        <v>-110.4</v>
      </c>
      <c r="HW54" s="67"/>
      <c r="HX54" s="67"/>
      <c r="HY54" s="67"/>
      <c r="HZ54" s="67"/>
      <c r="IA54" s="67"/>
      <c r="IB54" s="67"/>
      <c r="IC54" s="67"/>
      <c r="ID54" s="67"/>
      <c r="IE54" s="67"/>
      <c r="IF54" s="67"/>
      <c r="IG54" s="67"/>
      <c r="IH54" s="67"/>
      <c r="II54" s="67"/>
      <c r="IJ54" s="67">
        <f>データ!CJ7</f>
        <v>-94.5</v>
      </c>
      <c r="IK54" s="67"/>
      <c r="IL54" s="67"/>
      <c r="IM54" s="67"/>
      <c r="IN54" s="67"/>
      <c r="IO54" s="67"/>
      <c r="IP54" s="67"/>
      <c r="IQ54" s="67"/>
      <c r="IR54" s="67"/>
      <c r="IS54" s="67"/>
      <c r="IT54" s="67"/>
      <c r="IU54" s="67"/>
      <c r="IV54" s="67"/>
      <c r="IW54" s="67"/>
      <c r="IX54" s="67">
        <f>データ!CK7</f>
        <v>-116</v>
      </c>
      <c r="IY54" s="67"/>
      <c r="IZ54" s="67"/>
      <c r="JA54" s="67"/>
      <c r="JB54" s="67"/>
      <c r="JC54" s="67"/>
      <c r="JD54" s="67"/>
      <c r="JE54" s="67"/>
      <c r="JF54" s="67"/>
      <c r="JG54" s="67"/>
      <c r="JH54" s="67"/>
      <c r="JI54" s="67"/>
      <c r="JJ54" s="67"/>
      <c r="JK54" s="67"/>
      <c r="JL54" s="2"/>
      <c r="JM54" s="2"/>
      <c r="JN54" s="2"/>
      <c r="JO54" s="2"/>
      <c r="JP54" s="2"/>
      <c r="JQ54" s="2"/>
      <c r="JR54" s="2"/>
      <c r="JS54" s="2"/>
      <c r="JT54" s="2"/>
      <c r="JU54" s="2"/>
      <c r="JV54" s="2"/>
      <c r="JW54" s="2"/>
      <c r="JX54" s="2"/>
      <c r="JY54" s="69" t="s">
        <v>29</v>
      </c>
      <c r="JZ54" s="69"/>
      <c r="KA54" s="69"/>
      <c r="KB54" s="69"/>
      <c r="KC54" s="69"/>
      <c r="KD54" s="69"/>
      <c r="KE54" s="69"/>
      <c r="KF54" s="69"/>
      <c r="KG54" s="69"/>
      <c r="KH54" s="82">
        <f>データ!CR7</f>
        <v>583147</v>
      </c>
      <c r="KI54" s="83"/>
      <c r="KJ54" s="83"/>
      <c r="KK54" s="83"/>
      <c r="KL54" s="83"/>
      <c r="KM54" s="83"/>
      <c r="KN54" s="83"/>
      <c r="KO54" s="83"/>
      <c r="KP54" s="83"/>
      <c r="KQ54" s="83"/>
      <c r="KR54" s="83"/>
      <c r="KS54" s="83"/>
      <c r="KT54" s="83"/>
      <c r="KU54" s="84"/>
      <c r="KV54" s="82">
        <f>データ!CS7</f>
        <v>-24727</v>
      </c>
      <c r="KW54" s="83"/>
      <c r="KX54" s="83"/>
      <c r="KY54" s="83"/>
      <c r="KZ54" s="83"/>
      <c r="LA54" s="83"/>
      <c r="LB54" s="83"/>
      <c r="LC54" s="83"/>
      <c r="LD54" s="83"/>
      <c r="LE54" s="83"/>
      <c r="LF54" s="83"/>
      <c r="LG54" s="83"/>
      <c r="LH54" s="83"/>
      <c r="LI54" s="84"/>
      <c r="LJ54" s="82">
        <f>データ!CT7</f>
        <v>-21071</v>
      </c>
      <c r="LK54" s="83"/>
      <c r="LL54" s="83"/>
      <c r="LM54" s="83"/>
      <c r="LN54" s="83"/>
      <c r="LO54" s="83"/>
      <c r="LP54" s="83"/>
      <c r="LQ54" s="83"/>
      <c r="LR54" s="83"/>
      <c r="LS54" s="83"/>
      <c r="LT54" s="83"/>
      <c r="LU54" s="83"/>
      <c r="LV54" s="83"/>
      <c r="LW54" s="84"/>
      <c r="LX54" s="82">
        <f>データ!CU7</f>
        <v>-18563</v>
      </c>
      <c r="LY54" s="83"/>
      <c r="LZ54" s="83"/>
      <c r="MA54" s="83"/>
      <c r="MB54" s="83"/>
      <c r="MC54" s="83"/>
      <c r="MD54" s="83"/>
      <c r="ME54" s="83"/>
      <c r="MF54" s="83"/>
      <c r="MG54" s="83"/>
      <c r="MH54" s="83"/>
      <c r="MI54" s="83"/>
      <c r="MJ54" s="83"/>
      <c r="MK54" s="84"/>
      <c r="ML54" s="82">
        <f>データ!CV7</f>
        <v>-25061</v>
      </c>
      <c r="MM54" s="83"/>
      <c r="MN54" s="83"/>
      <c r="MO54" s="83"/>
      <c r="MP54" s="83"/>
      <c r="MQ54" s="83"/>
      <c r="MR54" s="83"/>
      <c r="MS54" s="83"/>
      <c r="MT54" s="83"/>
      <c r="MU54" s="83"/>
      <c r="MV54" s="83"/>
      <c r="MW54" s="83"/>
      <c r="MX54" s="83"/>
      <c r="MY54" s="84"/>
      <c r="MZ54" s="2"/>
      <c r="NA54" s="2"/>
      <c r="NB54" s="2"/>
      <c r="NC54" s="2"/>
      <c r="ND54" s="2"/>
      <c r="NE54" s="2"/>
      <c r="NF54" s="2"/>
      <c r="NG54" s="10"/>
      <c r="NH54" s="2"/>
      <c r="NI54" s="76"/>
      <c r="NJ54" s="77"/>
      <c r="NK54" s="77"/>
      <c r="NL54" s="77"/>
      <c r="NM54" s="77"/>
      <c r="NN54" s="77"/>
      <c r="NO54" s="77"/>
      <c r="NP54" s="77"/>
      <c r="NQ54" s="77"/>
      <c r="NR54" s="77"/>
      <c r="NS54" s="77"/>
      <c r="NT54" s="77"/>
      <c r="NU54" s="77"/>
      <c r="NV54" s="77"/>
      <c r="NW54" s="78"/>
    </row>
    <row r="55" spans="1:387" ht="13.5" customHeight="1" x14ac:dyDescent="0.2">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76"/>
      <c r="NJ55" s="77"/>
      <c r="NK55" s="77"/>
      <c r="NL55" s="77"/>
      <c r="NM55" s="77"/>
      <c r="NN55" s="77"/>
      <c r="NO55" s="77"/>
      <c r="NP55" s="77"/>
      <c r="NQ55" s="77"/>
      <c r="NR55" s="77"/>
      <c r="NS55" s="77"/>
      <c r="NT55" s="77"/>
      <c r="NU55" s="77"/>
      <c r="NV55" s="77"/>
      <c r="NW55" s="78"/>
    </row>
    <row r="56" spans="1:387" ht="13.5" customHeight="1" x14ac:dyDescent="0.2">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76"/>
      <c r="NJ56" s="77"/>
      <c r="NK56" s="77"/>
      <c r="NL56" s="77"/>
      <c r="NM56" s="77"/>
      <c r="NN56" s="77"/>
      <c r="NO56" s="77"/>
      <c r="NP56" s="77"/>
      <c r="NQ56" s="77"/>
      <c r="NR56" s="77"/>
      <c r="NS56" s="77"/>
      <c r="NT56" s="77"/>
      <c r="NU56" s="77"/>
      <c r="NV56" s="77"/>
      <c r="NW56" s="78"/>
    </row>
    <row r="57" spans="1:387" ht="13.5" customHeight="1" x14ac:dyDescent="0.2">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76"/>
      <c r="NJ57" s="77"/>
      <c r="NK57" s="77"/>
      <c r="NL57" s="77"/>
      <c r="NM57" s="77"/>
      <c r="NN57" s="77"/>
      <c r="NO57" s="77"/>
      <c r="NP57" s="77"/>
      <c r="NQ57" s="77"/>
      <c r="NR57" s="77"/>
      <c r="NS57" s="77"/>
      <c r="NT57" s="77"/>
      <c r="NU57" s="77"/>
      <c r="NV57" s="77"/>
      <c r="NW57" s="78"/>
    </row>
    <row r="58" spans="1:387" ht="13.5" customHeight="1" x14ac:dyDescent="0.2">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76"/>
      <c r="NJ58" s="77"/>
      <c r="NK58" s="77"/>
      <c r="NL58" s="77"/>
      <c r="NM58" s="77"/>
      <c r="NN58" s="77"/>
      <c r="NO58" s="77"/>
      <c r="NP58" s="77"/>
      <c r="NQ58" s="77"/>
      <c r="NR58" s="77"/>
      <c r="NS58" s="77"/>
      <c r="NT58" s="77"/>
      <c r="NU58" s="77"/>
      <c r="NV58" s="77"/>
      <c r="NW58" s="78"/>
    </row>
    <row r="59" spans="1:387" ht="13.5" customHeight="1" x14ac:dyDescent="0.2">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76"/>
      <c r="NJ59" s="77"/>
      <c r="NK59" s="77"/>
      <c r="NL59" s="77"/>
      <c r="NM59" s="77"/>
      <c r="NN59" s="77"/>
      <c r="NO59" s="77"/>
      <c r="NP59" s="77"/>
      <c r="NQ59" s="77"/>
      <c r="NR59" s="77"/>
      <c r="NS59" s="77"/>
      <c r="NT59" s="77"/>
      <c r="NU59" s="77"/>
      <c r="NV59" s="77"/>
      <c r="NW59" s="78"/>
    </row>
    <row r="60" spans="1:387" ht="13.5" customHeight="1" x14ac:dyDescent="0.2">
      <c r="A60" s="10"/>
      <c r="B60" s="7"/>
      <c r="C60" s="8"/>
      <c r="D60" s="8"/>
      <c r="E60" s="8"/>
      <c r="F60" s="8"/>
      <c r="G60" s="8"/>
      <c r="H60" s="85" t="s">
        <v>31</v>
      </c>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c r="DE60" s="85"/>
      <c r="DF60" s="85"/>
      <c r="DG60" s="85"/>
      <c r="DH60" s="85"/>
      <c r="DI60" s="85"/>
      <c r="DJ60" s="85"/>
      <c r="DK60" s="85"/>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c r="FR60" s="85"/>
      <c r="FS60" s="85"/>
      <c r="FT60" s="85"/>
      <c r="FU60" s="85"/>
      <c r="FV60" s="85"/>
      <c r="FW60" s="85"/>
      <c r="FX60" s="85"/>
      <c r="FY60" s="85"/>
      <c r="FZ60" s="85"/>
      <c r="GA60" s="85"/>
      <c r="GB60" s="85"/>
      <c r="GC60" s="85"/>
      <c r="GD60" s="85"/>
      <c r="GE60" s="85"/>
      <c r="GF60" s="85"/>
      <c r="GG60" s="85"/>
      <c r="GH60" s="85"/>
      <c r="GI60" s="85"/>
      <c r="GJ60" s="85"/>
      <c r="GK60" s="85"/>
      <c r="GL60" s="85"/>
      <c r="GM60" s="85"/>
      <c r="GN60" s="85"/>
      <c r="GO60" s="85"/>
      <c r="GP60" s="85"/>
      <c r="GQ60" s="85"/>
      <c r="GR60" s="85"/>
      <c r="GS60" s="85"/>
      <c r="GT60" s="85"/>
      <c r="GU60" s="85"/>
      <c r="GV60" s="85"/>
      <c r="GW60" s="85"/>
      <c r="GX60" s="85"/>
      <c r="GY60" s="85"/>
      <c r="GZ60" s="85"/>
      <c r="HA60" s="85"/>
      <c r="HB60" s="85"/>
      <c r="HC60" s="85"/>
      <c r="HD60" s="85"/>
      <c r="HE60" s="85"/>
      <c r="HF60" s="85"/>
      <c r="HG60" s="85"/>
      <c r="HH60" s="85"/>
      <c r="HI60" s="85"/>
      <c r="HJ60" s="85"/>
      <c r="HK60" s="85"/>
      <c r="HL60" s="85"/>
      <c r="HM60" s="85"/>
      <c r="HN60" s="85"/>
      <c r="HO60" s="85"/>
      <c r="HP60" s="85"/>
      <c r="HQ60" s="85"/>
      <c r="HR60" s="85"/>
      <c r="HS60" s="85"/>
      <c r="HT60" s="85"/>
      <c r="HU60" s="85"/>
      <c r="HV60" s="85"/>
      <c r="HW60" s="85"/>
      <c r="HX60" s="85"/>
      <c r="HY60" s="85"/>
      <c r="HZ60" s="85"/>
      <c r="IA60" s="85"/>
      <c r="IB60" s="85"/>
      <c r="IC60" s="85"/>
      <c r="ID60" s="85"/>
      <c r="IE60" s="85"/>
      <c r="IF60" s="85"/>
      <c r="IG60" s="85"/>
      <c r="IH60" s="85"/>
      <c r="II60" s="85"/>
      <c r="IJ60" s="85"/>
      <c r="IK60" s="85"/>
      <c r="IL60" s="85"/>
      <c r="IM60" s="85"/>
      <c r="IN60" s="85"/>
      <c r="IO60" s="85"/>
      <c r="IP60" s="85"/>
      <c r="IQ60" s="85"/>
      <c r="IR60" s="85"/>
      <c r="IS60" s="85"/>
      <c r="IT60" s="85"/>
      <c r="IU60" s="85"/>
      <c r="IV60" s="85"/>
      <c r="IW60" s="85"/>
      <c r="IX60" s="85"/>
      <c r="IY60" s="85"/>
      <c r="IZ60" s="85"/>
      <c r="JA60" s="85"/>
      <c r="JB60" s="85"/>
      <c r="JC60" s="85"/>
      <c r="JD60" s="85"/>
      <c r="JE60" s="85"/>
      <c r="JF60" s="85"/>
      <c r="JG60" s="85"/>
      <c r="JH60" s="85"/>
      <c r="JI60" s="85"/>
      <c r="JJ60" s="85"/>
      <c r="JK60" s="85"/>
      <c r="JL60" s="85"/>
      <c r="JM60" s="85"/>
      <c r="JN60" s="85"/>
      <c r="JO60" s="85"/>
      <c r="JP60" s="85"/>
      <c r="JQ60" s="85"/>
      <c r="JR60" s="85"/>
      <c r="JS60" s="85"/>
      <c r="JT60" s="85"/>
      <c r="JU60" s="85"/>
      <c r="JV60" s="85"/>
      <c r="JW60" s="85"/>
      <c r="JX60" s="85"/>
      <c r="JY60" s="85"/>
      <c r="JZ60" s="85"/>
      <c r="KA60" s="85"/>
      <c r="KB60" s="85"/>
      <c r="KC60" s="85"/>
      <c r="KD60" s="85"/>
      <c r="KE60" s="85"/>
      <c r="KF60" s="85"/>
      <c r="KG60" s="85"/>
      <c r="KH60" s="85"/>
      <c r="KI60" s="85"/>
      <c r="KJ60" s="85"/>
      <c r="KK60" s="85"/>
      <c r="KL60" s="85"/>
      <c r="KM60" s="85"/>
      <c r="KN60" s="85"/>
      <c r="KO60" s="85"/>
      <c r="KP60" s="85"/>
      <c r="KQ60" s="85"/>
      <c r="KR60" s="85"/>
      <c r="KS60" s="85"/>
      <c r="KT60" s="85"/>
      <c r="KU60" s="85"/>
      <c r="KV60" s="85"/>
      <c r="KW60" s="85"/>
      <c r="KX60" s="85"/>
      <c r="KY60" s="85"/>
      <c r="KZ60" s="85"/>
      <c r="LA60" s="85"/>
      <c r="LB60" s="85"/>
      <c r="LC60" s="85"/>
      <c r="LD60" s="85"/>
      <c r="LE60" s="85"/>
      <c r="LF60" s="85"/>
      <c r="LG60" s="85"/>
      <c r="LH60" s="85"/>
      <c r="LI60" s="85"/>
      <c r="LJ60" s="85"/>
      <c r="LK60" s="85"/>
      <c r="LL60" s="85"/>
      <c r="LM60" s="85"/>
      <c r="LN60" s="85"/>
      <c r="LO60" s="85"/>
      <c r="LP60" s="85"/>
      <c r="LQ60" s="85"/>
      <c r="LR60" s="85"/>
      <c r="LS60" s="85"/>
      <c r="LT60" s="85"/>
      <c r="LU60" s="85"/>
      <c r="LV60" s="85"/>
      <c r="LW60" s="85"/>
      <c r="LX60" s="85"/>
      <c r="LY60" s="85"/>
      <c r="LZ60" s="85"/>
      <c r="MA60" s="85"/>
      <c r="MB60" s="85"/>
      <c r="MC60" s="85"/>
      <c r="MD60" s="85"/>
      <c r="ME60" s="85"/>
      <c r="MF60" s="85"/>
      <c r="MG60" s="85"/>
      <c r="MH60" s="85"/>
      <c r="MI60" s="85"/>
      <c r="MJ60" s="85"/>
      <c r="MK60" s="85"/>
      <c r="ML60" s="85"/>
      <c r="MM60" s="85"/>
      <c r="MN60" s="85"/>
      <c r="MO60" s="85"/>
      <c r="MP60" s="85"/>
      <c r="MQ60" s="85"/>
      <c r="MR60" s="85"/>
      <c r="MS60" s="85"/>
      <c r="MT60" s="85"/>
      <c r="MU60" s="85"/>
      <c r="MV60" s="85"/>
      <c r="MW60" s="85"/>
      <c r="MX60" s="85"/>
      <c r="MY60" s="85"/>
      <c r="MZ60" s="85"/>
      <c r="NA60" s="85"/>
      <c r="NB60" s="8"/>
      <c r="NC60" s="8"/>
      <c r="ND60" s="8"/>
      <c r="NE60" s="8"/>
      <c r="NF60" s="8"/>
      <c r="NG60" s="21"/>
      <c r="NH60" s="2"/>
      <c r="NI60" s="76"/>
      <c r="NJ60" s="77"/>
      <c r="NK60" s="77"/>
      <c r="NL60" s="77"/>
      <c r="NM60" s="77"/>
      <c r="NN60" s="77"/>
      <c r="NO60" s="77"/>
      <c r="NP60" s="77"/>
      <c r="NQ60" s="77"/>
      <c r="NR60" s="77"/>
      <c r="NS60" s="77"/>
      <c r="NT60" s="77"/>
      <c r="NU60" s="77"/>
      <c r="NV60" s="77"/>
      <c r="NW60" s="78"/>
    </row>
    <row r="61" spans="1:387" ht="13.5" customHeight="1" x14ac:dyDescent="0.2">
      <c r="A61" s="10"/>
      <c r="B61" s="7"/>
      <c r="C61" s="8"/>
      <c r="D61" s="8"/>
      <c r="E61" s="8"/>
      <c r="F61" s="8"/>
      <c r="G61" s="8"/>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c r="DA61" s="86"/>
      <c r="DB61" s="86"/>
      <c r="DC61" s="86"/>
      <c r="DD61" s="86"/>
      <c r="DE61" s="86"/>
      <c r="DF61" s="86"/>
      <c r="DG61" s="86"/>
      <c r="DH61" s="86"/>
      <c r="DI61" s="86"/>
      <c r="DJ61" s="86"/>
      <c r="DK61" s="86"/>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c r="FS61" s="86"/>
      <c r="FT61" s="86"/>
      <c r="FU61" s="86"/>
      <c r="FV61" s="86"/>
      <c r="FW61" s="86"/>
      <c r="FX61" s="86"/>
      <c r="FY61" s="86"/>
      <c r="FZ61" s="86"/>
      <c r="GA61" s="86"/>
      <c r="GB61" s="86"/>
      <c r="GC61" s="86"/>
      <c r="GD61" s="86"/>
      <c r="GE61" s="86"/>
      <c r="GF61" s="86"/>
      <c r="GG61" s="86"/>
      <c r="GH61" s="86"/>
      <c r="GI61" s="86"/>
      <c r="GJ61" s="86"/>
      <c r="GK61" s="86"/>
      <c r="GL61" s="86"/>
      <c r="GM61" s="86"/>
      <c r="GN61" s="86"/>
      <c r="GO61" s="86"/>
      <c r="GP61" s="86"/>
      <c r="GQ61" s="86"/>
      <c r="GR61" s="86"/>
      <c r="GS61" s="86"/>
      <c r="GT61" s="86"/>
      <c r="GU61" s="86"/>
      <c r="GV61" s="86"/>
      <c r="GW61" s="86"/>
      <c r="GX61" s="86"/>
      <c r="GY61" s="86"/>
      <c r="GZ61" s="86"/>
      <c r="HA61" s="86"/>
      <c r="HB61" s="86"/>
      <c r="HC61" s="86"/>
      <c r="HD61" s="86"/>
      <c r="HE61" s="86"/>
      <c r="HF61" s="86"/>
      <c r="HG61" s="86"/>
      <c r="HH61" s="86"/>
      <c r="HI61" s="86"/>
      <c r="HJ61" s="86"/>
      <c r="HK61" s="86"/>
      <c r="HL61" s="86"/>
      <c r="HM61" s="86"/>
      <c r="HN61" s="86"/>
      <c r="HO61" s="86"/>
      <c r="HP61" s="86"/>
      <c r="HQ61" s="86"/>
      <c r="HR61" s="86"/>
      <c r="HS61" s="86"/>
      <c r="HT61" s="86"/>
      <c r="HU61" s="86"/>
      <c r="HV61" s="86"/>
      <c r="HW61" s="86"/>
      <c r="HX61" s="86"/>
      <c r="HY61" s="86"/>
      <c r="HZ61" s="86"/>
      <c r="IA61" s="86"/>
      <c r="IB61" s="86"/>
      <c r="IC61" s="86"/>
      <c r="ID61" s="86"/>
      <c r="IE61" s="86"/>
      <c r="IF61" s="86"/>
      <c r="IG61" s="86"/>
      <c r="IH61" s="86"/>
      <c r="II61" s="86"/>
      <c r="IJ61" s="86"/>
      <c r="IK61" s="86"/>
      <c r="IL61" s="86"/>
      <c r="IM61" s="86"/>
      <c r="IN61" s="86"/>
      <c r="IO61" s="86"/>
      <c r="IP61" s="86"/>
      <c r="IQ61" s="86"/>
      <c r="IR61" s="86"/>
      <c r="IS61" s="86"/>
      <c r="IT61" s="86"/>
      <c r="IU61" s="86"/>
      <c r="IV61" s="86"/>
      <c r="IW61" s="86"/>
      <c r="IX61" s="86"/>
      <c r="IY61" s="86"/>
      <c r="IZ61" s="86"/>
      <c r="JA61" s="86"/>
      <c r="JB61" s="86"/>
      <c r="JC61" s="86"/>
      <c r="JD61" s="86"/>
      <c r="JE61" s="86"/>
      <c r="JF61" s="86"/>
      <c r="JG61" s="86"/>
      <c r="JH61" s="86"/>
      <c r="JI61" s="86"/>
      <c r="JJ61" s="86"/>
      <c r="JK61" s="86"/>
      <c r="JL61" s="86"/>
      <c r="JM61" s="86"/>
      <c r="JN61" s="86"/>
      <c r="JO61" s="86"/>
      <c r="JP61" s="86"/>
      <c r="JQ61" s="86"/>
      <c r="JR61" s="86"/>
      <c r="JS61" s="86"/>
      <c r="JT61" s="86"/>
      <c r="JU61" s="86"/>
      <c r="JV61" s="86"/>
      <c r="JW61" s="86"/>
      <c r="JX61" s="86"/>
      <c r="JY61" s="86"/>
      <c r="JZ61" s="86"/>
      <c r="KA61" s="86"/>
      <c r="KB61" s="86"/>
      <c r="KC61" s="86"/>
      <c r="KD61" s="86"/>
      <c r="KE61" s="86"/>
      <c r="KF61" s="86"/>
      <c r="KG61" s="86"/>
      <c r="KH61" s="86"/>
      <c r="KI61" s="86"/>
      <c r="KJ61" s="86"/>
      <c r="KK61" s="86"/>
      <c r="KL61" s="86"/>
      <c r="KM61" s="86"/>
      <c r="KN61" s="86"/>
      <c r="KO61" s="86"/>
      <c r="KP61" s="86"/>
      <c r="KQ61" s="86"/>
      <c r="KR61" s="86"/>
      <c r="KS61" s="86"/>
      <c r="KT61" s="86"/>
      <c r="KU61" s="86"/>
      <c r="KV61" s="86"/>
      <c r="KW61" s="86"/>
      <c r="KX61" s="86"/>
      <c r="KY61" s="86"/>
      <c r="KZ61" s="86"/>
      <c r="LA61" s="86"/>
      <c r="LB61" s="86"/>
      <c r="LC61" s="86"/>
      <c r="LD61" s="86"/>
      <c r="LE61" s="86"/>
      <c r="LF61" s="86"/>
      <c r="LG61" s="86"/>
      <c r="LH61" s="86"/>
      <c r="LI61" s="86"/>
      <c r="LJ61" s="86"/>
      <c r="LK61" s="86"/>
      <c r="LL61" s="86"/>
      <c r="LM61" s="86"/>
      <c r="LN61" s="86"/>
      <c r="LO61" s="86"/>
      <c r="LP61" s="86"/>
      <c r="LQ61" s="86"/>
      <c r="LR61" s="86"/>
      <c r="LS61" s="86"/>
      <c r="LT61" s="86"/>
      <c r="LU61" s="86"/>
      <c r="LV61" s="86"/>
      <c r="LW61" s="86"/>
      <c r="LX61" s="86"/>
      <c r="LY61" s="86"/>
      <c r="LZ61" s="86"/>
      <c r="MA61" s="86"/>
      <c r="MB61" s="86"/>
      <c r="MC61" s="86"/>
      <c r="MD61" s="86"/>
      <c r="ME61" s="86"/>
      <c r="MF61" s="86"/>
      <c r="MG61" s="86"/>
      <c r="MH61" s="86"/>
      <c r="MI61" s="86"/>
      <c r="MJ61" s="86"/>
      <c r="MK61" s="86"/>
      <c r="ML61" s="86"/>
      <c r="MM61" s="86"/>
      <c r="MN61" s="86"/>
      <c r="MO61" s="86"/>
      <c r="MP61" s="86"/>
      <c r="MQ61" s="86"/>
      <c r="MR61" s="86"/>
      <c r="MS61" s="86"/>
      <c r="MT61" s="86"/>
      <c r="MU61" s="86"/>
      <c r="MV61" s="86"/>
      <c r="MW61" s="86"/>
      <c r="MX61" s="86"/>
      <c r="MY61" s="86"/>
      <c r="MZ61" s="86"/>
      <c r="NA61" s="86"/>
      <c r="NB61" s="8"/>
      <c r="NC61" s="8"/>
      <c r="ND61" s="8"/>
      <c r="NE61" s="8"/>
      <c r="NF61" s="8"/>
      <c r="NG61" s="21"/>
      <c r="NH61" s="2"/>
      <c r="NI61" s="76"/>
      <c r="NJ61" s="77"/>
      <c r="NK61" s="77"/>
      <c r="NL61" s="77"/>
      <c r="NM61" s="77"/>
      <c r="NN61" s="77"/>
      <c r="NO61" s="77"/>
      <c r="NP61" s="77"/>
      <c r="NQ61" s="77"/>
      <c r="NR61" s="77"/>
      <c r="NS61" s="77"/>
      <c r="NT61" s="77"/>
      <c r="NU61" s="77"/>
      <c r="NV61" s="77"/>
      <c r="NW61" s="78"/>
    </row>
    <row r="62" spans="1:387" ht="13.5" customHeight="1" x14ac:dyDescent="0.2">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76"/>
      <c r="NJ62" s="77"/>
      <c r="NK62" s="77"/>
      <c r="NL62" s="77"/>
      <c r="NM62" s="77"/>
      <c r="NN62" s="77"/>
      <c r="NO62" s="77"/>
      <c r="NP62" s="77"/>
      <c r="NQ62" s="77"/>
      <c r="NR62" s="77"/>
      <c r="NS62" s="77"/>
      <c r="NT62" s="77"/>
      <c r="NU62" s="77"/>
      <c r="NV62" s="77"/>
      <c r="NW62" s="78"/>
    </row>
    <row r="63" spans="1:387" ht="13.5" customHeight="1" x14ac:dyDescent="0.2">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72" t="s">
        <v>32</v>
      </c>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X63" s="72"/>
      <c r="FY63" s="72"/>
      <c r="FZ63" s="72"/>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76"/>
      <c r="NJ63" s="77"/>
      <c r="NK63" s="77"/>
      <c r="NL63" s="77"/>
      <c r="NM63" s="77"/>
      <c r="NN63" s="77"/>
      <c r="NO63" s="77"/>
      <c r="NP63" s="77"/>
      <c r="NQ63" s="77"/>
      <c r="NR63" s="77"/>
      <c r="NS63" s="77"/>
      <c r="NT63" s="77"/>
      <c r="NU63" s="77"/>
      <c r="NV63" s="77"/>
      <c r="NW63" s="78"/>
    </row>
    <row r="64" spans="1:387" ht="13.5" customHeight="1" x14ac:dyDescent="0.2">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X64" s="72"/>
      <c r="FY64" s="72"/>
      <c r="FZ64" s="72"/>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79"/>
      <c r="NJ64" s="80"/>
      <c r="NK64" s="80"/>
      <c r="NL64" s="80"/>
      <c r="NM64" s="80"/>
      <c r="NN64" s="80"/>
      <c r="NO64" s="80"/>
      <c r="NP64" s="80"/>
      <c r="NQ64" s="80"/>
      <c r="NR64" s="80"/>
      <c r="NS64" s="80"/>
      <c r="NT64" s="80"/>
      <c r="NU64" s="80"/>
      <c r="NV64" s="80"/>
      <c r="NW64" s="81"/>
    </row>
    <row r="65" spans="1:387" ht="13.5" customHeight="1" x14ac:dyDescent="0.2">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X65" s="72"/>
      <c r="FY65" s="72"/>
      <c r="FZ65" s="7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73" t="s">
        <v>33</v>
      </c>
      <c r="NJ65" s="74"/>
      <c r="NK65" s="74"/>
      <c r="NL65" s="74"/>
      <c r="NM65" s="74"/>
      <c r="NN65" s="74"/>
      <c r="NO65" s="74"/>
      <c r="NP65" s="74"/>
      <c r="NQ65" s="74"/>
      <c r="NR65" s="74"/>
      <c r="NS65" s="74"/>
      <c r="NT65" s="74"/>
      <c r="NU65" s="74"/>
      <c r="NV65" s="74"/>
      <c r="NW65" s="75"/>
    </row>
    <row r="66" spans="1:387" ht="13.5" customHeight="1" x14ac:dyDescent="0.2">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X66" s="72"/>
      <c r="FY66" s="72"/>
      <c r="FZ66" s="7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76" t="s">
        <v>141</v>
      </c>
      <c r="NJ66" s="77"/>
      <c r="NK66" s="77"/>
      <c r="NL66" s="77"/>
      <c r="NM66" s="77"/>
      <c r="NN66" s="77"/>
      <c r="NO66" s="77"/>
      <c r="NP66" s="77"/>
      <c r="NQ66" s="77"/>
      <c r="NR66" s="77"/>
      <c r="NS66" s="77"/>
      <c r="NT66" s="77"/>
      <c r="NU66" s="77"/>
      <c r="NV66" s="77"/>
      <c r="NW66" s="78"/>
    </row>
    <row r="67" spans="1:387" ht="13.5" customHeight="1" x14ac:dyDescent="0.2">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70">
        <f>データ!DI6</f>
        <v>0</v>
      </c>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c r="EO67" s="70"/>
      <c r="EP67" s="70"/>
      <c r="EQ67" s="70"/>
      <c r="ER67" s="70"/>
      <c r="ES67" s="70"/>
      <c r="ET67" s="70"/>
      <c r="EU67" s="70"/>
      <c r="EV67" s="70"/>
      <c r="EW67" s="70"/>
      <c r="EX67" s="70"/>
      <c r="EY67" s="70"/>
      <c r="EZ67" s="70"/>
      <c r="FA67" s="70"/>
      <c r="FB67" s="70"/>
      <c r="FC67" s="70"/>
      <c r="FD67" s="70"/>
      <c r="FE67" s="70"/>
      <c r="FF67" s="70"/>
      <c r="FG67" s="70"/>
      <c r="FH67" s="70"/>
      <c r="FI67" s="70"/>
      <c r="FJ67" s="70"/>
      <c r="FK67" s="70"/>
      <c r="FL67" s="70"/>
      <c r="FM67" s="70"/>
      <c r="FN67" s="70"/>
      <c r="FO67" s="70"/>
      <c r="FP67" s="70"/>
      <c r="FQ67" s="70"/>
      <c r="FR67" s="70"/>
      <c r="FS67" s="70"/>
      <c r="FT67" s="70"/>
      <c r="FU67" s="70"/>
      <c r="FV67" s="70"/>
      <c r="FW67" s="70"/>
      <c r="FX67" s="70"/>
      <c r="FY67" s="70"/>
      <c r="FZ67" s="70"/>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76"/>
      <c r="NJ67" s="77"/>
      <c r="NK67" s="77"/>
      <c r="NL67" s="77"/>
      <c r="NM67" s="77"/>
      <c r="NN67" s="77"/>
      <c r="NO67" s="77"/>
      <c r="NP67" s="77"/>
      <c r="NQ67" s="77"/>
      <c r="NR67" s="77"/>
      <c r="NS67" s="77"/>
      <c r="NT67" s="77"/>
      <c r="NU67" s="77"/>
      <c r="NV67" s="77"/>
      <c r="NW67" s="78"/>
    </row>
    <row r="68" spans="1:387" ht="13.5" customHeight="1" x14ac:dyDescent="0.2">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c r="EO68" s="70"/>
      <c r="EP68" s="70"/>
      <c r="EQ68" s="70"/>
      <c r="ER68" s="70"/>
      <c r="ES68" s="70"/>
      <c r="ET68" s="70"/>
      <c r="EU68" s="70"/>
      <c r="EV68" s="70"/>
      <c r="EW68" s="70"/>
      <c r="EX68" s="70"/>
      <c r="EY68" s="70"/>
      <c r="EZ68" s="70"/>
      <c r="FA68" s="70"/>
      <c r="FB68" s="70"/>
      <c r="FC68" s="70"/>
      <c r="FD68" s="70"/>
      <c r="FE68" s="70"/>
      <c r="FF68" s="70"/>
      <c r="FG68" s="70"/>
      <c r="FH68" s="70"/>
      <c r="FI68" s="70"/>
      <c r="FJ68" s="70"/>
      <c r="FK68" s="70"/>
      <c r="FL68" s="70"/>
      <c r="FM68" s="70"/>
      <c r="FN68" s="70"/>
      <c r="FO68" s="70"/>
      <c r="FP68" s="70"/>
      <c r="FQ68" s="70"/>
      <c r="FR68" s="70"/>
      <c r="FS68" s="70"/>
      <c r="FT68" s="70"/>
      <c r="FU68" s="70"/>
      <c r="FV68" s="70"/>
      <c r="FW68" s="70"/>
      <c r="FX68" s="70"/>
      <c r="FY68" s="70"/>
      <c r="FZ68" s="70"/>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76"/>
      <c r="NJ68" s="77"/>
      <c r="NK68" s="77"/>
      <c r="NL68" s="77"/>
      <c r="NM68" s="77"/>
      <c r="NN68" s="77"/>
      <c r="NO68" s="77"/>
      <c r="NP68" s="77"/>
      <c r="NQ68" s="77"/>
      <c r="NR68" s="77"/>
      <c r="NS68" s="77"/>
      <c r="NT68" s="77"/>
      <c r="NU68" s="77"/>
      <c r="NV68" s="77"/>
      <c r="NW68" s="78"/>
    </row>
    <row r="69" spans="1:387" ht="13.5" customHeight="1" x14ac:dyDescent="0.2">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c r="EO69" s="70"/>
      <c r="EP69" s="70"/>
      <c r="EQ69" s="70"/>
      <c r="ER69" s="70"/>
      <c r="ES69" s="70"/>
      <c r="ET69" s="70"/>
      <c r="EU69" s="70"/>
      <c r="EV69" s="70"/>
      <c r="EW69" s="70"/>
      <c r="EX69" s="70"/>
      <c r="EY69" s="70"/>
      <c r="EZ69" s="70"/>
      <c r="FA69" s="70"/>
      <c r="FB69" s="70"/>
      <c r="FC69" s="70"/>
      <c r="FD69" s="70"/>
      <c r="FE69" s="70"/>
      <c r="FF69" s="70"/>
      <c r="FG69" s="70"/>
      <c r="FH69" s="70"/>
      <c r="FI69" s="70"/>
      <c r="FJ69" s="70"/>
      <c r="FK69" s="70"/>
      <c r="FL69" s="70"/>
      <c r="FM69" s="70"/>
      <c r="FN69" s="70"/>
      <c r="FO69" s="70"/>
      <c r="FP69" s="70"/>
      <c r="FQ69" s="70"/>
      <c r="FR69" s="70"/>
      <c r="FS69" s="70"/>
      <c r="FT69" s="70"/>
      <c r="FU69" s="70"/>
      <c r="FV69" s="70"/>
      <c r="FW69" s="70"/>
      <c r="FX69" s="70"/>
      <c r="FY69" s="70"/>
      <c r="FZ69" s="70"/>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76"/>
      <c r="NJ69" s="77"/>
      <c r="NK69" s="77"/>
      <c r="NL69" s="77"/>
      <c r="NM69" s="77"/>
      <c r="NN69" s="77"/>
      <c r="NO69" s="77"/>
      <c r="NP69" s="77"/>
      <c r="NQ69" s="77"/>
      <c r="NR69" s="77"/>
      <c r="NS69" s="77"/>
      <c r="NT69" s="77"/>
      <c r="NU69" s="77"/>
      <c r="NV69" s="77"/>
      <c r="NW69" s="78"/>
    </row>
    <row r="70" spans="1:387" ht="13.5" customHeight="1" x14ac:dyDescent="0.2">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76"/>
      <c r="NJ70" s="77"/>
      <c r="NK70" s="77"/>
      <c r="NL70" s="77"/>
      <c r="NM70" s="77"/>
      <c r="NN70" s="77"/>
      <c r="NO70" s="77"/>
      <c r="NP70" s="77"/>
      <c r="NQ70" s="77"/>
      <c r="NR70" s="77"/>
      <c r="NS70" s="77"/>
      <c r="NT70" s="77"/>
      <c r="NU70" s="77"/>
      <c r="NV70" s="77"/>
      <c r="NW70" s="78"/>
    </row>
    <row r="71" spans="1:387" ht="13.5" customHeight="1" x14ac:dyDescent="0.2">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76"/>
      <c r="NJ71" s="77"/>
      <c r="NK71" s="77"/>
      <c r="NL71" s="77"/>
      <c r="NM71" s="77"/>
      <c r="NN71" s="77"/>
      <c r="NO71" s="77"/>
      <c r="NP71" s="77"/>
      <c r="NQ71" s="77"/>
      <c r="NR71" s="77"/>
      <c r="NS71" s="77"/>
      <c r="NT71" s="77"/>
      <c r="NU71" s="77"/>
      <c r="NV71" s="77"/>
      <c r="NW71" s="78"/>
    </row>
    <row r="72" spans="1:387" ht="13.5" customHeight="1" x14ac:dyDescent="0.2">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72" t="s">
        <v>34</v>
      </c>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76"/>
      <c r="NJ72" s="77"/>
      <c r="NK72" s="77"/>
      <c r="NL72" s="77"/>
      <c r="NM72" s="77"/>
      <c r="NN72" s="77"/>
      <c r="NO72" s="77"/>
      <c r="NP72" s="77"/>
      <c r="NQ72" s="77"/>
      <c r="NR72" s="77"/>
      <c r="NS72" s="77"/>
      <c r="NT72" s="77"/>
      <c r="NU72" s="77"/>
      <c r="NV72" s="77"/>
      <c r="NW72" s="78"/>
    </row>
    <row r="73" spans="1:387" ht="13.5" customHeight="1" x14ac:dyDescent="0.2">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76"/>
      <c r="NJ73" s="77"/>
      <c r="NK73" s="77"/>
      <c r="NL73" s="77"/>
      <c r="NM73" s="77"/>
      <c r="NN73" s="77"/>
      <c r="NO73" s="77"/>
      <c r="NP73" s="77"/>
      <c r="NQ73" s="77"/>
      <c r="NR73" s="77"/>
      <c r="NS73" s="77"/>
      <c r="NT73" s="77"/>
      <c r="NU73" s="77"/>
      <c r="NV73" s="77"/>
      <c r="NW73" s="78"/>
    </row>
    <row r="74" spans="1:387" ht="13.5" customHeight="1" x14ac:dyDescent="0.2">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7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X74" s="72"/>
      <c r="FY74" s="72"/>
      <c r="FZ74" s="7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76"/>
      <c r="NJ74" s="77"/>
      <c r="NK74" s="77"/>
      <c r="NL74" s="77"/>
      <c r="NM74" s="77"/>
      <c r="NN74" s="77"/>
      <c r="NO74" s="77"/>
      <c r="NP74" s="77"/>
      <c r="NQ74" s="77"/>
      <c r="NR74" s="77"/>
      <c r="NS74" s="77"/>
      <c r="NT74" s="77"/>
      <c r="NU74" s="77"/>
      <c r="NV74" s="77"/>
      <c r="NW74" s="78"/>
    </row>
    <row r="75" spans="1:387" ht="13.5" customHeight="1" x14ac:dyDescent="0.2">
      <c r="A75" s="2"/>
      <c r="B75" s="9"/>
      <c r="C75" s="2"/>
      <c r="D75" s="2"/>
      <c r="E75" s="2"/>
      <c r="F75" s="2"/>
      <c r="CJ75" s="2"/>
      <c r="CK75" s="2"/>
      <c r="CL75" s="2"/>
      <c r="CM75" s="2"/>
      <c r="CN75" s="2"/>
      <c r="CO75" s="2"/>
      <c r="CP75" s="2"/>
      <c r="CQ75" s="2"/>
      <c r="CR75" s="2"/>
      <c r="CS75" s="2"/>
      <c r="CT75" s="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X75" s="72"/>
      <c r="FY75" s="72"/>
      <c r="FZ75" s="7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76"/>
      <c r="NJ75" s="77"/>
      <c r="NK75" s="77"/>
      <c r="NL75" s="77"/>
      <c r="NM75" s="77"/>
      <c r="NN75" s="77"/>
      <c r="NO75" s="77"/>
      <c r="NP75" s="77"/>
      <c r="NQ75" s="77"/>
      <c r="NR75" s="77"/>
      <c r="NS75" s="77"/>
      <c r="NT75" s="77"/>
      <c r="NU75" s="77"/>
      <c r="NV75" s="77"/>
      <c r="NW75" s="78"/>
    </row>
    <row r="76" spans="1:387" ht="13.5" customHeight="1" x14ac:dyDescent="0.2">
      <c r="A76" s="2"/>
      <c r="B76" s="9"/>
      <c r="C76" s="2"/>
      <c r="D76" s="2"/>
      <c r="E76" s="2"/>
      <c r="F76" s="2"/>
      <c r="I76" s="2"/>
      <c r="J76" s="2"/>
      <c r="K76" s="2"/>
      <c r="L76" s="2"/>
      <c r="M76" s="2"/>
      <c r="N76" s="2"/>
      <c r="O76" s="2"/>
      <c r="P76" s="2"/>
      <c r="Q76" s="2"/>
      <c r="R76" s="71" t="str">
        <f>データ!$B$11</f>
        <v>R02</v>
      </c>
      <c r="S76" s="71"/>
      <c r="T76" s="71"/>
      <c r="U76" s="71"/>
      <c r="V76" s="71"/>
      <c r="W76" s="71"/>
      <c r="X76" s="71"/>
      <c r="Y76" s="71"/>
      <c r="Z76" s="71"/>
      <c r="AA76" s="71"/>
      <c r="AB76" s="71"/>
      <c r="AC76" s="71"/>
      <c r="AD76" s="71"/>
      <c r="AE76" s="71"/>
      <c r="AF76" s="71" t="str">
        <f>データ!$C$11</f>
        <v>R03</v>
      </c>
      <c r="AG76" s="71"/>
      <c r="AH76" s="71"/>
      <c r="AI76" s="71"/>
      <c r="AJ76" s="71"/>
      <c r="AK76" s="71"/>
      <c r="AL76" s="71"/>
      <c r="AM76" s="71"/>
      <c r="AN76" s="71"/>
      <c r="AO76" s="71"/>
      <c r="AP76" s="71"/>
      <c r="AQ76" s="71"/>
      <c r="AR76" s="71"/>
      <c r="AS76" s="71"/>
      <c r="AT76" s="71" t="str">
        <f>データ!$D$11</f>
        <v>R04</v>
      </c>
      <c r="AU76" s="71"/>
      <c r="AV76" s="71"/>
      <c r="AW76" s="71"/>
      <c r="AX76" s="71"/>
      <c r="AY76" s="71"/>
      <c r="AZ76" s="71"/>
      <c r="BA76" s="71"/>
      <c r="BB76" s="71"/>
      <c r="BC76" s="71"/>
      <c r="BD76" s="71"/>
      <c r="BE76" s="71"/>
      <c r="BF76" s="71"/>
      <c r="BG76" s="71"/>
      <c r="BH76" s="71" t="str">
        <f>データ!$E$11</f>
        <v>R05</v>
      </c>
      <c r="BI76" s="71"/>
      <c r="BJ76" s="71"/>
      <c r="BK76" s="71"/>
      <c r="BL76" s="71"/>
      <c r="BM76" s="71"/>
      <c r="BN76" s="71"/>
      <c r="BO76" s="71"/>
      <c r="BP76" s="71"/>
      <c r="BQ76" s="71"/>
      <c r="BR76" s="71"/>
      <c r="BS76" s="71"/>
      <c r="BT76" s="71"/>
      <c r="BU76" s="71"/>
      <c r="BV76" s="71" t="str">
        <f>データ!$F$11</f>
        <v>R06</v>
      </c>
      <c r="BW76" s="71"/>
      <c r="BX76" s="71"/>
      <c r="BY76" s="71"/>
      <c r="BZ76" s="71"/>
      <c r="CA76" s="71"/>
      <c r="CB76" s="71"/>
      <c r="CC76" s="71"/>
      <c r="CD76" s="71"/>
      <c r="CE76" s="71"/>
      <c r="CF76" s="71"/>
      <c r="CG76" s="71"/>
      <c r="CH76" s="71"/>
      <c r="CI76" s="71"/>
      <c r="CJ76" s="23"/>
      <c r="CK76" s="2"/>
      <c r="CL76" s="2"/>
      <c r="CM76" s="2"/>
      <c r="CN76" s="2"/>
      <c r="CO76" s="2"/>
      <c r="CP76" s="2"/>
      <c r="CQ76" s="2"/>
      <c r="CR76" s="2"/>
      <c r="CS76" s="2"/>
      <c r="CT76" s="2"/>
      <c r="CU76" s="70">
        <f>データ!DJ6</f>
        <v>0</v>
      </c>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2"/>
      <c r="GB76" s="2"/>
      <c r="GC76" s="2"/>
      <c r="GD76" s="2"/>
      <c r="GE76" s="2"/>
      <c r="GF76" s="2"/>
      <c r="GG76" s="2"/>
      <c r="GH76" s="2"/>
      <c r="GI76" s="2"/>
      <c r="GJ76" s="2"/>
      <c r="GK76" s="2"/>
      <c r="GL76" s="2"/>
      <c r="GM76" s="2"/>
      <c r="GN76" s="2"/>
      <c r="GO76" s="2"/>
      <c r="GP76" s="2"/>
      <c r="GQ76" s="2"/>
      <c r="GR76" s="2"/>
      <c r="GS76" s="2"/>
      <c r="GT76" s="71" t="str">
        <f>データ!$B$11</f>
        <v>R02</v>
      </c>
      <c r="GU76" s="71"/>
      <c r="GV76" s="71"/>
      <c r="GW76" s="71"/>
      <c r="GX76" s="71"/>
      <c r="GY76" s="71"/>
      <c r="GZ76" s="71"/>
      <c r="HA76" s="71"/>
      <c r="HB76" s="71"/>
      <c r="HC76" s="71"/>
      <c r="HD76" s="71"/>
      <c r="HE76" s="71"/>
      <c r="HF76" s="71"/>
      <c r="HG76" s="71"/>
      <c r="HH76" s="71" t="str">
        <f>データ!$C$11</f>
        <v>R03</v>
      </c>
      <c r="HI76" s="71"/>
      <c r="HJ76" s="71"/>
      <c r="HK76" s="71"/>
      <c r="HL76" s="71"/>
      <c r="HM76" s="71"/>
      <c r="HN76" s="71"/>
      <c r="HO76" s="71"/>
      <c r="HP76" s="71"/>
      <c r="HQ76" s="71"/>
      <c r="HR76" s="71"/>
      <c r="HS76" s="71"/>
      <c r="HT76" s="71"/>
      <c r="HU76" s="71"/>
      <c r="HV76" s="71" t="str">
        <f>データ!$D$11</f>
        <v>R04</v>
      </c>
      <c r="HW76" s="71"/>
      <c r="HX76" s="71"/>
      <c r="HY76" s="71"/>
      <c r="HZ76" s="71"/>
      <c r="IA76" s="71"/>
      <c r="IB76" s="71"/>
      <c r="IC76" s="71"/>
      <c r="ID76" s="71"/>
      <c r="IE76" s="71"/>
      <c r="IF76" s="71"/>
      <c r="IG76" s="71"/>
      <c r="IH76" s="71"/>
      <c r="II76" s="71"/>
      <c r="IJ76" s="71" t="str">
        <f>データ!$E$11</f>
        <v>R05</v>
      </c>
      <c r="IK76" s="71"/>
      <c r="IL76" s="71"/>
      <c r="IM76" s="71"/>
      <c r="IN76" s="71"/>
      <c r="IO76" s="71"/>
      <c r="IP76" s="71"/>
      <c r="IQ76" s="71"/>
      <c r="IR76" s="71"/>
      <c r="IS76" s="71"/>
      <c r="IT76" s="71"/>
      <c r="IU76" s="71"/>
      <c r="IV76" s="71"/>
      <c r="IW76" s="71"/>
      <c r="IX76" s="71" t="str">
        <f>データ!$F$11</f>
        <v>R06</v>
      </c>
      <c r="IY76" s="71"/>
      <c r="IZ76" s="71"/>
      <c r="JA76" s="71"/>
      <c r="JB76" s="71"/>
      <c r="JC76" s="71"/>
      <c r="JD76" s="71"/>
      <c r="JE76" s="71"/>
      <c r="JF76" s="71"/>
      <c r="JG76" s="71"/>
      <c r="JH76" s="71"/>
      <c r="JI76" s="71"/>
      <c r="JJ76" s="71"/>
      <c r="JK76" s="71"/>
      <c r="JL76" s="2"/>
      <c r="JM76" s="2"/>
      <c r="JN76" s="2"/>
      <c r="JO76" s="2"/>
      <c r="JP76" s="2"/>
      <c r="JQ76" s="2"/>
      <c r="JR76" s="2"/>
      <c r="JS76" s="2"/>
      <c r="JT76" s="2"/>
      <c r="JU76" s="2"/>
      <c r="JV76" s="2"/>
      <c r="JW76" s="2"/>
      <c r="JX76" s="2"/>
      <c r="JY76" s="2"/>
      <c r="JZ76" s="2"/>
      <c r="KA76" s="2"/>
      <c r="KB76" s="2"/>
      <c r="KC76" s="2"/>
      <c r="KD76" s="2"/>
      <c r="KE76" s="2"/>
      <c r="KF76" s="2"/>
      <c r="KG76" s="2"/>
      <c r="KH76" s="71" t="str">
        <f>データ!$B$11</f>
        <v>R02</v>
      </c>
      <c r="KI76" s="71"/>
      <c r="KJ76" s="71"/>
      <c r="KK76" s="71"/>
      <c r="KL76" s="71"/>
      <c r="KM76" s="71"/>
      <c r="KN76" s="71"/>
      <c r="KO76" s="71"/>
      <c r="KP76" s="71"/>
      <c r="KQ76" s="71"/>
      <c r="KR76" s="71"/>
      <c r="KS76" s="71"/>
      <c r="KT76" s="71"/>
      <c r="KU76" s="71"/>
      <c r="KV76" s="71" t="str">
        <f>データ!$C$11</f>
        <v>R03</v>
      </c>
      <c r="KW76" s="71"/>
      <c r="KX76" s="71"/>
      <c r="KY76" s="71"/>
      <c r="KZ76" s="71"/>
      <c r="LA76" s="71"/>
      <c r="LB76" s="71"/>
      <c r="LC76" s="71"/>
      <c r="LD76" s="71"/>
      <c r="LE76" s="71"/>
      <c r="LF76" s="71"/>
      <c r="LG76" s="71"/>
      <c r="LH76" s="71"/>
      <c r="LI76" s="71"/>
      <c r="LJ76" s="71" t="str">
        <f>データ!$D$11</f>
        <v>R04</v>
      </c>
      <c r="LK76" s="71"/>
      <c r="LL76" s="71"/>
      <c r="LM76" s="71"/>
      <c r="LN76" s="71"/>
      <c r="LO76" s="71"/>
      <c r="LP76" s="71"/>
      <c r="LQ76" s="71"/>
      <c r="LR76" s="71"/>
      <c r="LS76" s="71"/>
      <c r="LT76" s="71"/>
      <c r="LU76" s="71"/>
      <c r="LV76" s="71"/>
      <c r="LW76" s="71"/>
      <c r="LX76" s="71" t="str">
        <f>データ!$E$11</f>
        <v>R05</v>
      </c>
      <c r="LY76" s="71"/>
      <c r="LZ76" s="71"/>
      <c r="MA76" s="71"/>
      <c r="MB76" s="71"/>
      <c r="MC76" s="71"/>
      <c r="MD76" s="71"/>
      <c r="ME76" s="71"/>
      <c r="MF76" s="71"/>
      <c r="MG76" s="71"/>
      <c r="MH76" s="71"/>
      <c r="MI76" s="71"/>
      <c r="MJ76" s="71"/>
      <c r="MK76" s="71"/>
      <c r="ML76" s="71" t="str">
        <f>データ!$F$11</f>
        <v>R06</v>
      </c>
      <c r="MM76" s="71"/>
      <c r="MN76" s="71"/>
      <c r="MO76" s="71"/>
      <c r="MP76" s="71"/>
      <c r="MQ76" s="71"/>
      <c r="MR76" s="71"/>
      <c r="MS76" s="71"/>
      <c r="MT76" s="71"/>
      <c r="MU76" s="71"/>
      <c r="MV76" s="71"/>
      <c r="MW76" s="71"/>
      <c r="MX76" s="71"/>
      <c r="MY76" s="71"/>
      <c r="MZ76" s="2"/>
      <c r="NA76" s="2"/>
      <c r="NB76" s="2"/>
      <c r="NC76" s="2"/>
      <c r="ND76" s="2"/>
      <c r="NE76" s="2"/>
      <c r="NF76" s="22"/>
      <c r="NG76" s="10"/>
      <c r="NH76" s="2"/>
      <c r="NI76" s="76"/>
      <c r="NJ76" s="77"/>
      <c r="NK76" s="77"/>
      <c r="NL76" s="77"/>
      <c r="NM76" s="77"/>
      <c r="NN76" s="77"/>
      <c r="NO76" s="77"/>
      <c r="NP76" s="77"/>
      <c r="NQ76" s="77"/>
      <c r="NR76" s="77"/>
      <c r="NS76" s="77"/>
      <c r="NT76" s="77"/>
      <c r="NU76" s="77"/>
      <c r="NV76" s="77"/>
      <c r="NW76" s="78"/>
    </row>
    <row r="77" spans="1:387" ht="13.5" customHeight="1" x14ac:dyDescent="0.2">
      <c r="A77" s="2"/>
      <c r="B77" s="9"/>
      <c r="C77" s="2"/>
      <c r="D77" s="2"/>
      <c r="E77" s="2"/>
      <c r="F77" s="2"/>
      <c r="I77" s="69" t="s">
        <v>27</v>
      </c>
      <c r="J77" s="69"/>
      <c r="K77" s="69"/>
      <c r="L77" s="69"/>
      <c r="M77" s="69"/>
      <c r="N77" s="69"/>
      <c r="O77" s="69"/>
      <c r="P77" s="69"/>
      <c r="Q77" s="69"/>
      <c r="R77" s="68" t="str">
        <f>データ!CX7</f>
        <v xml:space="preserve"> </v>
      </c>
      <c r="S77" s="68"/>
      <c r="T77" s="68"/>
      <c r="U77" s="68"/>
      <c r="V77" s="68"/>
      <c r="W77" s="68"/>
      <c r="X77" s="68"/>
      <c r="Y77" s="68"/>
      <c r="Z77" s="68"/>
      <c r="AA77" s="68"/>
      <c r="AB77" s="68"/>
      <c r="AC77" s="68"/>
      <c r="AD77" s="68"/>
      <c r="AE77" s="68"/>
      <c r="AF77" s="68" t="str">
        <f>データ!CY7</f>
        <v xml:space="preserve"> </v>
      </c>
      <c r="AG77" s="68"/>
      <c r="AH77" s="68"/>
      <c r="AI77" s="68"/>
      <c r="AJ77" s="68"/>
      <c r="AK77" s="68"/>
      <c r="AL77" s="68"/>
      <c r="AM77" s="68"/>
      <c r="AN77" s="68"/>
      <c r="AO77" s="68"/>
      <c r="AP77" s="68"/>
      <c r="AQ77" s="68"/>
      <c r="AR77" s="68"/>
      <c r="AS77" s="68"/>
      <c r="AT77" s="68" t="str">
        <f>データ!CZ7</f>
        <v xml:space="preserve"> </v>
      </c>
      <c r="AU77" s="68"/>
      <c r="AV77" s="68"/>
      <c r="AW77" s="68"/>
      <c r="AX77" s="68"/>
      <c r="AY77" s="68"/>
      <c r="AZ77" s="68"/>
      <c r="BA77" s="68"/>
      <c r="BB77" s="68"/>
      <c r="BC77" s="68"/>
      <c r="BD77" s="68"/>
      <c r="BE77" s="68"/>
      <c r="BF77" s="68"/>
      <c r="BG77" s="68"/>
      <c r="BH77" s="68" t="str">
        <f>データ!DA7</f>
        <v xml:space="preserve"> </v>
      </c>
      <c r="BI77" s="68"/>
      <c r="BJ77" s="68"/>
      <c r="BK77" s="68"/>
      <c r="BL77" s="68"/>
      <c r="BM77" s="68"/>
      <c r="BN77" s="68"/>
      <c r="BO77" s="68"/>
      <c r="BP77" s="68"/>
      <c r="BQ77" s="68"/>
      <c r="BR77" s="68"/>
      <c r="BS77" s="68"/>
      <c r="BT77" s="68"/>
      <c r="BU77" s="68"/>
      <c r="BV77" s="68" t="str">
        <f>データ!DB7</f>
        <v xml:space="preserve"> </v>
      </c>
      <c r="BW77" s="68"/>
      <c r="BX77" s="68"/>
      <c r="BY77" s="68"/>
      <c r="BZ77" s="68"/>
      <c r="CA77" s="68"/>
      <c r="CB77" s="68"/>
      <c r="CC77" s="68"/>
      <c r="CD77" s="68"/>
      <c r="CE77" s="68"/>
      <c r="CF77" s="68"/>
      <c r="CG77" s="68"/>
      <c r="CH77" s="68"/>
      <c r="CI77" s="68"/>
      <c r="CJ77" s="23"/>
      <c r="CK77" s="2"/>
      <c r="CL77" s="2"/>
      <c r="CM77" s="2"/>
      <c r="CN77" s="2"/>
      <c r="CO77" s="2"/>
      <c r="CP77" s="2"/>
      <c r="CQ77" s="2"/>
      <c r="CR77" s="2"/>
      <c r="CS77" s="2"/>
      <c r="CT77" s="2"/>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c r="EO77" s="70"/>
      <c r="EP77" s="70"/>
      <c r="EQ77" s="70"/>
      <c r="ER77" s="70"/>
      <c r="ES77" s="70"/>
      <c r="ET77" s="70"/>
      <c r="EU77" s="70"/>
      <c r="EV77" s="70"/>
      <c r="EW77" s="70"/>
      <c r="EX77" s="70"/>
      <c r="EY77" s="70"/>
      <c r="EZ77" s="70"/>
      <c r="FA77" s="70"/>
      <c r="FB77" s="70"/>
      <c r="FC77" s="70"/>
      <c r="FD77" s="70"/>
      <c r="FE77" s="70"/>
      <c r="FF77" s="70"/>
      <c r="FG77" s="70"/>
      <c r="FH77" s="70"/>
      <c r="FI77" s="70"/>
      <c r="FJ77" s="70"/>
      <c r="FK77" s="70"/>
      <c r="FL77" s="70"/>
      <c r="FM77" s="70"/>
      <c r="FN77" s="70"/>
      <c r="FO77" s="70"/>
      <c r="FP77" s="70"/>
      <c r="FQ77" s="70"/>
      <c r="FR77" s="70"/>
      <c r="FS77" s="70"/>
      <c r="FT77" s="70"/>
      <c r="FU77" s="70"/>
      <c r="FV77" s="70"/>
      <c r="FW77" s="70"/>
      <c r="FX77" s="70"/>
      <c r="FY77" s="70"/>
      <c r="FZ77" s="70"/>
      <c r="GA77" s="2"/>
      <c r="GB77" s="2"/>
      <c r="GC77" s="2"/>
      <c r="GD77" s="2"/>
      <c r="GE77" s="2"/>
      <c r="GF77" s="2"/>
      <c r="GG77" s="2"/>
      <c r="GH77" s="2"/>
      <c r="GI77" s="2"/>
      <c r="GJ77" s="2"/>
      <c r="GK77" s="69" t="s">
        <v>27</v>
      </c>
      <c r="GL77" s="69"/>
      <c r="GM77" s="69"/>
      <c r="GN77" s="69"/>
      <c r="GO77" s="69"/>
      <c r="GP77" s="69"/>
      <c r="GQ77" s="69"/>
      <c r="GR77" s="69"/>
      <c r="GS77" s="69"/>
      <c r="GT77" s="68" t="str">
        <f>データ!DK7</f>
        <v xml:space="preserve"> </v>
      </c>
      <c r="GU77" s="68"/>
      <c r="GV77" s="68"/>
      <c r="GW77" s="68"/>
      <c r="GX77" s="68"/>
      <c r="GY77" s="68"/>
      <c r="GZ77" s="68"/>
      <c r="HA77" s="68"/>
      <c r="HB77" s="68"/>
      <c r="HC77" s="68"/>
      <c r="HD77" s="68"/>
      <c r="HE77" s="68"/>
      <c r="HF77" s="68"/>
      <c r="HG77" s="68"/>
      <c r="HH77" s="68" t="str">
        <f>データ!DL7</f>
        <v xml:space="preserve"> </v>
      </c>
      <c r="HI77" s="68"/>
      <c r="HJ77" s="68"/>
      <c r="HK77" s="68"/>
      <c r="HL77" s="68"/>
      <c r="HM77" s="68"/>
      <c r="HN77" s="68"/>
      <c r="HO77" s="68"/>
      <c r="HP77" s="68"/>
      <c r="HQ77" s="68"/>
      <c r="HR77" s="68"/>
      <c r="HS77" s="68"/>
      <c r="HT77" s="68"/>
      <c r="HU77" s="68"/>
      <c r="HV77" s="68" t="str">
        <f>データ!DM7</f>
        <v xml:space="preserve"> </v>
      </c>
      <c r="HW77" s="68"/>
      <c r="HX77" s="68"/>
      <c r="HY77" s="68"/>
      <c r="HZ77" s="68"/>
      <c r="IA77" s="68"/>
      <c r="IB77" s="68"/>
      <c r="IC77" s="68"/>
      <c r="ID77" s="68"/>
      <c r="IE77" s="68"/>
      <c r="IF77" s="68"/>
      <c r="IG77" s="68"/>
      <c r="IH77" s="68"/>
      <c r="II77" s="68"/>
      <c r="IJ77" s="68" t="str">
        <f>データ!DN7</f>
        <v xml:space="preserve"> </v>
      </c>
      <c r="IK77" s="68"/>
      <c r="IL77" s="68"/>
      <c r="IM77" s="68"/>
      <c r="IN77" s="68"/>
      <c r="IO77" s="68"/>
      <c r="IP77" s="68"/>
      <c r="IQ77" s="68"/>
      <c r="IR77" s="68"/>
      <c r="IS77" s="68"/>
      <c r="IT77" s="68"/>
      <c r="IU77" s="68"/>
      <c r="IV77" s="68"/>
      <c r="IW77" s="68"/>
      <c r="IX77" s="68" t="str">
        <f>データ!DO7</f>
        <v xml:space="preserve"> </v>
      </c>
      <c r="IY77" s="68"/>
      <c r="IZ77" s="68"/>
      <c r="JA77" s="68"/>
      <c r="JB77" s="68"/>
      <c r="JC77" s="68"/>
      <c r="JD77" s="68"/>
      <c r="JE77" s="68"/>
      <c r="JF77" s="68"/>
      <c r="JG77" s="68"/>
      <c r="JH77" s="68"/>
      <c r="JI77" s="68"/>
      <c r="JJ77" s="68"/>
      <c r="JK77" s="68"/>
      <c r="JL77" s="2"/>
      <c r="JM77" s="2"/>
      <c r="JN77" s="2"/>
      <c r="JO77" s="2"/>
      <c r="JP77" s="2"/>
      <c r="JQ77" s="2"/>
      <c r="JR77" s="2"/>
      <c r="JS77" s="2"/>
      <c r="JT77" s="2"/>
      <c r="JU77" s="2"/>
      <c r="JV77" s="2"/>
      <c r="JW77" s="2"/>
      <c r="JX77" s="2"/>
      <c r="JY77" s="69" t="s">
        <v>27</v>
      </c>
      <c r="JZ77" s="69"/>
      <c r="KA77" s="69"/>
      <c r="KB77" s="69"/>
      <c r="KC77" s="69"/>
      <c r="KD77" s="69"/>
      <c r="KE77" s="69"/>
      <c r="KF77" s="69"/>
      <c r="KG77" s="69"/>
      <c r="KH77" s="67">
        <f>データ!DV7</f>
        <v>0</v>
      </c>
      <c r="KI77" s="67"/>
      <c r="KJ77" s="67"/>
      <c r="KK77" s="67"/>
      <c r="KL77" s="67"/>
      <c r="KM77" s="67"/>
      <c r="KN77" s="67"/>
      <c r="KO77" s="67"/>
      <c r="KP77" s="67"/>
      <c r="KQ77" s="67"/>
      <c r="KR77" s="67"/>
      <c r="KS77" s="67"/>
      <c r="KT77" s="67"/>
      <c r="KU77" s="67"/>
      <c r="KV77" s="67">
        <f>データ!DW7</f>
        <v>0</v>
      </c>
      <c r="KW77" s="67"/>
      <c r="KX77" s="67"/>
      <c r="KY77" s="67"/>
      <c r="KZ77" s="67"/>
      <c r="LA77" s="67"/>
      <c r="LB77" s="67"/>
      <c r="LC77" s="67"/>
      <c r="LD77" s="67"/>
      <c r="LE77" s="67"/>
      <c r="LF77" s="67"/>
      <c r="LG77" s="67"/>
      <c r="LH77" s="67"/>
      <c r="LI77" s="67"/>
      <c r="LJ77" s="67">
        <f>データ!DX7</f>
        <v>0</v>
      </c>
      <c r="LK77" s="67"/>
      <c r="LL77" s="67"/>
      <c r="LM77" s="67"/>
      <c r="LN77" s="67"/>
      <c r="LO77" s="67"/>
      <c r="LP77" s="67"/>
      <c r="LQ77" s="67"/>
      <c r="LR77" s="67"/>
      <c r="LS77" s="67"/>
      <c r="LT77" s="67"/>
      <c r="LU77" s="67"/>
      <c r="LV77" s="67"/>
      <c r="LW77" s="67"/>
      <c r="LX77" s="67">
        <f>データ!DY7</f>
        <v>0</v>
      </c>
      <c r="LY77" s="67"/>
      <c r="LZ77" s="67"/>
      <c r="MA77" s="67"/>
      <c r="MB77" s="67"/>
      <c r="MC77" s="67"/>
      <c r="MD77" s="67"/>
      <c r="ME77" s="67"/>
      <c r="MF77" s="67"/>
      <c r="MG77" s="67"/>
      <c r="MH77" s="67"/>
      <c r="MI77" s="67"/>
      <c r="MJ77" s="67"/>
      <c r="MK77" s="67"/>
      <c r="ML77" s="67">
        <f>データ!DZ7</f>
        <v>0</v>
      </c>
      <c r="MM77" s="67"/>
      <c r="MN77" s="67"/>
      <c r="MO77" s="67"/>
      <c r="MP77" s="67"/>
      <c r="MQ77" s="67"/>
      <c r="MR77" s="67"/>
      <c r="MS77" s="67"/>
      <c r="MT77" s="67"/>
      <c r="MU77" s="67"/>
      <c r="MV77" s="67"/>
      <c r="MW77" s="67"/>
      <c r="MX77" s="67"/>
      <c r="MY77" s="67"/>
      <c r="MZ77" s="2"/>
      <c r="NA77" s="2"/>
      <c r="NB77" s="2"/>
      <c r="NC77" s="2"/>
      <c r="ND77" s="2"/>
      <c r="NE77" s="2"/>
      <c r="NF77" s="22"/>
      <c r="NG77" s="10"/>
      <c r="NH77" s="2"/>
      <c r="NI77" s="76"/>
      <c r="NJ77" s="77"/>
      <c r="NK77" s="77"/>
      <c r="NL77" s="77"/>
      <c r="NM77" s="77"/>
      <c r="NN77" s="77"/>
      <c r="NO77" s="77"/>
      <c r="NP77" s="77"/>
      <c r="NQ77" s="77"/>
      <c r="NR77" s="77"/>
      <c r="NS77" s="77"/>
      <c r="NT77" s="77"/>
      <c r="NU77" s="77"/>
      <c r="NV77" s="77"/>
      <c r="NW77" s="78"/>
    </row>
    <row r="78" spans="1:387" ht="13.5" customHeight="1" x14ac:dyDescent="0.2">
      <c r="A78" s="2"/>
      <c r="B78" s="9"/>
      <c r="C78" s="2"/>
      <c r="D78" s="2"/>
      <c r="E78" s="2"/>
      <c r="F78" s="2"/>
      <c r="G78" s="2"/>
      <c r="H78" s="2"/>
      <c r="I78" s="69" t="s">
        <v>29</v>
      </c>
      <c r="J78" s="69"/>
      <c r="K78" s="69"/>
      <c r="L78" s="69"/>
      <c r="M78" s="69"/>
      <c r="N78" s="69"/>
      <c r="O78" s="69"/>
      <c r="P78" s="69"/>
      <c r="Q78" s="69"/>
      <c r="R78" s="68" t="str">
        <f>データ!DC7</f>
        <v xml:space="preserve"> </v>
      </c>
      <c r="S78" s="68"/>
      <c r="T78" s="68"/>
      <c r="U78" s="68"/>
      <c r="V78" s="68"/>
      <c r="W78" s="68"/>
      <c r="X78" s="68"/>
      <c r="Y78" s="68"/>
      <c r="Z78" s="68"/>
      <c r="AA78" s="68"/>
      <c r="AB78" s="68"/>
      <c r="AC78" s="68"/>
      <c r="AD78" s="68"/>
      <c r="AE78" s="68"/>
      <c r="AF78" s="68" t="str">
        <f>データ!DD7</f>
        <v xml:space="preserve"> </v>
      </c>
      <c r="AG78" s="68"/>
      <c r="AH78" s="68"/>
      <c r="AI78" s="68"/>
      <c r="AJ78" s="68"/>
      <c r="AK78" s="68"/>
      <c r="AL78" s="68"/>
      <c r="AM78" s="68"/>
      <c r="AN78" s="68"/>
      <c r="AO78" s="68"/>
      <c r="AP78" s="68"/>
      <c r="AQ78" s="68"/>
      <c r="AR78" s="68"/>
      <c r="AS78" s="68"/>
      <c r="AT78" s="68" t="str">
        <f>データ!DE7</f>
        <v xml:space="preserve"> </v>
      </c>
      <c r="AU78" s="68"/>
      <c r="AV78" s="68"/>
      <c r="AW78" s="68"/>
      <c r="AX78" s="68"/>
      <c r="AY78" s="68"/>
      <c r="AZ78" s="68"/>
      <c r="BA78" s="68"/>
      <c r="BB78" s="68"/>
      <c r="BC78" s="68"/>
      <c r="BD78" s="68"/>
      <c r="BE78" s="68"/>
      <c r="BF78" s="68"/>
      <c r="BG78" s="68"/>
      <c r="BH78" s="68" t="str">
        <f>データ!DF7</f>
        <v xml:space="preserve"> </v>
      </c>
      <c r="BI78" s="68"/>
      <c r="BJ78" s="68"/>
      <c r="BK78" s="68"/>
      <c r="BL78" s="68"/>
      <c r="BM78" s="68"/>
      <c r="BN78" s="68"/>
      <c r="BO78" s="68"/>
      <c r="BP78" s="68"/>
      <c r="BQ78" s="68"/>
      <c r="BR78" s="68"/>
      <c r="BS78" s="68"/>
      <c r="BT78" s="68"/>
      <c r="BU78" s="68"/>
      <c r="BV78" s="68" t="str">
        <f>データ!DG7</f>
        <v xml:space="preserve"> </v>
      </c>
      <c r="BW78" s="68"/>
      <c r="BX78" s="68"/>
      <c r="BY78" s="68"/>
      <c r="BZ78" s="68"/>
      <c r="CA78" s="68"/>
      <c r="CB78" s="68"/>
      <c r="CC78" s="68"/>
      <c r="CD78" s="68"/>
      <c r="CE78" s="68"/>
      <c r="CF78" s="68"/>
      <c r="CG78" s="68"/>
      <c r="CH78" s="68"/>
      <c r="CI78" s="68"/>
      <c r="CJ78" s="23"/>
      <c r="CK78" s="2"/>
      <c r="CL78" s="2"/>
      <c r="CM78" s="2"/>
      <c r="CN78" s="2"/>
      <c r="CO78" s="2"/>
      <c r="CP78" s="2"/>
      <c r="CQ78" s="2"/>
      <c r="CR78" s="2"/>
      <c r="CS78" s="2"/>
      <c r="CT78" s="2"/>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c r="EO78" s="70"/>
      <c r="EP78" s="70"/>
      <c r="EQ78" s="70"/>
      <c r="ER78" s="70"/>
      <c r="ES78" s="70"/>
      <c r="ET78" s="70"/>
      <c r="EU78" s="70"/>
      <c r="EV78" s="70"/>
      <c r="EW78" s="70"/>
      <c r="EX78" s="70"/>
      <c r="EY78" s="70"/>
      <c r="EZ78" s="70"/>
      <c r="FA78" s="70"/>
      <c r="FB78" s="70"/>
      <c r="FC78" s="70"/>
      <c r="FD78" s="70"/>
      <c r="FE78" s="70"/>
      <c r="FF78" s="70"/>
      <c r="FG78" s="70"/>
      <c r="FH78" s="70"/>
      <c r="FI78" s="70"/>
      <c r="FJ78" s="70"/>
      <c r="FK78" s="70"/>
      <c r="FL78" s="70"/>
      <c r="FM78" s="70"/>
      <c r="FN78" s="70"/>
      <c r="FO78" s="70"/>
      <c r="FP78" s="70"/>
      <c r="FQ78" s="70"/>
      <c r="FR78" s="70"/>
      <c r="FS78" s="70"/>
      <c r="FT78" s="70"/>
      <c r="FU78" s="70"/>
      <c r="FV78" s="70"/>
      <c r="FW78" s="70"/>
      <c r="FX78" s="70"/>
      <c r="FY78" s="70"/>
      <c r="FZ78" s="70"/>
      <c r="GA78" s="2"/>
      <c r="GB78" s="2"/>
      <c r="GC78" s="2"/>
      <c r="GD78" s="2"/>
      <c r="GE78" s="2"/>
      <c r="GF78" s="2"/>
      <c r="GG78" s="2"/>
      <c r="GH78" s="2"/>
      <c r="GI78" s="2"/>
      <c r="GJ78" s="2"/>
      <c r="GK78" s="69" t="s">
        <v>29</v>
      </c>
      <c r="GL78" s="69"/>
      <c r="GM78" s="69"/>
      <c r="GN78" s="69"/>
      <c r="GO78" s="69"/>
      <c r="GP78" s="69"/>
      <c r="GQ78" s="69"/>
      <c r="GR78" s="69"/>
      <c r="GS78" s="69"/>
      <c r="GT78" s="68" t="str">
        <f>データ!DP7</f>
        <v xml:space="preserve"> </v>
      </c>
      <c r="GU78" s="68"/>
      <c r="GV78" s="68"/>
      <c r="GW78" s="68"/>
      <c r="GX78" s="68"/>
      <c r="GY78" s="68"/>
      <c r="GZ78" s="68"/>
      <c r="HA78" s="68"/>
      <c r="HB78" s="68"/>
      <c r="HC78" s="68"/>
      <c r="HD78" s="68"/>
      <c r="HE78" s="68"/>
      <c r="HF78" s="68"/>
      <c r="HG78" s="68"/>
      <c r="HH78" s="68" t="str">
        <f>データ!DQ7</f>
        <v xml:space="preserve"> </v>
      </c>
      <c r="HI78" s="68"/>
      <c r="HJ78" s="68"/>
      <c r="HK78" s="68"/>
      <c r="HL78" s="68"/>
      <c r="HM78" s="68"/>
      <c r="HN78" s="68"/>
      <c r="HO78" s="68"/>
      <c r="HP78" s="68"/>
      <c r="HQ78" s="68"/>
      <c r="HR78" s="68"/>
      <c r="HS78" s="68"/>
      <c r="HT78" s="68"/>
      <c r="HU78" s="68"/>
      <c r="HV78" s="68" t="str">
        <f>データ!DR7</f>
        <v xml:space="preserve"> </v>
      </c>
      <c r="HW78" s="68"/>
      <c r="HX78" s="68"/>
      <c r="HY78" s="68"/>
      <c r="HZ78" s="68"/>
      <c r="IA78" s="68"/>
      <c r="IB78" s="68"/>
      <c r="IC78" s="68"/>
      <c r="ID78" s="68"/>
      <c r="IE78" s="68"/>
      <c r="IF78" s="68"/>
      <c r="IG78" s="68"/>
      <c r="IH78" s="68"/>
      <c r="II78" s="68"/>
      <c r="IJ78" s="68" t="str">
        <f>データ!DS7</f>
        <v xml:space="preserve"> </v>
      </c>
      <c r="IK78" s="68"/>
      <c r="IL78" s="68"/>
      <c r="IM78" s="68"/>
      <c r="IN78" s="68"/>
      <c r="IO78" s="68"/>
      <c r="IP78" s="68"/>
      <c r="IQ78" s="68"/>
      <c r="IR78" s="68"/>
      <c r="IS78" s="68"/>
      <c r="IT78" s="68"/>
      <c r="IU78" s="68"/>
      <c r="IV78" s="68"/>
      <c r="IW78" s="68"/>
      <c r="IX78" s="68" t="str">
        <f>データ!DT7</f>
        <v xml:space="preserve"> </v>
      </c>
      <c r="IY78" s="68"/>
      <c r="IZ78" s="68"/>
      <c r="JA78" s="68"/>
      <c r="JB78" s="68"/>
      <c r="JC78" s="68"/>
      <c r="JD78" s="68"/>
      <c r="JE78" s="68"/>
      <c r="JF78" s="68"/>
      <c r="JG78" s="68"/>
      <c r="JH78" s="68"/>
      <c r="JI78" s="68"/>
      <c r="JJ78" s="68"/>
      <c r="JK78" s="68"/>
      <c r="JL78" s="2"/>
      <c r="JM78" s="2"/>
      <c r="JN78" s="2"/>
      <c r="JO78" s="2"/>
      <c r="JP78" s="2"/>
      <c r="JQ78" s="2"/>
      <c r="JR78" s="2"/>
      <c r="JS78" s="2"/>
      <c r="JT78" s="2"/>
      <c r="JU78" s="2"/>
      <c r="JV78" s="2"/>
      <c r="JW78" s="2"/>
      <c r="JX78" s="2"/>
      <c r="JY78" s="69" t="s">
        <v>29</v>
      </c>
      <c r="JZ78" s="69"/>
      <c r="KA78" s="69"/>
      <c r="KB78" s="69"/>
      <c r="KC78" s="69"/>
      <c r="KD78" s="69"/>
      <c r="KE78" s="69"/>
      <c r="KF78" s="69"/>
      <c r="KG78" s="69"/>
      <c r="KH78" s="67">
        <f>データ!EA7</f>
        <v>330.8</v>
      </c>
      <c r="KI78" s="67"/>
      <c r="KJ78" s="67"/>
      <c r="KK78" s="67"/>
      <c r="KL78" s="67"/>
      <c r="KM78" s="67"/>
      <c r="KN78" s="67"/>
      <c r="KO78" s="67"/>
      <c r="KP78" s="67"/>
      <c r="KQ78" s="67"/>
      <c r="KR78" s="67"/>
      <c r="KS78" s="67"/>
      <c r="KT78" s="67"/>
      <c r="KU78" s="67"/>
      <c r="KV78" s="67">
        <f>データ!EB7</f>
        <v>11.2</v>
      </c>
      <c r="KW78" s="67"/>
      <c r="KX78" s="67"/>
      <c r="KY78" s="67"/>
      <c r="KZ78" s="67"/>
      <c r="LA78" s="67"/>
      <c r="LB78" s="67"/>
      <c r="LC78" s="67"/>
      <c r="LD78" s="67"/>
      <c r="LE78" s="67"/>
      <c r="LF78" s="67"/>
      <c r="LG78" s="67"/>
      <c r="LH78" s="67"/>
      <c r="LI78" s="67"/>
      <c r="LJ78" s="67">
        <f>データ!EC7</f>
        <v>7.9</v>
      </c>
      <c r="LK78" s="67"/>
      <c r="LL78" s="67"/>
      <c r="LM78" s="67"/>
      <c r="LN78" s="67"/>
      <c r="LO78" s="67"/>
      <c r="LP78" s="67"/>
      <c r="LQ78" s="67"/>
      <c r="LR78" s="67"/>
      <c r="LS78" s="67"/>
      <c r="LT78" s="67"/>
      <c r="LU78" s="67"/>
      <c r="LV78" s="67"/>
      <c r="LW78" s="67"/>
      <c r="LX78" s="67">
        <f>データ!ED7</f>
        <v>6.9</v>
      </c>
      <c r="LY78" s="67"/>
      <c r="LZ78" s="67"/>
      <c r="MA78" s="67"/>
      <c r="MB78" s="67"/>
      <c r="MC78" s="67"/>
      <c r="MD78" s="67"/>
      <c r="ME78" s="67"/>
      <c r="MF78" s="67"/>
      <c r="MG78" s="67"/>
      <c r="MH78" s="67"/>
      <c r="MI78" s="67"/>
      <c r="MJ78" s="67"/>
      <c r="MK78" s="67"/>
      <c r="ML78" s="67">
        <f>データ!EE7</f>
        <v>4.2</v>
      </c>
      <c r="MM78" s="67"/>
      <c r="MN78" s="67"/>
      <c r="MO78" s="67"/>
      <c r="MP78" s="67"/>
      <c r="MQ78" s="67"/>
      <c r="MR78" s="67"/>
      <c r="MS78" s="67"/>
      <c r="MT78" s="67"/>
      <c r="MU78" s="67"/>
      <c r="MV78" s="67"/>
      <c r="MW78" s="67"/>
      <c r="MX78" s="67"/>
      <c r="MY78" s="67"/>
      <c r="MZ78" s="2"/>
      <c r="NA78" s="2"/>
      <c r="NB78" s="2"/>
      <c r="NC78" s="2"/>
      <c r="ND78" s="2"/>
      <c r="NE78" s="2"/>
      <c r="NF78" s="22"/>
      <c r="NG78" s="10"/>
      <c r="NH78" s="2"/>
      <c r="NI78" s="76"/>
      <c r="NJ78" s="77"/>
      <c r="NK78" s="77"/>
      <c r="NL78" s="77"/>
      <c r="NM78" s="77"/>
      <c r="NN78" s="77"/>
      <c r="NO78" s="77"/>
      <c r="NP78" s="77"/>
      <c r="NQ78" s="77"/>
      <c r="NR78" s="77"/>
      <c r="NS78" s="77"/>
      <c r="NT78" s="77"/>
      <c r="NU78" s="77"/>
      <c r="NV78" s="77"/>
      <c r="NW78" s="78"/>
    </row>
    <row r="79" spans="1:387" ht="13.5" customHeight="1" x14ac:dyDescent="0.2">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c r="EO79" s="70"/>
      <c r="EP79" s="70"/>
      <c r="EQ79" s="70"/>
      <c r="ER79" s="70"/>
      <c r="ES79" s="70"/>
      <c r="ET79" s="70"/>
      <c r="EU79" s="70"/>
      <c r="EV79" s="70"/>
      <c r="EW79" s="70"/>
      <c r="EX79" s="70"/>
      <c r="EY79" s="70"/>
      <c r="EZ79" s="70"/>
      <c r="FA79" s="70"/>
      <c r="FB79" s="70"/>
      <c r="FC79" s="70"/>
      <c r="FD79" s="70"/>
      <c r="FE79" s="70"/>
      <c r="FF79" s="70"/>
      <c r="FG79" s="70"/>
      <c r="FH79" s="70"/>
      <c r="FI79" s="70"/>
      <c r="FJ79" s="70"/>
      <c r="FK79" s="70"/>
      <c r="FL79" s="70"/>
      <c r="FM79" s="70"/>
      <c r="FN79" s="70"/>
      <c r="FO79" s="70"/>
      <c r="FP79" s="70"/>
      <c r="FQ79" s="70"/>
      <c r="FR79" s="70"/>
      <c r="FS79" s="70"/>
      <c r="FT79" s="70"/>
      <c r="FU79" s="70"/>
      <c r="FV79" s="70"/>
      <c r="FW79" s="70"/>
      <c r="FX79" s="70"/>
      <c r="FY79" s="70"/>
      <c r="FZ79" s="70"/>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76"/>
      <c r="NJ79" s="77"/>
      <c r="NK79" s="77"/>
      <c r="NL79" s="77"/>
      <c r="NM79" s="77"/>
      <c r="NN79" s="77"/>
      <c r="NO79" s="77"/>
      <c r="NP79" s="77"/>
      <c r="NQ79" s="77"/>
      <c r="NR79" s="77"/>
      <c r="NS79" s="77"/>
      <c r="NT79" s="77"/>
      <c r="NU79" s="77"/>
      <c r="NV79" s="77"/>
      <c r="NW79" s="78"/>
    </row>
    <row r="80" spans="1:387" ht="13.5" customHeight="1" x14ac:dyDescent="0.2">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76"/>
      <c r="NJ80" s="77"/>
      <c r="NK80" s="77"/>
      <c r="NL80" s="77"/>
      <c r="NM80" s="77"/>
      <c r="NN80" s="77"/>
      <c r="NO80" s="77"/>
      <c r="NP80" s="77"/>
      <c r="NQ80" s="77"/>
      <c r="NR80" s="77"/>
      <c r="NS80" s="77"/>
      <c r="NT80" s="77"/>
      <c r="NU80" s="77"/>
      <c r="NV80" s="77"/>
      <c r="NW80" s="78"/>
    </row>
    <row r="81" spans="1:387" ht="13.5" customHeight="1" x14ac:dyDescent="0.2">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76"/>
      <c r="NJ81" s="77"/>
      <c r="NK81" s="77"/>
      <c r="NL81" s="77"/>
      <c r="NM81" s="77"/>
      <c r="NN81" s="77"/>
      <c r="NO81" s="77"/>
      <c r="NP81" s="77"/>
      <c r="NQ81" s="77"/>
      <c r="NR81" s="77"/>
      <c r="NS81" s="77"/>
      <c r="NT81" s="77"/>
      <c r="NU81" s="77"/>
      <c r="NV81" s="77"/>
      <c r="NW81" s="78"/>
    </row>
    <row r="82" spans="1:387" ht="13.5" customHeight="1" x14ac:dyDescent="0.2">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79"/>
      <c r="NJ82" s="80"/>
      <c r="NK82" s="80"/>
      <c r="NL82" s="80"/>
      <c r="NM82" s="80"/>
      <c r="NN82" s="80"/>
      <c r="NO82" s="80"/>
      <c r="NP82" s="80"/>
      <c r="NQ82" s="80"/>
      <c r="NR82" s="80"/>
      <c r="NS82" s="80"/>
      <c r="NT82" s="80"/>
      <c r="NU82" s="80"/>
      <c r="NV82" s="80"/>
      <c r="NW82" s="81"/>
    </row>
    <row r="83" spans="1:387" x14ac:dyDescent="0.2">
      <c r="C83" s="2"/>
      <c r="BH83" s="2"/>
      <c r="GR83" s="2"/>
      <c r="IV83" s="2"/>
      <c r="LD83" s="2"/>
    </row>
    <row r="84" spans="1:387" x14ac:dyDescent="0.2">
      <c r="C84" s="2"/>
      <c r="BH84" s="2"/>
      <c r="GR84" s="2"/>
      <c r="IV84" s="2"/>
      <c r="LD84" s="2"/>
    </row>
    <row r="86" spans="1:387" hidden="1" x14ac:dyDescent="0.2">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2">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2">
      <c r="B88" s="24" t="str">
        <f>データ!AI6</f>
        <v>【142.4】</v>
      </c>
      <c r="C88" s="25" t="str">
        <f>データ!AT6</f>
        <v>【74.3】</v>
      </c>
      <c r="D88" s="25" t="str">
        <f>データ!BE6</f>
        <v>【39,956】</v>
      </c>
      <c r="E88" s="25" t="str">
        <f>データ!BP6</f>
        <v>【17.7】</v>
      </c>
      <c r="F88" s="25" t="str">
        <f>データ!CA6</f>
        <v>【43.6】</v>
      </c>
      <c r="G88" s="25" t="str">
        <f>データ!CL6</f>
        <v>【△78.9】</v>
      </c>
      <c r="H88" s="25" t="str">
        <f>データ!CW6</f>
        <v>【△15,622】</v>
      </c>
      <c r="I88" s="25" t="str">
        <f>データ!DH6</f>
        <v xml:space="preserve"> </v>
      </c>
      <c r="J88" s="25" t="s">
        <v>48</v>
      </c>
      <c r="K88" s="25" t="s">
        <v>48</v>
      </c>
      <c r="L88" s="25" t="str">
        <f>データ!DU6</f>
        <v xml:space="preserve"> </v>
      </c>
      <c r="M88" s="25" t="str">
        <f>データ!EF6</f>
        <v>【22.3】</v>
      </c>
      <c r="N88" s="25" t="str">
        <f>データ!EF6</f>
        <v>【22.3】</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sYY4pm4j10ExOxxsOqMWzI9fPWYDJlMV3nKq866OGs9/ZT59KtXu8mrqnlEzCrNkGuXb3HYi7zpGUBl93qX2vw==" saltValue="LZnFYStUK3qXlLNJADKZ0Q==" spinCount="100000" sheet="1" objects="1" scenarios="1" formatCells="0" formatColumns="0" formatRows="0"/>
  <mergeCells count="225">
    <mergeCell ref="B2:NW4"/>
    <mergeCell ref="B6:GX6"/>
    <mergeCell ref="B7:AP7"/>
    <mergeCell ref="AQ7:CE7"/>
    <mergeCell ref="CF7:DT7"/>
    <mergeCell ref="DU7:FI7"/>
    <mergeCell ref="FJ7:GX7"/>
    <mergeCell ref="IC7:JU7"/>
    <mergeCell ref="JV7:LN7"/>
    <mergeCell ref="LO7:NG7"/>
    <mergeCell ref="NI7:NV7"/>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BH30:BU30"/>
    <mergeCell ref="BV30:CI30"/>
    <mergeCell ref="DF30:DS30"/>
    <mergeCell ref="DT30:EG30"/>
    <mergeCell ref="EH30:EU30"/>
    <mergeCell ref="HV31:II31"/>
    <mergeCell ref="IJ31:IW31"/>
    <mergeCell ref="IX31:JK31"/>
    <mergeCell ref="NI31:NW31"/>
    <mergeCell ref="GK31:GS31"/>
    <mergeCell ref="GT31:HG31"/>
    <mergeCell ref="HH31:HU31"/>
    <mergeCell ref="BH31:BU31"/>
    <mergeCell ref="BV31:CI31"/>
    <mergeCell ref="CW31:DE31"/>
    <mergeCell ref="DF31:DS31"/>
    <mergeCell ref="DT31:EG31"/>
    <mergeCell ref="I32:Q32"/>
    <mergeCell ref="R32:AE32"/>
    <mergeCell ref="AF32:AS32"/>
    <mergeCell ref="AT32:BG32"/>
    <mergeCell ref="BH32:BU32"/>
    <mergeCell ref="BV32:CI32"/>
    <mergeCell ref="EH31:EU31"/>
    <mergeCell ref="EV31:FI31"/>
    <mergeCell ref="FJ31:FW31"/>
    <mergeCell ref="I31:Q31"/>
    <mergeCell ref="R31:AE31"/>
    <mergeCell ref="AF31:AS31"/>
    <mergeCell ref="AT31:BG31"/>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53:Q53"/>
    <mergeCell ref="R53:AE53"/>
    <mergeCell ref="AF53:AS53"/>
    <mergeCell ref="AT53:BG53"/>
    <mergeCell ref="BH53:BU53"/>
    <mergeCell ref="BV53:CI53"/>
    <mergeCell ref="CW53:DE53"/>
    <mergeCell ref="DF53:DS53"/>
    <mergeCell ref="DT53:EG53"/>
    <mergeCell ref="IX52:JK52"/>
    <mergeCell ref="KH52:KU52"/>
    <mergeCell ref="KV52:LI52"/>
    <mergeCell ref="LJ52:LW52"/>
    <mergeCell ref="LX52:MK52"/>
    <mergeCell ref="EH52:EU52"/>
    <mergeCell ref="EV52:FI52"/>
    <mergeCell ref="FJ52:FW52"/>
    <mergeCell ref="GT52:HG52"/>
    <mergeCell ref="HH52:HU52"/>
    <mergeCell ref="HV52:II52"/>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KV77:LI77"/>
    <mergeCell ref="LJ78:LW78"/>
    <mergeCell ref="LX78:MK78"/>
    <mergeCell ref="ML78:MY78"/>
    <mergeCell ref="HV78:II78"/>
    <mergeCell ref="IJ78:IW78"/>
    <mergeCell ref="IX78:JK78"/>
    <mergeCell ref="JY78:KG78"/>
    <mergeCell ref="KH78:KU78"/>
    <mergeCell ref="KV78:LI78"/>
  </mergeCells>
  <phoneticPr fontId="5"/>
  <printOptions horizontalCentered="1" verticalCentered="1"/>
  <pageMargins left="0.19685039370078741" right="0.19685039370078741" top="0.19685039370078741" bottom="0.19685039370078741" header="0.19685039370078741" footer="0.19685039370078741"/>
  <pageSetup paperSize="8" scale="7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 x14ac:dyDescent="0.2"/>
  <cols>
    <col min="1" max="1" width="14.6328125" customWidth="1"/>
    <col min="2" max="112" width="11.90625" customWidth="1"/>
    <col min="113" max="114" width="15.453125" customWidth="1"/>
    <col min="115" max="135" width="11.90625" customWidth="1"/>
    <col min="136" max="136" width="10.90625" customWidth="1"/>
    <col min="137" max="146" width="11.90625" customWidth="1"/>
  </cols>
  <sheetData>
    <row r="1" spans="1:146" x14ac:dyDescent="0.2">
      <c r="A1" t="s">
        <v>49</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2">
      <c r="A2" s="28" t="s">
        <v>50</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15" customHeight="1" x14ac:dyDescent="0.2">
      <c r="A3" s="28" t="s">
        <v>51</v>
      </c>
      <c r="B3" s="29" t="s">
        <v>52</v>
      </c>
      <c r="C3" s="29" t="s">
        <v>53</v>
      </c>
      <c r="D3" s="29" t="s">
        <v>54</v>
      </c>
      <c r="E3" s="29" t="s">
        <v>55</v>
      </c>
      <c r="F3" s="29" t="s">
        <v>56</v>
      </c>
      <c r="G3" s="29" t="s">
        <v>57</v>
      </c>
      <c r="H3" s="134" t="s">
        <v>58</v>
      </c>
      <c r="I3" s="135"/>
      <c r="J3" s="135"/>
      <c r="K3" s="135"/>
      <c r="L3" s="135"/>
      <c r="M3" s="135"/>
      <c r="N3" s="135"/>
      <c r="O3" s="135"/>
      <c r="P3" s="135"/>
      <c r="Q3" s="135"/>
      <c r="R3" s="135"/>
      <c r="S3" s="135"/>
      <c r="T3" s="135"/>
      <c r="U3" s="135"/>
      <c r="V3" s="135"/>
      <c r="W3" s="135"/>
      <c r="X3" s="135"/>
      <c r="Y3" s="30" t="s">
        <v>59</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60</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61</v>
      </c>
      <c r="EH3" s="32"/>
      <c r="EI3" s="32"/>
      <c r="EJ3" s="32"/>
      <c r="EK3" s="32"/>
      <c r="EL3" s="32"/>
      <c r="EM3" s="32"/>
      <c r="EN3" s="32"/>
      <c r="EO3" s="32"/>
      <c r="EP3" s="36"/>
    </row>
    <row r="4" spans="1:146" x14ac:dyDescent="0.2">
      <c r="A4" s="28" t="s">
        <v>62</v>
      </c>
      <c r="B4" s="37"/>
      <c r="C4" s="37"/>
      <c r="D4" s="37"/>
      <c r="E4" s="37"/>
      <c r="F4" s="37"/>
      <c r="G4" s="37"/>
      <c r="H4" s="136"/>
      <c r="I4" s="137"/>
      <c r="J4" s="137"/>
      <c r="K4" s="137"/>
      <c r="L4" s="137"/>
      <c r="M4" s="137"/>
      <c r="N4" s="137"/>
      <c r="O4" s="137"/>
      <c r="P4" s="137"/>
      <c r="Q4" s="137"/>
      <c r="R4" s="137"/>
      <c r="S4" s="137"/>
      <c r="T4" s="137"/>
      <c r="U4" s="137"/>
      <c r="V4" s="137"/>
      <c r="W4" s="137"/>
      <c r="X4" s="137"/>
      <c r="Y4" s="129" t="s">
        <v>63</v>
      </c>
      <c r="Z4" s="130"/>
      <c r="AA4" s="130"/>
      <c r="AB4" s="130"/>
      <c r="AC4" s="130"/>
      <c r="AD4" s="130"/>
      <c r="AE4" s="130"/>
      <c r="AF4" s="130"/>
      <c r="AG4" s="130"/>
      <c r="AH4" s="130"/>
      <c r="AI4" s="131"/>
      <c r="AJ4" s="127" t="s">
        <v>64</v>
      </c>
      <c r="AK4" s="127"/>
      <c r="AL4" s="127"/>
      <c r="AM4" s="127"/>
      <c r="AN4" s="127"/>
      <c r="AO4" s="127"/>
      <c r="AP4" s="127"/>
      <c r="AQ4" s="127"/>
      <c r="AR4" s="127"/>
      <c r="AS4" s="127"/>
      <c r="AT4" s="127"/>
      <c r="AU4" s="128" t="s">
        <v>65</v>
      </c>
      <c r="AV4" s="127"/>
      <c r="AW4" s="127"/>
      <c r="AX4" s="127"/>
      <c r="AY4" s="127"/>
      <c r="AZ4" s="127"/>
      <c r="BA4" s="127"/>
      <c r="BB4" s="127"/>
      <c r="BC4" s="127"/>
      <c r="BD4" s="127"/>
      <c r="BE4" s="127"/>
      <c r="BF4" s="129" t="s">
        <v>66</v>
      </c>
      <c r="BG4" s="130"/>
      <c r="BH4" s="130"/>
      <c r="BI4" s="130"/>
      <c r="BJ4" s="130"/>
      <c r="BK4" s="130"/>
      <c r="BL4" s="130"/>
      <c r="BM4" s="130"/>
      <c r="BN4" s="130"/>
      <c r="BO4" s="130"/>
      <c r="BP4" s="131"/>
      <c r="BQ4" s="127" t="s">
        <v>67</v>
      </c>
      <c r="BR4" s="127"/>
      <c r="BS4" s="127"/>
      <c r="BT4" s="127"/>
      <c r="BU4" s="127"/>
      <c r="BV4" s="127"/>
      <c r="BW4" s="127"/>
      <c r="BX4" s="127"/>
      <c r="BY4" s="127"/>
      <c r="BZ4" s="127"/>
      <c r="CA4" s="127"/>
      <c r="CB4" s="128" t="s">
        <v>68</v>
      </c>
      <c r="CC4" s="127"/>
      <c r="CD4" s="127"/>
      <c r="CE4" s="127"/>
      <c r="CF4" s="127"/>
      <c r="CG4" s="127"/>
      <c r="CH4" s="127"/>
      <c r="CI4" s="127"/>
      <c r="CJ4" s="127"/>
      <c r="CK4" s="127"/>
      <c r="CL4" s="127"/>
      <c r="CM4" s="127" t="s">
        <v>69</v>
      </c>
      <c r="CN4" s="127"/>
      <c r="CO4" s="127"/>
      <c r="CP4" s="127"/>
      <c r="CQ4" s="127"/>
      <c r="CR4" s="127"/>
      <c r="CS4" s="127"/>
      <c r="CT4" s="127"/>
      <c r="CU4" s="127"/>
      <c r="CV4" s="127"/>
      <c r="CW4" s="127"/>
      <c r="CX4" s="129" t="s">
        <v>70</v>
      </c>
      <c r="CY4" s="130"/>
      <c r="CZ4" s="130"/>
      <c r="DA4" s="130"/>
      <c r="DB4" s="130"/>
      <c r="DC4" s="130"/>
      <c r="DD4" s="130"/>
      <c r="DE4" s="130"/>
      <c r="DF4" s="130"/>
      <c r="DG4" s="130"/>
      <c r="DH4" s="131"/>
      <c r="DI4" s="132" t="s">
        <v>71</v>
      </c>
      <c r="DJ4" s="132" t="s">
        <v>72</v>
      </c>
      <c r="DK4" s="127" t="s">
        <v>73</v>
      </c>
      <c r="DL4" s="127"/>
      <c r="DM4" s="127"/>
      <c r="DN4" s="127"/>
      <c r="DO4" s="127"/>
      <c r="DP4" s="127"/>
      <c r="DQ4" s="127"/>
      <c r="DR4" s="127"/>
      <c r="DS4" s="127"/>
      <c r="DT4" s="127"/>
      <c r="DU4" s="127"/>
      <c r="DV4" s="127" t="s">
        <v>74</v>
      </c>
      <c r="DW4" s="127"/>
      <c r="DX4" s="127"/>
      <c r="DY4" s="127"/>
      <c r="DZ4" s="127"/>
      <c r="EA4" s="127"/>
      <c r="EB4" s="127"/>
      <c r="EC4" s="127"/>
      <c r="ED4" s="127"/>
      <c r="EE4" s="127"/>
      <c r="EF4" s="127"/>
      <c r="EG4" s="38" t="s">
        <v>75</v>
      </c>
      <c r="EH4" s="38"/>
      <c r="EI4" s="39"/>
      <c r="EJ4" s="39"/>
      <c r="EK4" s="39"/>
      <c r="EL4" s="39"/>
      <c r="EM4" s="39"/>
      <c r="EN4" s="39"/>
      <c r="EO4" s="39"/>
      <c r="EP4" s="40"/>
    </row>
    <row r="5" spans="1:146" x14ac:dyDescent="0.2">
      <c r="A5" s="28" t="s">
        <v>76</v>
      </c>
      <c r="B5" s="41"/>
      <c r="C5" s="41"/>
      <c r="D5" s="41"/>
      <c r="E5" s="41"/>
      <c r="F5" s="41"/>
      <c r="G5" s="41"/>
      <c r="H5" s="42" t="s">
        <v>77</v>
      </c>
      <c r="I5" s="42" t="s">
        <v>78</v>
      </c>
      <c r="J5" s="42" t="s">
        <v>79</v>
      </c>
      <c r="K5" s="42" t="s">
        <v>80</v>
      </c>
      <c r="L5" s="42" t="s">
        <v>81</v>
      </c>
      <c r="M5" s="42" t="s">
        <v>4</v>
      </c>
      <c r="N5" s="42" t="s">
        <v>5</v>
      </c>
      <c r="O5" s="42" t="s">
        <v>82</v>
      </c>
      <c r="P5" s="42" t="s">
        <v>83</v>
      </c>
      <c r="Q5" s="42" t="s">
        <v>84</v>
      </c>
      <c r="R5" s="42" t="s">
        <v>85</v>
      </c>
      <c r="S5" s="42" t="s">
        <v>86</v>
      </c>
      <c r="T5" s="42" t="s">
        <v>7</v>
      </c>
      <c r="U5" s="42" t="s">
        <v>87</v>
      </c>
      <c r="V5" s="42" t="s">
        <v>88</v>
      </c>
      <c r="W5" s="42" t="s">
        <v>89</v>
      </c>
      <c r="X5" s="42" t="s">
        <v>18</v>
      </c>
      <c r="Y5" s="42" t="s">
        <v>90</v>
      </c>
      <c r="Z5" s="42" t="s">
        <v>91</v>
      </c>
      <c r="AA5" s="42" t="s">
        <v>92</v>
      </c>
      <c r="AB5" s="42" t="s">
        <v>93</v>
      </c>
      <c r="AC5" s="42" t="s">
        <v>94</v>
      </c>
      <c r="AD5" s="42" t="s">
        <v>95</v>
      </c>
      <c r="AE5" s="42" t="s">
        <v>96</v>
      </c>
      <c r="AF5" s="42" t="s">
        <v>97</v>
      </c>
      <c r="AG5" s="42" t="s">
        <v>98</v>
      </c>
      <c r="AH5" s="42" t="s">
        <v>99</v>
      </c>
      <c r="AI5" s="42" t="s">
        <v>100</v>
      </c>
      <c r="AJ5" s="42" t="s">
        <v>101</v>
      </c>
      <c r="AK5" s="42" t="s">
        <v>91</v>
      </c>
      <c r="AL5" s="42" t="s">
        <v>92</v>
      </c>
      <c r="AM5" s="42" t="s">
        <v>93</v>
      </c>
      <c r="AN5" s="42" t="s">
        <v>94</v>
      </c>
      <c r="AO5" s="42" t="s">
        <v>95</v>
      </c>
      <c r="AP5" s="42" t="s">
        <v>96</v>
      </c>
      <c r="AQ5" s="42" t="s">
        <v>97</v>
      </c>
      <c r="AR5" s="42" t="s">
        <v>98</v>
      </c>
      <c r="AS5" s="42" t="s">
        <v>99</v>
      </c>
      <c r="AT5" s="42" t="s">
        <v>100</v>
      </c>
      <c r="AU5" s="42" t="s">
        <v>90</v>
      </c>
      <c r="AV5" s="42" t="s">
        <v>91</v>
      </c>
      <c r="AW5" s="42" t="s">
        <v>92</v>
      </c>
      <c r="AX5" s="42" t="s">
        <v>102</v>
      </c>
      <c r="AY5" s="42" t="s">
        <v>103</v>
      </c>
      <c r="AZ5" s="42" t="s">
        <v>95</v>
      </c>
      <c r="BA5" s="42" t="s">
        <v>96</v>
      </c>
      <c r="BB5" s="42" t="s">
        <v>97</v>
      </c>
      <c r="BC5" s="42" t="s">
        <v>98</v>
      </c>
      <c r="BD5" s="42" t="s">
        <v>99</v>
      </c>
      <c r="BE5" s="42" t="s">
        <v>100</v>
      </c>
      <c r="BF5" s="42" t="s">
        <v>90</v>
      </c>
      <c r="BG5" s="42" t="s">
        <v>91</v>
      </c>
      <c r="BH5" s="42" t="s">
        <v>104</v>
      </c>
      <c r="BI5" s="42" t="s">
        <v>102</v>
      </c>
      <c r="BJ5" s="42" t="s">
        <v>103</v>
      </c>
      <c r="BK5" s="42" t="s">
        <v>95</v>
      </c>
      <c r="BL5" s="42" t="s">
        <v>96</v>
      </c>
      <c r="BM5" s="42" t="s">
        <v>97</v>
      </c>
      <c r="BN5" s="42" t="s">
        <v>98</v>
      </c>
      <c r="BO5" s="42" t="s">
        <v>99</v>
      </c>
      <c r="BP5" s="42" t="s">
        <v>100</v>
      </c>
      <c r="BQ5" s="42" t="s">
        <v>90</v>
      </c>
      <c r="BR5" s="42" t="s">
        <v>105</v>
      </c>
      <c r="BS5" s="42" t="s">
        <v>92</v>
      </c>
      <c r="BT5" s="42" t="s">
        <v>93</v>
      </c>
      <c r="BU5" s="42" t="s">
        <v>103</v>
      </c>
      <c r="BV5" s="42" t="s">
        <v>95</v>
      </c>
      <c r="BW5" s="42" t="s">
        <v>96</v>
      </c>
      <c r="BX5" s="42" t="s">
        <v>97</v>
      </c>
      <c r="BY5" s="42" t="s">
        <v>98</v>
      </c>
      <c r="BZ5" s="42" t="s">
        <v>99</v>
      </c>
      <c r="CA5" s="42" t="s">
        <v>100</v>
      </c>
      <c r="CB5" s="42" t="s">
        <v>106</v>
      </c>
      <c r="CC5" s="42" t="s">
        <v>91</v>
      </c>
      <c r="CD5" s="42" t="s">
        <v>92</v>
      </c>
      <c r="CE5" s="42" t="s">
        <v>102</v>
      </c>
      <c r="CF5" s="42" t="s">
        <v>103</v>
      </c>
      <c r="CG5" s="42" t="s">
        <v>95</v>
      </c>
      <c r="CH5" s="42" t="s">
        <v>96</v>
      </c>
      <c r="CI5" s="42" t="s">
        <v>97</v>
      </c>
      <c r="CJ5" s="42" t="s">
        <v>98</v>
      </c>
      <c r="CK5" s="42" t="s">
        <v>99</v>
      </c>
      <c r="CL5" s="42" t="s">
        <v>100</v>
      </c>
      <c r="CM5" s="42" t="s">
        <v>106</v>
      </c>
      <c r="CN5" s="42" t="s">
        <v>105</v>
      </c>
      <c r="CO5" s="42" t="s">
        <v>92</v>
      </c>
      <c r="CP5" s="42" t="s">
        <v>93</v>
      </c>
      <c r="CQ5" s="42" t="s">
        <v>103</v>
      </c>
      <c r="CR5" s="42" t="s">
        <v>95</v>
      </c>
      <c r="CS5" s="42" t="s">
        <v>96</v>
      </c>
      <c r="CT5" s="42" t="s">
        <v>97</v>
      </c>
      <c r="CU5" s="42" t="s">
        <v>98</v>
      </c>
      <c r="CV5" s="42" t="s">
        <v>99</v>
      </c>
      <c r="CW5" s="42" t="s">
        <v>100</v>
      </c>
      <c r="CX5" s="42" t="s">
        <v>90</v>
      </c>
      <c r="CY5" s="42" t="s">
        <v>91</v>
      </c>
      <c r="CZ5" s="42" t="s">
        <v>104</v>
      </c>
      <c r="DA5" s="42" t="s">
        <v>93</v>
      </c>
      <c r="DB5" s="42" t="s">
        <v>103</v>
      </c>
      <c r="DC5" s="42" t="s">
        <v>95</v>
      </c>
      <c r="DD5" s="42" t="s">
        <v>96</v>
      </c>
      <c r="DE5" s="42" t="s">
        <v>97</v>
      </c>
      <c r="DF5" s="42" t="s">
        <v>98</v>
      </c>
      <c r="DG5" s="42" t="s">
        <v>99</v>
      </c>
      <c r="DH5" s="42" t="s">
        <v>100</v>
      </c>
      <c r="DI5" s="133"/>
      <c r="DJ5" s="133"/>
      <c r="DK5" s="42" t="s">
        <v>90</v>
      </c>
      <c r="DL5" s="42" t="s">
        <v>91</v>
      </c>
      <c r="DM5" s="42" t="s">
        <v>92</v>
      </c>
      <c r="DN5" s="42" t="s">
        <v>102</v>
      </c>
      <c r="DO5" s="42" t="s">
        <v>107</v>
      </c>
      <c r="DP5" s="42" t="s">
        <v>95</v>
      </c>
      <c r="DQ5" s="42" t="s">
        <v>96</v>
      </c>
      <c r="DR5" s="42" t="s">
        <v>97</v>
      </c>
      <c r="DS5" s="42" t="s">
        <v>98</v>
      </c>
      <c r="DT5" s="42" t="s">
        <v>99</v>
      </c>
      <c r="DU5" s="42" t="s">
        <v>35</v>
      </c>
      <c r="DV5" s="42" t="s">
        <v>106</v>
      </c>
      <c r="DW5" s="42" t="s">
        <v>91</v>
      </c>
      <c r="DX5" s="42" t="s">
        <v>108</v>
      </c>
      <c r="DY5" s="42" t="s">
        <v>93</v>
      </c>
      <c r="DZ5" s="42" t="s">
        <v>94</v>
      </c>
      <c r="EA5" s="42" t="s">
        <v>95</v>
      </c>
      <c r="EB5" s="42" t="s">
        <v>96</v>
      </c>
      <c r="EC5" s="42" t="s">
        <v>97</v>
      </c>
      <c r="ED5" s="42" t="s">
        <v>98</v>
      </c>
      <c r="EE5" s="42" t="s">
        <v>99</v>
      </c>
      <c r="EF5" s="42" t="s">
        <v>100</v>
      </c>
      <c r="EG5" s="42" t="s">
        <v>109</v>
      </c>
      <c r="EH5" s="42" t="s">
        <v>110</v>
      </c>
      <c r="EI5" s="42" t="s">
        <v>111</v>
      </c>
      <c r="EJ5" s="42" t="s">
        <v>112</v>
      </c>
      <c r="EK5" s="42" t="s">
        <v>113</v>
      </c>
      <c r="EL5" s="42" t="s">
        <v>114</v>
      </c>
      <c r="EM5" s="42" t="s">
        <v>115</v>
      </c>
      <c r="EN5" s="42" t="s">
        <v>116</v>
      </c>
      <c r="EO5" s="42" t="s">
        <v>117</v>
      </c>
      <c r="EP5" s="42" t="s">
        <v>118</v>
      </c>
    </row>
    <row r="6" spans="1:146" s="52" customFormat="1" x14ac:dyDescent="0.2">
      <c r="A6" s="28" t="s">
        <v>119</v>
      </c>
      <c r="B6" s="43">
        <f>B8</f>
        <v>2024</v>
      </c>
      <c r="C6" s="43">
        <f t="shared" ref="C6:X6" si="2">C8</f>
        <v>342025</v>
      </c>
      <c r="D6" s="43">
        <f t="shared" si="2"/>
        <v>47</v>
      </c>
      <c r="E6" s="43">
        <f t="shared" si="2"/>
        <v>11</v>
      </c>
      <c r="F6" s="43">
        <f t="shared" si="2"/>
        <v>1</v>
      </c>
      <c r="G6" s="43">
        <f t="shared" si="2"/>
        <v>1</v>
      </c>
      <c r="H6" s="43" t="str">
        <f>SUBSTITUTE(H8,"　","")</f>
        <v>広島県呉市</v>
      </c>
      <c r="I6" s="43" t="str">
        <f t="shared" si="2"/>
        <v>野呂高原ロッジ</v>
      </c>
      <c r="J6" s="43" t="str">
        <f t="shared" si="2"/>
        <v>法非適用</v>
      </c>
      <c r="K6" s="43" t="str">
        <f t="shared" si="2"/>
        <v>観光施設事業</v>
      </c>
      <c r="L6" s="43" t="str">
        <f t="shared" si="2"/>
        <v>休養宿泊施設</v>
      </c>
      <c r="M6" s="43" t="str">
        <f t="shared" si="2"/>
        <v>Ａ１Ｂ２</v>
      </c>
      <c r="N6" s="43" t="str">
        <f t="shared" si="2"/>
        <v>非設置</v>
      </c>
      <c r="O6" s="44" t="str">
        <f t="shared" si="2"/>
        <v>該当数値なし</v>
      </c>
      <c r="P6" s="44" t="str">
        <f t="shared" si="2"/>
        <v>該当数値なし</v>
      </c>
      <c r="Q6" s="45">
        <f t="shared" si="2"/>
        <v>2215</v>
      </c>
      <c r="R6" s="46">
        <f t="shared" si="2"/>
        <v>81</v>
      </c>
      <c r="S6" s="47">
        <f t="shared" si="2"/>
        <v>8384</v>
      </c>
      <c r="T6" s="48" t="str">
        <f t="shared" si="2"/>
        <v>利用料金制</v>
      </c>
      <c r="U6" s="44">
        <f t="shared" si="2"/>
        <v>31.6</v>
      </c>
      <c r="V6" s="48" t="str">
        <f t="shared" si="2"/>
        <v>無</v>
      </c>
      <c r="W6" s="49">
        <f t="shared" si="2"/>
        <v>21.7</v>
      </c>
      <c r="X6" s="48" t="str">
        <f t="shared" si="2"/>
        <v>有</v>
      </c>
      <c r="Y6" s="50">
        <f>IF(Y8="-",NA(),Y8)</f>
        <v>102.5</v>
      </c>
      <c r="Z6" s="50">
        <f t="shared" ref="Z6:AH6" si="3">IF(Z8="-",NA(),Z8)</f>
        <v>110.9</v>
      </c>
      <c r="AA6" s="50">
        <f t="shared" si="3"/>
        <v>105</v>
      </c>
      <c r="AB6" s="50">
        <f t="shared" si="3"/>
        <v>101.2</v>
      </c>
      <c r="AC6" s="50">
        <f t="shared" si="3"/>
        <v>103.3</v>
      </c>
      <c r="AD6" s="50">
        <f t="shared" si="3"/>
        <v>96.8</v>
      </c>
      <c r="AE6" s="50">
        <f t="shared" si="3"/>
        <v>94</v>
      </c>
      <c r="AF6" s="50">
        <f t="shared" si="3"/>
        <v>98.4</v>
      </c>
      <c r="AG6" s="50">
        <f t="shared" si="3"/>
        <v>102.5</v>
      </c>
      <c r="AH6" s="50">
        <f t="shared" si="3"/>
        <v>95.3</v>
      </c>
      <c r="AI6" s="50" t="str">
        <f>IF(AI8="-","【-】","【"&amp;SUBSTITUTE(TEXT(AI8,"#,##0.0"),"-","△")&amp;"】")</f>
        <v>【142.4】</v>
      </c>
      <c r="AJ6" s="50">
        <f>IF(AJ8="-",NA(),AJ8)</f>
        <v>53.3</v>
      </c>
      <c r="AK6" s="50">
        <f t="shared" ref="AK6:AS6" si="4">IF(AK8="-",NA(),AK8)</f>
        <v>55.9</v>
      </c>
      <c r="AL6" s="50">
        <f t="shared" si="4"/>
        <v>44.8</v>
      </c>
      <c r="AM6" s="50">
        <f t="shared" si="4"/>
        <v>33.9</v>
      </c>
      <c r="AN6" s="50">
        <f t="shared" si="4"/>
        <v>27.2</v>
      </c>
      <c r="AO6" s="50">
        <f t="shared" si="4"/>
        <v>47.8</v>
      </c>
      <c r="AP6" s="50">
        <f t="shared" si="4"/>
        <v>27.2</v>
      </c>
      <c r="AQ6" s="50">
        <f t="shared" si="4"/>
        <v>23.7</v>
      </c>
      <c r="AR6" s="50">
        <f t="shared" si="4"/>
        <v>26.4</v>
      </c>
      <c r="AS6" s="50">
        <f t="shared" si="4"/>
        <v>24</v>
      </c>
      <c r="AT6" s="50" t="str">
        <f>IF(AT8="-","【-】","【"&amp;SUBSTITUTE(TEXT(AT8,"#,##0.0"),"-","△")&amp;"】")</f>
        <v>【74.3】</v>
      </c>
      <c r="AU6" s="45">
        <f>IF(AU8="-",NA(),AU8)</f>
        <v>13864</v>
      </c>
      <c r="AV6" s="45">
        <f t="shared" ref="AV6:BD6" si="5">IF(AV8="-",NA(),AV8)</f>
        <v>17147</v>
      </c>
      <c r="AW6" s="45">
        <f t="shared" si="5"/>
        <v>9912</v>
      </c>
      <c r="AX6" s="45">
        <f t="shared" si="5"/>
        <v>6374</v>
      </c>
      <c r="AY6" s="45">
        <f t="shared" si="5"/>
        <v>7321</v>
      </c>
      <c r="AZ6" s="45">
        <f t="shared" si="5"/>
        <v>63431</v>
      </c>
      <c r="BA6" s="45">
        <f t="shared" si="5"/>
        <v>541785</v>
      </c>
      <c r="BB6" s="45">
        <f t="shared" si="5"/>
        <v>5910</v>
      </c>
      <c r="BC6" s="45">
        <f t="shared" si="5"/>
        <v>6101</v>
      </c>
      <c r="BD6" s="45">
        <f t="shared" si="5"/>
        <v>9063</v>
      </c>
      <c r="BE6" s="45" t="str">
        <f>IF(BE8="-","【-】","【"&amp;SUBSTITUTE(TEXT(BE8,"#,##0"),"-","△")&amp;"】")</f>
        <v>【39,956】</v>
      </c>
      <c r="BF6" s="50">
        <f>IF(BF8="-",NA(),BF8)</f>
        <v>11.7</v>
      </c>
      <c r="BG6" s="50">
        <f t="shared" ref="BG6:BO6" si="6">IF(BG8="-",NA(),BG8)</f>
        <v>8.5</v>
      </c>
      <c r="BH6" s="50">
        <f t="shared" si="6"/>
        <v>13.5</v>
      </c>
      <c r="BI6" s="50">
        <f t="shared" si="6"/>
        <v>18.3</v>
      </c>
      <c r="BJ6" s="50">
        <f t="shared" si="6"/>
        <v>17.100000000000001</v>
      </c>
      <c r="BK6" s="50">
        <f t="shared" si="6"/>
        <v>5.0999999999999996</v>
      </c>
      <c r="BL6" s="50">
        <f t="shared" si="6"/>
        <v>14.6</v>
      </c>
      <c r="BM6" s="50">
        <f t="shared" si="6"/>
        <v>18.600000000000001</v>
      </c>
      <c r="BN6" s="50">
        <f t="shared" si="6"/>
        <v>19.8</v>
      </c>
      <c r="BO6" s="50">
        <f t="shared" si="6"/>
        <v>20.100000000000001</v>
      </c>
      <c r="BP6" s="50" t="str">
        <f>IF(BP8="-","【-】","【"&amp;SUBSTITUTE(TEXT(BP8,"#,##0.0"),"-","△")&amp;"】")</f>
        <v>【17.7】</v>
      </c>
      <c r="BQ6" s="50">
        <f>IF(BQ8="-",NA(),BQ8)</f>
        <v>92.2</v>
      </c>
      <c r="BR6" s="50">
        <f t="shared" ref="BR6:BZ6" si="7">IF(BR8="-",NA(),BR8)</f>
        <v>82.5</v>
      </c>
      <c r="BS6" s="50">
        <f t="shared" si="7"/>
        <v>70</v>
      </c>
      <c r="BT6" s="50">
        <f t="shared" si="7"/>
        <v>60.2</v>
      </c>
      <c r="BU6" s="50">
        <f t="shared" si="7"/>
        <v>40</v>
      </c>
      <c r="BV6" s="50">
        <f t="shared" si="7"/>
        <v>100.4</v>
      </c>
      <c r="BW6" s="50">
        <f t="shared" si="7"/>
        <v>273.39999999999998</v>
      </c>
      <c r="BX6" s="50">
        <f t="shared" si="7"/>
        <v>255.5</v>
      </c>
      <c r="BY6" s="50">
        <f t="shared" si="7"/>
        <v>39.4</v>
      </c>
      <c r="BZ6" s="50">
        <f t="shared" si="7"/>
        <v>40.700000000000003</v>
      </c>
      <c r="CA6" s="50" t="str">
        <f>IF(CA8="-","【-】","【"&amp;SUBSTITUTE(TEXT(CA8,"#,##0.0"),"-","△")&amp;"】")</f>
        <v>【43.6】</v>
      </c>
      <c r="CB6" s="50">
        <f>IF(CB8="-",NA(),CB8)</f>
        <v>103</v>
      </c>
      <c r="CC6" s="50">
        <f t="shared" ref="CC6:CK6" si="8">IF(CC8="-",NA(),CC8)</f>
        <v>-81.7</v>
      </c>
      <c r="CD6" s="50">
        <f t="shared" si="8"/>
        <v>-66.099999999999994</v>
      </c>
      <c r="CE6" s="50">
        <f t="shared" si="8"/>
        <v>-48.5</v>
      </c>
      <c r="CF6" s="50">
        <f t="shared" si="8"/>
        <v>-31.3</v>
      </c>
      <c r="CG6" s="50">
        <f t="shared" si="8"/>
        <v>-152.6</v>
      </c>
      <c r="CH6" s="50">
        <f t="shared" si="8"/>
        <v>-62.5</v>
      </c>
      <c r="CI6" s="50">
        <f t="shared" si="8"/>
        <v>-110.4</v>
      </c>
      <c r="CJ6" s="50">
        <f t="shared" si="8"/>
        <v>-94.5</v>
      </c>
      <c r="CK6" s="50">
        <f t="shared" si="8"/>
        <v>-116</v>
      </c>
      <c r="CL6" s="50" t="str">
        <f>IF(CL8="-","【-】","【"&amp;SUBSTITUTE(TEXT(CL8,"#,##0.0"),"-","△")&amp;"】")</f>
        <v>【△78.9】</v>
      </c>
      <c r="CM6" s="45">
        <f>IF(CM8="-",NA(),CM8)</f>
        <v>-45851</v>
      </c>
      <c r="CN6" s="45">
        <f t="shared" ref="CN6:CV6" si="9">IF(CN8="-",NA(),CN8)</f>
        <v>-34638</v>
      </c>
      <c r="CO6" s="45">
        <f t="shared" si="9"/>
        <v>-35221</v>
      </c>
      <c r="CP6" s="45">
        <f t="shared" si="9"/>
        <v>-33290</v>
      </c>
      <c r="CQ6" s="45">
        <f t="shared" si="9"/>
        <v>-32477</v>
      </c>
      <c r="CR6" s="45">
        <f t="shared" si="9"/>
        <v>583147</v>
      </c>
      <c r="CS6" s="45">
        <f t="shared" si="9"/>
        <v>-24727</v>
      </c>
      <c r="CT6" s="45">
        <f t="shared" si="9"/>
        <v>-21071</v>
      </c>
      <c r="CU6" s="45">
        <f t="shared" si="9"/>
        <v>-18563</v>
      </c>
      <c r="CV6" s="45">
        <f t="shared" si="9"/>
        <v>-25061</v>
      </c>
      <c r="CW6" s="45" t="str">
        <f>IF(CW8="-","【-】","【"&amp;SUBSTITUTE(TEXT(CW8,"#,##0"),"-","△")&amp;"】")</f>
        <v>【△15,622】</v>
      </c>
      <c r="CX6" s="50"/>
      <c r="CY6" s="50"/>
      <c r="CZ6" s="50"/>
      <c r="DA6" s="50"/>
      <c r="DB6" s="50"/>
      <c r="DC6" s="50"/>
      <c r="DD6" s="50"/>
      <c r="DE6" s="50"/>
      <c r="DF6" s="50"/>
      <c r="DG6" s="50"/>
      <c r="DH6" s="50" t="s">
        <v>120</v>
      </c>
      <c r="DI6" s="46">
        <f t="shared" ref="DI6:DJ6" si="10">DI8</f>
        <v>0</v>
      </c>
      <c r="DJ6" s="46">
        <f t="shared" si="10"/>
        <v>0</v>
      </c>
      <c r="DK6" s="50"/>
      <c r="DL6" s="50"/>
      <c r="DM6" s="50"/>
      <c r="DN6" s="50"/>
      <c r="DO6" s="50"/>
      <c r="DP6" s="50"/>
      <c r="DQ6" s="50"/>
      <c r="DR6" s="50"/>
      <c r="DS6" s="50"/>
      <c r="DT6" s="50"/>
      <c r="DU6" s="50" t="s">
        <v>120</v>
      </c>
      <c r="DV6" s="50">
        <f>IF(DV8="-",NA(),DV8)</f>
        <v>0</v>
      </c>
      <c r="DW6" s="50">
        <f t="shared" ref="DW6:EE6" si="11">IF(DW8="-",NA(),DW8)</f>
        <v>0</v>
      </c>
      <c r="DX6" s="50">
        <f t="shared" si="11"/>
        <v>0</v>
      </c>
      <c r="DY6" s="50">
        <f t="shared" si="11"/>
        <v>0</v>
      </c>
      <c r="DZ6" s="50">
        <f t="shared" si="11"/>
        <v>0</v>
      </c>
      <c r="EA6" s="50">
        <f t="shared" si="11"/>
        <v>330.8</v>
      </c>
      <c r="EB6" s="50">
        <f t="shared" si="11"/>
        <v>11.2</v>
      </c>
      <c r="EC6" s="50">
        <f t="shared" si="11"/>
        <v>7.9</v>
      </c>
      <c r="ED6" s="50">
        <f t="shared" si="11"/>
        <v>6.9</v>
      </c>
      <c r="EE6" s="50">
        <f t="shared" si="11"/>
        <v>4.2</v>
      </c>
      <c r="EF6" s="50" t="str">
        <f>IF(EF8="-","【-】","【"&amp;SUBSTITUTE(TEXT(EF8,"#,##0.0"),"-","△")&amp;"】")</f>
        <v>【22.3】</v>
      </c>
      <c r="EG6" s="51">
        <f>IF(EG8="-",NA(),EG8)</f>
        <v>5.0000000000000001E-4</v>
      </c>
      <c r="EH6" s="51">
        <f t="shared" ref="EH6:EP6" si="12">IF(EH8="-",NA(),EH8)</f>
        <v>4.0000000000000002E-4</v>
      </c>
      <c r="EI6" s="51">
        <f t="shared" si="12"/>
        <v>5.0000000000000001E-4</v>
      </c>
      <c r="EJ6" s="51">
        <f t="shared" si="12"/>
        <v>5.0000000000000001E-4</v>
      </c>
      <c r="EK6" s="51">
        <f t="shared" si="12"/>
        <v>4.0000000000000002E-4</v>
      </c>
      <c r="EL6" s="51">
        <f t="shared" si="12"/>
        <v>5.5300000000000002E-2</v>
      </c>
      <c r="EM6" s="51">
        <f t="shared" si="12"/>
        <v>4.1799999999999997E-2</v>
      </c>
      <c r="EN6" s="51">
        <f t="shared" si="12"/>
        <v>3.56E-2</v>
      </c>
      <c r="EO6" s="51">
        <f t="shared" si="12"/>
        <v>3.27E-2</v>
      </c>
      <c r="EP6" s="51">
        <f t="shared" si="12"/>
        <v>3.5099999999999999E-2</v>
      </c>
    </row>
    <row r="7" spans="1:146" s="52" customFormat="1" x14ac:dyDescent="0.2">
      <c r="A7" s="28" t="s">
        <v>121</v>
      </c>
      <c r="B7" s="43">
        <f t="shared" ref="B7:X7" si="13">B8</f>
        <v>2024</v>
      </c>
      <c r="C7" s="43">
        <f t="shared" si="13"/>
        <v>342025</v>
      </c>
      <c r="D7" s="43">
        <f t="shared" si="13"/>
        <v>47</v>
      </c>
      <c r="E7" s="43">
        <f t="shared" si="13"/>
        <v>11</v>
      </c>
      <c r="F7" s="43">
        <f t="shared" si="13"/>
        <v>1</v>
      </c>
      <c r="G7" s="43">
        <f t="shared" si="13"/>
        <v>1</v>
      </c>
      <c r="H7" s="43" t="str">
        <f t="shared" si="13"/>
        <v>広島県　呉市</v>
      </c>
      <c r="I7" s="43" t="str">
        <f t="shared" si="13"/>
        <v>野呂高原ロッジ</v>
      </c>
      <c r="J7" s="43" t="str">
        <f t="shared" si="13"/>
        <v>法非適用</v>
      </c>
      <c r="K7" s="43" t="str">
        <f t="shared" si="13"/>
        <v>観光施設事業</v>
      </c>
      <c r="L7" s="43" t="str">
        <f t="shared" si="13"/>
        <v>休養宿泊施設</v>
      </c>
      <c r="M7" s="43" t="str">
        <f t="shared" si="13"/>
        <v>Ａ１Ｂ２</v>
      </c>
      <c r="N7" s="43" t="str">
        <f t="shared" si="13"/>
        <v>非設置</v>
      </c>
      <c r="O7" s="44" t="str">
        <f t="shared" si="13"/>
        <v>該当数値なし</v>
      </c>
      <c r="P7" s="44" t="str">
        <f t="shared" si="13"/>
        <v>該当数値なし</v>
      </c>
      <c r="Q7" s="45">
        <f t="shared" si="13"/>
        <v>2215</v>
      </c>
      <c r="R7" s="46">
        <f t="shared" si="13"/>
        <v>81</v>
      </c>
      <c r="S7" s="47">
        <f t="shared" si="13"/>
        <v>8384</v>
      </c>
      <c r="T7" s="48" t="str">
        <f t="shared" si="13"/>
        <v>利用料金制</v>
      </c>
      <c r="U7" s="44">
        <f t="shared" si="13"/>
        <v>31.6</v>
      </c>
      <c r="V7" s="48" t="str">
        <f t="shared" si="13"/>
        <v>無</v>
      </c>
      <c r="W7" s="49">
        <f t="shared" si="13"/>
        <v>21.7</v>
      </c>
      <c r="X7" s="48" t="str">
        <f t="shared" si="13"/>
        <v>有</v>
      </c>
      <c r="Y7" s="50">
        <f>Y8</f>
        <v>102.5</v>
      </c>
      <c r="Z7" s="50">
        <f t="shared" ref="Z7:AH7" si="14">Z8</f>
        <v>110.9</v>
      </c>
      <c r="AA7" s="50">
        <f t="shared" si="14"/>
        <v>105</v>
      </c>
      <c r="AB7" s="50">
        <f t="shared" si="14"/>
        <v>101.2</v>
      </c>
      <c r="AC7" s="50">
        <f t="shared" si="14"/>
        <v>103.3</v>
      </c>
      <c r="AD7" s="50">
        <f t="shared" si="14"/>
        <v>96.8</v>
      </c>
      <c r="AE7" s="50">
        <f t="shared" si="14"/>
        <v>94</v>
      </c>
      <c r="AF7" s="50">
        <f t="shared" si="14"/>
        <v>98.4</v>
      </c>
      <c r="AG7" s="50">
        <f t="shared" si="14"/>
        <v>102.5</v>
      </c>
      <c r="AH7" s="50">
        <f t="shared" si="14"/>
        <v>95.3</v>
      </c>
      <c r="AI7" s="50"/>
      <c r="AJ7" s="50">
        <f>AJ8</f>
        <v>53.3</v>
      </c>
      <c r="AK7" s="50">
        <f t="shared" ref="AK7:AS7" si="15">AK8</f>
        <v>55.9</v>
      </c>
      <c r="AL7" s="50">
        <f t="shared" si="15"/>
        <v>44.8</v>
      </c>
      <c r="AM7" s="50">
        <f t="shared" si="15"/>
        <v>33.9</v>
      </c>
      <c r="AN7" s="50">
        <f t="shared" si="15"/>
        <v>27.2</v>
      </c>
      <c r="AO7" s="50">
        <f t="shared" si="15"/>
        <v>47.8</v>
      </c>
      <c r="AP7" s="50">
        <f t="shared" si="15"/>
        <v>27.2</v>
      </c>
      <c r="AQ7" s="50">
        <f t="shared" si="15"/>
        <v>23.7</v>
      </c>
      <c r="AR7" s="50">
        <f t="shared" si="15"/>
        <v>26.4</v>
      </c>
      <c r="AS7" s="50">
        <f t="shared" si="15"/>
        <v>24</v>
      </c>
      <c r="AT7" s="50"/>
      <c r="AU7" s="45">
        <f>AU8</f>
        <v>13864</v>
      </c>
      <c r="AV7" s="45">
        <f t="shared" ref="AV7:BD7" si="16">AV8</f>
        <v>17147</v>
      </c>
      <c r="AW7" s="45">
        <f t="shared" si="16"/>
        <v>9912</v>
      </c>
      <c r="AX7" s="45">
        <f t="shared" si="16"/>
        <v>6374</v>
      </c>
      <c r="AY7" s="45">
        <f t="shared" si="16"/>
        <v>7321</v>
      </c>
      <c r="AZ7" s="45">
        <f t="shared" si="16"/>
        <v>63431</v>
      </c>
      <c r="BA7" s="45">
        <f t="shared" si="16"/>
        <v>541785</v>
      </c>
      <c r="BB7" s="45">
        <f t="shared" si="16"/>
        <v>5910</v>
      </c>
      <c r="BC7" s="45">
        <f t="shared" si="16"/>
        <v>6101</v>
      </c>
      <c r="BD7" s="45">
        <f t="shared" si="16"/>
        <v>9063</v>
      </c>
      <c r="BE7" s="45"/>
      <c r="BF7" s="50">
        <f>BF8</f>
        <v>11.7</v>
      </c>
      <c r="BG7" s="50">
        <f t="shared" ref="BG7:BO7" si="17">BG8</f>
        <v>8.5</v>
      </c>
      <c r="BH7" s="50">
        <f t="shared" si="17"/>
        <v>13.5</v>
      </c>
      <c r="BI7" s="50">
        <f t="shared" si="17"/>
        <v>18.3</v>
      </c>
      <c r="BJ7" s="50">
        <f t="shared" si="17"/>
        <v>17.100000000000001</v>
      </c>
      <c r="BK7" s="50">
        <f t="shared" si="17"/>
        <v>5.0999999999999996</v>
      </c>
      <c r="BL7" s="50">
        <f t="shared" si="17"/>
        <v>14.6</v>
      </c>
      <c r="BM7" s="50">
        <f t="shared" si="17"/>
        <v>18.600000000000001</v>
      </c>
      <c r="BN7" s="50">
        <f t="shared" si="17"/>
        <v>19.8</v>
      </c>
      <c r="BO7" s="50">
        <f t="shared" si="17"/>
        <v>20.100000000000001</v>
      </c>
      <c r="BP7" s="50"/>
      <c r="BQ7" s="50">
        <f>BQ8</f>
        <v>92.2</v>
      </c>
      <c r="BR7" s="50">
        <f t="shared" ref="BR7:BZ7" si="18">BR8</f>
        <v>82.5</v>
      </c>
      <c r="BS7" s="50">
        <f t="shared" si="18"/>
        <v>70</v>
      </c>
      <c r="BT7" s="50">
        <f t="shared" si="18"/>
        <v>60.2</v>
      </c>
      <c r="BU7" s="50">
        <f t="shared" si="18"/>
        <v>40</v>
      </c>
      <c r="BV7" s="50">
        <f t="shared" si="18"/>
        <v>100.4</v>
      </c>
      <c r="BW7" s="50">
        <f t="shared" si="18"/>
        <v>273.39999999999998</v>
      </c>
      <c r="BX7" s="50">
        <f t="shared" si="18"/>
        <v>255.5</v>
      </c>
      <c r="BY7" s="50">
        <f t="shared" si="18"/>
        <v>39.4</v>
      </c>
      <c r="BZ7" s="50">
        <f t="shared" si="18"/>
        <v>40.700000000000003</v>
      </c>
      <c r="CA7" s="50"/>
      <c r="CB7" s="50">
        <f>CB8</f>
        <v>103</v>
      </c>
      <c r="CC7" s="50">
        <f t="shared" ref="CC7:CK7" si="19">CC8</f>
        <v>-81.7</v>
      </c>
      <c r="CD7" s="50">
        <f t="shared" si="19"/>
        <v>-66.099999999999994</v>
      </c>
      <c r="CE7" s="50">
        <f t="shared" si="19"/>
        <v>-48.5</v>
      </c>
      <c r="CF7" s="50">
        <f t="shared" si="19"/>
        <v>-31.3</v>
      </c>
      <c r="CG7" s="50">
        <f t="shared" si="19"/>
        <v>-152.6</v>
      </c>
      <c r="CH7" s="50">
        <f t="shared" si="19"/>
        <v>-62.5</v>
      </c>
      <c r="CI7" s="50">
        <f t="shared" si="19"/>
        <v>-110.4</v>
      </c>
      <c r="CJ7" s="50">
        <f t="shared" si="19"/>
        <v>-94.5</v>
      </c>
      <c r="CK7" s="50">
        <f t="shared" si="19"/>
        <v>-116</v>
      </c>
      <c r="CL7" s="50"/>
      <c r="CM7" s="45">
        <f>CM8</f>
        <v>-45851</v>
      </c>
      <c r="CN7" s="45">
        <f t="shared" ref="CN7:CV7" si="20">CN8</f>
        <v>-34638</v>
      </c>
      <c r="CO7" s="45">
        <f t="shared" si="20"/>
        <v>-35221</v>
      </c>
      <c r="CP7" s="45">
        <f t="shared" si="20"/>
        <v>-33290</v>
      </c>
      <c r="CQ7" s="45">
        <f t="shared" si="20"/>
        <v>-32477</v>
      </c>
      <c r="CR7" s="45">
        <f t="shared" si="20"/>
        <v>583147</v>
      </c>
      <c r="CS7" s="45">
        <f t="shared" si="20"/>
        <v>-24727</v>
      </c>
      <c r="CT7" s="45">
        <f t="shared" si="20"/>
        <v>-21071</v>
      </c>
      <c r="CU7" s="45">
        <f t="shared" si="20"/>
        <v>-18563</v>
      </c>
      <c r="CV7" s="45">
        <f t="shared" si="20"/>
        <v>-25061</v>
      </c>
      <c r="CW7" s="45"/>
      <c r="CX7" s="50" t="s">
        <v>122</v>
      </c>
      <c r="CY7" s="50" t="s">
        <v>122</v>
      </c>
      <c r="CZ7" s="50" t="s">
        <v>122</v>
      </c>
      <c r="DA7" s="50" t="s">
        <v>122</v>
      </c>
      <c r="DB7" s="50" t="s">
        <v>122</v>
      </c>
      <c r="DC7" s="50" t="s">
        <v>122</v>
      </c>
      <c r="DD7" s="50" t="s">
        <v>122</v>
      </c>
      <c r="DE7" s="50" t="s">
        <v>122</v>
      </c>
      <c r="DF7" s="50" t="s">
        <v>122</v>
      </c>
      <c r="DG7" s="50" t="s">
        <v>120</v>
      </c>
      <c r="DH7" s="50"/>
      <c r="DI7" s="46">
        <f>DI8</f>
        <v>0</v>
      </c>
      <c r="DJ7" s="46">
        <f>DJ8</f>
        <v>0</v>
      </c>
      <c r="DK7" s="50" t="s">
        <v>122</v>
      </c>
      <c r="DL7" s="50" t="s">
        <v>122</v>
      </c>
      <c r="DM7" s="50" t="s">
        <v>122</v>
      </c>
      <c r="DN7" s="50" t="s">
        <v>122</v>
      </c>
      <c r="DO7" s="50" t="s">
        <v>122</v>
      </c>
      <c r="DP7" s="50" t="s">
        <v>122</v>
      </c>
      <c r="DQ7" s="50" t="s">
        <v>122</v>
      </c>
      <c r="DR7" s="50" t="s">
        <v>122</v>
      </c>
      <c r="DS7" s="50" t="s">
        <v>122</v>
      </c>
      <c r="DT7" s="50" t="s">
        <v>120</v>
      </c>
      <c r="DU7" s="50"/>
      <c r="DV7" s="50">
        <f>DV8</f>
        <v>0</v>
      </c>
      <c r="DW7" s="50">
        <f t="shared" ref="DW7:EE7" si="21">DW8</f>
        <v>0</v>
      </c>
      <c r="DX7" s="50">
        <f t="shared" si="21"/>
        <v>0</v>
      </c>
      <c r="DY7" s="50">
        <f t="shared" si="21"/>
        <v>0</v>
      </c>
      <c r="DZ7" s="50">
        <f t="shared" si="21"/>
        <v>0</v>
      </c>
      <c r="EA7" s="50">
        <f t="shared" si="21"/>
        <v>330.8</v>
      </c>
      <c r="EB7" s="50">
        <f t="shared" si="21"/>
        <v>11.2</v>
      </c>
      <c r="EC7" s="50">
        <f t="shared" si="21"/>
        <v>7.9</v>
      </c>
      <c r="ED7" s="50">
        <f t="shared" si="21"/>
        <v>6.9</v>
      </c>
      <c r="EE7" s="50">
        <f t="shared" si="21"/>
        <v>4.2</v>
      </c>
      <c r="EF7" s="50"/>
      <c r="EG7" s="51"/>
      <c r="EH7" s="51"/>
      <c r="EI7" s="51"/>
      <c r="EJ7" s="51"/>
      <c r="EK7" s="51"/>
      <c r="EL7" s="51"/>
      <c r="EM7" s="51"/>
      <c r="EN7" s="51"/>
      <c r="EO7" s="51"/>
      <c r="EP7" s="51"/>
    </row>
    <row r="8" spans="1:146" s="52" customFormat="1" x14ac:dyDescent="0.2">
      <c r="A8" s="28"/>
      <c r="B8" s="53">
        <v>2024</v>
      </c>
      <c r="C8" s="53">
        <v>342025</v>
      </c>
      <c r="D8" s="53">
        <v>47</v>
      </c>
      <c r="E8" s="53">
        <v>11</v>
      </c>
      <c r="F8" s="53">
        <v>1</v>
      </c>
      <c r="G8" s="53">
        <v>1</v>
      </c>
      <c r="H8" s="53" t="s">
        <v>123</v>
      </c>
      <c r="I8" s="53" t="s">
        <v>124</v>
      </c>
      <c r="J8" s="53" t="s">
        <v>125</v>
      </c>
      <c r="K8" s="53" t="s">
        <v>126</v>
      </c>
      <c r="L8" s="53" t="s">
        <v>127</v>
      </c>
      <c r="M8" s="53" t="s">
        <v>128</v>
      </c>
      <c r="N8" s="53" t="s">
        <v>129</v>
      </c>
      <c r="O8" s="54" t="s">
        <v>130</v>
      </c>
      <c r="P8" s="54" t="s">
        <v>130</v>
      </c>
      <c r="Q8" s="55">
        <v>2215</v>
      </c>
      <c r="R8" s="55">
        <v>81</v>
      </c>
      <c r="S8" s="56">
        <v>8384</v>
      </c>
      <c r="T8" s="57" t="s">
        <v>131</v>
      </c>
      <c r="U8" s="54">
        <v>31.6</v>
      </c>
      <c r="V8" s="57" t="s">
        <v>132</v>
      </c>
      <c r="W8" s="58">
        <v>21.7</v>
      </c>
      <c r="X8" s="57" t="s">
        <v>133</v>
      </c>
      <c r="Y8" s="59">
        <v>102.5</v>
      </c>
      <c r="Z8" s="59">
        <v>110.9</v>
      </c>
      <c r="AA8" s="59">
        <v>105</v>
      </c>
      <c r="AB8" s="59">
        <v>101.2</v>
      </c>
      <c r="AC8" s="59">
        <v>103.3</v>
      </c>
      <c r="AD8" s="59">
        <v>96.8</v>
      </c>
      <c r="AE8" s="59">
        <v>94</v>
      </c>
      <c r="AF8" s="59">
        <v>98.4</v>
      </c>
      <c r="AG8" s="59">
        <v>102.5</v>
      </c>
      <c r="AH8" s="59">
        <v>95.3</v>
      </c>
      <c r="AI8" s="59">
        <v>142.4</v>
      </c>
      <c r="AJ8" s="59">
        <v>53.3</v>
      </c>
      <c r="AK8" s="59">
        <v>55.9</v>
      </c>
      <c r="AL8" s="59">
        <v>44.8</v>
      </c>
      <c r="AM8" s="59">
        <v>33.9</v>
      </c>
      <c r="AN8" s="59">
        <v>27.2</v>
      </c>
      <c r="AO8" s="59">
        <v>47.8</v>
      </c>
      <c r="AP8" s="59">
        <v>27.2</v>
      </c>
      <c r="AQ8" s="59">
        <v>23.7</v>
      </c>
      <c r="AR8" s="59">
        <v>26.4</v>
      </c>
      <c r="AS8" s="59">
        <v>24</v>
      </c>
      <c r="AT8" s="59">
        <v>74.3</v>
      </c>
      <c r="AU8" s="60">
        <v>13864</v>
      </c>
      <c r="AV8" s="60">
        <v>17147</v>
      </c>
      <c r="AW8" s="60">
        <v>9912</v>
      </c>
      <c r="AX8" s="60">
        <v>6374</v>
      </c>
      <c r="AY8" s="60">
        <v>7321</v>
      </c>
      <c r="AZ8" s="60">
        <v>63431</v>
      </c>
      <c r="BA8" s="60">
        <v>541785</v>
      </c>
      <c r="BB8" s="60">
        <v>5910</v>
      </c>
      <c r="BC8" s="60">
        <v>6101</v>
      </c>
      <c r="BD8" s="60">
        <v>9063</v>
      </c>
      <c r="BE8" s="60">
        <v>39956</v>
      </c>
      <c r="BF8" s="59">
        <v>11.7</v>
      </c>
      <c r="BG8" s="59">
        <v>8.5</v>
      </c>
      <c r="BH8" s="59">
        <v>13.5</v>
      </c>
      <c r="BI8" s="59">
        <v>18.3</v>
      </c>
      <c r="BJ8" s="59">
        <v>17.100000000000001</v>
      </c>
      <c r="BK8" s="59">
        <v>5.0999999999999996</v>
      </c>
      <c r="BL8" s="59">
        <v>14.6</v>
      </c>
      <c r="BM8" s="59">
        <v>18.600000000000001</v>
      </c>
      <c r="BN8" s="59">
        <v>19.8</v>
      </c>
      <c r="BO8" s="59">
        <v>20.100000000000001</v>
      </c>
      <c r="BP8" s="59">
        <v>17.7</v>
      </c>
      <c r="BQ8" s="59">
        <v>92.2</v>
      </c>
      <c r="BR8" s="59">
        <v>82.5</v>
      </c>
      <c r="BS8" s="59">
        <v>70</v>
      </c>
      <c r="BT8" s="59">
        <v>60.2</v>
      </c>
      <c r="BU8" s="59">
        <v>40</v>
      </c>
      <c r="BV8" s="59">
        <v>100.4</v>
      </c>
      <c r="BW8" s="59">
        <v>273.39999999999998</v>
      </c>
      <c r="BX8" s="59">
        <v>255.5</v>
      </c>
      <c r="BY8" s="59">
        <v>39.4</v>
      </c>
      <c r="BZ8" s="59">
        <v>40.700000000000003</v>
      </c>
      <c r="CA8" s="59">
        <v>43.6</v>
      </c>
      <c r="CB8" s="59">
        <v>103</v>
      </c>
      <c r="CC8" s="59">
        <v>-81.7</v>
      </c>
      <c r="CD8" s="59">
        <v>-66.099999999999994</v>
      </c>
      <c r="CE8" s="61">
        <v>-48.5</v>
      </c>
      <c r="CF8" s="61">
        <v>-31.3</v>
      </c>
      <c r="CG8" s="59">
        <v>-152.6</v>
      </c>
      <c r="CH8" s="59">
        <v>-62.5</v>
      </c>
      <c r="CI8" s="59">
        <v>-110.4</v>
      </c>
      <c r="CJ8" s="59">
        <v>-94.5</v>
      </c>
      <c r="CK8" s="59">
        <v>-116</v>
      </c>
      <c r="CL8" s="59">
        <v>-78.900000000000006</v>
      </c>
      <c r="CM8" s="60">
        <v>-45851</v>
      </c>
      <c r="CN8" s="60">
        <v>-34638</v>
      </c>
      <c r="CO8" s="60">
        <v>-35221</v>
      </c>
      <c r="CP8" s="60">
        <v>-33290</v>
      </c>
      <c r="CQ8" s="60">
        <v>-32477</v>
      </c>
      <c r="CR8" s="60">
        <v>583147</v>
      </c>
      <c r="CS8" s="60">
        <v>-24727</v>
      </c>
      <c r="CT8" s="60">
        <v>-21071</v>
      </c>
      <c r="CU8" s="60">
        <v>-18563</v>
      </c>
      <c r="CV8" s="60">
        <v>-25061</v>
      </c>
      <c r="CW8" s="60">
        <v>-15622</v>
      </c>
      <c r="CX8" s="59" t="s">
        <v>134</v>
      </c>
      <c r="CY8" s="59" t="s">
        <v>134</v>
      </c>
      <c r="CZ8" s="59" t="s">
        <v>134</v>
      </c>
      <c r="DA8" s="59" t="s">
        <v>134</v>
      </c>
      <c r="DB8" s="59" t="s">
        <v>134</v>
      </c>
      <c r="DC8" s="59" t="s">
        <v>134</v>
      </c>
      <c r="DD8" s="59" t="s">
        <v>134</v>
      </c>
      <c r="DE8" s="59" t="s">
        <v>134</v>
      </c>
      <c r="DF8" s="59" t="s">
        <v>134</v>
      </c>
      <c r="DG8" s="59" t="s">
        <v>134</v>
      </c>
      <c r="DH8" s="59" t="s">
        <v>134</v>
      </c>
      <c r="DI8" s="55">
        <v>0</v>
      </c>
      <c r="DJ8" s="55">
        <v>0</v>
      </c>
      <c r="DK8" s="59" t="s">
        <v>134</v>
      </c>
      <c r="DL8" s="59" t="s">
        <v>134</v>
      </c>
      <c r="DM8" s="59" t="s">
        <v>134</v>
      </c>
      <c r="DN8" s="59" t="s">
        <v>134</v>
      </c>
      <c r="DO8" s="59" t="s">
        <v>134</v>
      </c>
      <c r="DP8" s="59" t="s">
        <v>134</v>
      </c>
      <c r="DQ8" s="59" t="s">
        <v>134</v>
      </c>
      <c r="DR8" s="59" t="s">
        <v>134</v>
      </c>
      <c r="DS8" s="59" t="s">
        <v>134</v>
      </c>
      <c r="DT8" s="59" t="s">
        <v>134</v>
      </c>
      <c r="DU8" s="59" t="s">
        <v>134</v>
      </c>
      <c r="DV8" s="59">
        <v>0</v>
      </c>
      <c r="DW8" s="59">
        <v>0</v>
      </c>
      <c r="DX8" s="59">
        <v>0</v>
      </c>
      <c r="DY8" s="59">
        <v>0</v>
      </c>
      <c r="DZ8" s="59">
        <v>0</v>
      </c>
      <c r="EA8" s="59">
        <v>330.8</v>
      </c>
      <c r="EB8" s="59">
        <v>11.2</v>
      </c>
      <c r="EC8" s="59">
        <v>7.9</v>
      </c>
      <c r="ED8" s="59">
        <v>6.9</v>
      </c>
      <c r="EE8" s="59">
        <v>4.2</v>
      </c>
      <c r="EF8" s="59">
        <v>22.3</v>
      </c>
      <c r="EG8" s="62">
        <v>5.0000000000000001E-4</v>
      </c>
      <c r="EH8" s="62">
        <v>4.0000000000000002E-4</v>
      </c>
      <c r="EI8" s="62">
        <v>5.0000000000000001E-4</v>
      </c>
      <c r="EJ8" s="62">
        <v>5.0000000000000001E-4</v>
      </c>
      <c r="EK8" s="62">
        <v>4.0000000000000002E-4</v>
      </c>
      <c r="EL8" s="62">
        <v>5.5300000000000002E-2</v>
      </c>
      <c r="EM8" s="62">
        <v>4.1799999999999997E-2</v>
      </c>
      <c r="EN8" s="62">
        <v>3.56E-2</v>
      </c>
      <c r="EO8" s="62">
        <v>3.27E-2</v>
      </c>
      <c r="EP8" s="62">
        <v>3.5099999999999999E-2</v>
      </c>
    </row>
    <row r="9" spans="1:146" x14ac:dyDescent="0.2">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2">
      <c r="A10" s="65"/>
      <c r="B10" s="65" t="s">
        <v>135</v>
      </c>
      <c r="C10" s="65" t="s">
        <v>136</v>
      </c>
      <c r="D10" s="65" t="s">
        <v>137</v>
      </c>
      <c r="E10" s="65" t="s">
        <v>138</v>
      </c>
      <c r="F10" s="65" t="s">
        <v>139</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2">
      <c r="A11" s="65" t="s">
        <v>52</v>
      </c>
      <c r="B11" s="66" t="str">
        <f>IF(VALUE($B$6)=0,"",IF(VALUE($B$6)&gt;2022,"R"&amp;TEXT(VALUE($B$6)-2022,"00"),"H"&amp;VALUE($B$6)-1992))</f>
        <v>R02</v>
      </c>
      <c r="C11" s="66" t="str">
        <f>IF(VALUE($B$6)=0,"",IF(VALUE($B$6)&gt;2021,"R"&amp;TEXT(VALUE($B$6)-2021,"00"),"H"&amp;VALUE($B$6)-1991))</f>
        <v>R03</v>
      </c>
      <c r="D11" s="66" t="str">
        <f>IF(VALUE($B$6)=0,"",IF(VALUE($B$6)&gt;2020,"R"&amp;TEXT(VALUE($B$6)-2020,"00"),"H"&amp;VALUE($B$6)-1990))</f>
        <v>R04</v>
      </c>
      <c r="E11" s="66" t="str">
        <f>IF(VALUE($B$6)=0,"",IF(VALUE($B$6)&gt;2019,"R"&amp;TEXT(VALUE($B$6)-2019,"00"),"H"&amp;VALUE($B$6)-1989))</f>
        <v>R05</v>
      </c>
      <c r="F11" s="66" t="str">
        <f>IF(VALUE($B$6)=0,"",IF(VALUE($B$6)&gt;2018,"R"&amp;TEXT(VALUE($B$6)-2018,"00"),"H"&amp;VALUE($B$6)-1988))</f>
        <v>R06</v>
      </c>
      <c r="AU11" s="63"/>
      <c r="BF11" s="63"/>
      <c r="BQ11" s="63"/>
      <c r="CB11" s="63"/>
      <c r="CM11" s="63"/>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畠中 明子</cp:lastModifiedBy>
  <cp:lastPrinted>2026-01-27T00:39:01Z</cp:lastPrinted>
  <dcterms:created xsi:type="dcterms:W3CDTF">2025-12-22T09:32:44Z</dcterms:created>
  <dcterms:modified xsi:type="dcterms:W3CDTF">2026-02-19T23:57:56Z</dcterms:modified>
  <cp:category/>
</cp:coreProperties>
</file>