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00370\Desktop\"/>
    </mc:Choice>
  </mc:AlternateContent>
  <xr:revisionPtr revIDLastSave="0" documentId="8_{283F7502-BA19-427E-8EA3-D3D46F0572FF}" xr6:coauthVersionLast="47" xr6:coauthVersionMax="47" xr10:uidLastSave="{00000000-0000-0000-0000-000000000000}"/>
  <workbookProtection workbookAlgorithmName="SHA-512" workbookHashValue="0yWx3n05RibRmKcudcX0VP1DFMh73NJcMCIT3Ow8pMXZKeLE3hWwKBw28XflYvzCZ2ukqOfqcsHWzxwapZqmww==" workbookSaltValue="HMvQ0ka+MH0cAwEqs+jTLg==" workbookSpinCount="100000" lockStructure="1"/>
  <bookViews>
    <workbookView xWindow="-12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AL8" i="4" s="1"/>
  <c r="R6" i="5"/>
  <c r="AD10" i="4" s="1"/>
  <c r="Q6" i="5"/>
  <c r="W10" i="4" s="1"/>
  <c r="P6" i="5"/>
  <c r="P10" i="4" s="1"/>
  <c r="O6" i="5"/>
  <c r="N6" i="5"/>
  <c r="B10" i="4" s="1"/>
  <c r="M6" i="5"/>
  <c r="AD8" i="4" s="1"/>
  <c r="L6" i="5"/>
  <c r="W8" i="4" s="1"/>
  <c r="K6" i="5"/>
  <c r="P8" i="4" s="1"/>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G85" i="4"/>
  <c r="F85" i="4"/>
  <c r="E85" i="4"/>
  <c r="AT10" i="4"/>
  <c r="AL10" i="4"/>
  <c r="I10" i="4"/>
</calcChain>
</file>

<file path=xl/sharedStrings.xml><?xml version="1.0" encoding="utf-8"?>
<sst xmlns="http://schemas.openxmlformats.org/spreadsheetml/2006/main" count="278" uniqueCount="117">
  <si>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</si>
  <si>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</si>
  <si>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</si>
  <si>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</si>
  <si>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</si>
  <si>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</si>
  <si>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</si>
  <si>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</si>
  <si>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</si>
  <si>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</si>
  <si>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</si>
  <si>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</si>
  <si>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</si>
  <si>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</si>
  <si>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</si>
  <si>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</si>
  <si>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</si>
  <si>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</si>
  <si>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</si>
  <si>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</si>
  <si>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</si>
  <si>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</si>
  <si>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</si>
  <si>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</si>
  <si>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</si>
  <si>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</si>
  <si>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</si>
  <si>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</si>
  <si>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</si>
  <si>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</si>
  <si>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</si>
  <si>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</si>
  <si>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</si>
  <si>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</si>
  <si>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</si>
  <si>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</si>
  <si>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</si>
  <si>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</si>
  <si>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</si>
  <si>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</si>
  <si>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</si>
  <si>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</si>
  <si>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</si>
  <si>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</si>
  <si>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</si>
  <si>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</si>
  <si>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</si>
  <si>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</si>
  <si>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</si>
  <si>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</si>
  <si>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</si>
  <si>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</si>
  <si>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</si>
  <si>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</si>
  <si>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</si>
  <si>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</si>
  <si>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</si>
  <si>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</si>
  <si>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</si>
  <si>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</si>
  <si>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</si>
  <si>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</si>
  <si>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</si>
  <si>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</si>
  <si>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</si>
  <si>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</si>
  <si>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</si>
  <si>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</si>
  <si>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</si>
  <si>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</si>
  <si>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</si>
  <si>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</si>
  <si>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</si>
  <si>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</si>
  <si>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</si>
  <si>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</si>
  <si>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</si>
  <si>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</si>
  <si>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</si>
  <si>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</si>
  <si>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</si>
  <si>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</si>
  <si>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</si>
  <si>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</si>
  <si>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</si>
  <si>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</si>
  <si>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</si>
  <si>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</si>
  <si>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</si>
  <si>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</si>
  <si>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</si>
  <si>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</si>
  <si>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</si>
  <si>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</si>
  <si>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</si>
  <si>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</si>
  <si>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熊野町</t>
  </si>
  <si>
    <t>法適用</t>
  </si>
  <si>
    <t>下水道事業</t>
  </si>
  <si>
    <t>公共下水道</t>
  </si>
  <si>
    <t>Cc1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</si>
  <si>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</si>
  <si>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</si>
  <si>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</si>
  <si>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</si>
  <si>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</si>
  <si>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</si>
  <si>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</si>
  <si>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</si>
  <si>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</si>
  <si>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</si>
  <si>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</si>
  <si>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</si>
  <si>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</si>
  <si>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①②昭和40年代に造成された熊野団地内の管渠が法定耐用年数を迎え,他の造成団地についても順次法定耐用年数を迎えることから,類似団体に比べ施設の老朽化が進んでいると言える。
「熊野町公共下水道ストックマネジメント基本計画」に基づき，点検及び調査を実施し改築更新事業を進めていく。
③点検・調査に基づき緊急度の高い管渠について管更生による改築更新事業に取り組んでおり，類似団体に比べ高い管渠改善率となっている。</t>
    <phoneticPr fontId="4"/>
  </si>
  <si>
    <t>　「熊野町公共下水道ストックマネジメント基本計画」に基づき，老朽化した汚水管渠の改築更新事業を推進しているところであるが，人口減少等による使用料の減収や電気料金や原材料費等の高騰により施設維持管理費の増加といった影響が予想されることから,計画を実現するための財源の確保が急務となっている。　
　そのため，資産及びコストを含む全体の経営状況を把握し中長期的な視点に基づいて策定した「熊野町下水道事業経営戦略」の進捗管理や見直し，事後検証などを通じ経営基盤の強化と財政マネジメントの向上に取り組んでいく。</t>
    <phoneticPr fontId="4"/>
  </si>
  <si>
    <t>①黒字を示す100％を上回っていることから，健全な経営状態にある。
②累積欠損金が発生しておらず0％であり，健全な経営を維持している。
③流動比率は100％未満で平均値を下回っている。流動負債には，建設改良費等に充てられた企業債も含まれており，今後償還していく企業債が減少していくため流動比率は向上していく見込みである。
④前年度と比較しやや減少している。施設整備をほぼ終えたことで近年建設改良費は減少傾向にあり,企業債償還金が起債発行額を上回っていることから類似団体の平均値を下回っている。ただし，今後も施設の老朽管更新に要する費用が見込まれるため,経営戦略やストックマネジメント計画に基づき投資の平準化を図り,効率的に事業を行っていく。
⑤前年度から上昇しており，類似団体と比較してもやや高い値となっているが，経費回収率100％達成のため汚水処理費等の経費削減を検討する必要がある。
⑥類似団体の平均値を下回っているが，全国平均に比べるとやや高くなっている。施設の老朽化に伴う修繕費の増加とともに光熱水費や人件費の上昇が主な要因となっている。今後も投資の効率化や維持管理費の削減などの経営改善に努めていく。
⑧高い水準となっている。今後も水洗化率向上に向け,下水道の接続普及促進に努めていく。</t>
    <rPh sb="171" eb="173">
      <t>ゲンショウ</t>
    </rPh>
    <rPh sb="207" eb="209">
      <t>キギョウ</t>
    </rPh>
    <rPh sb="276" eb="280">
      <t>ケイエイセンリャク</t>
    </rPh>
    <rPh sb="307" eb="310">
      <t>コウリツテキ</t>
    </rPh>
    <rPh sb="311" eb="313">
      <t>ジギョウ</t>
    </rPh>
    <rPh sb="314" eb="315">
      <t>オコナ</t>
    </rPh>
    <rPh sb="327" eb="329">
      <t>ジョウショウ</t>
    </rPh>
    <rPh sb="346" eb="347">
      <t>タカ</t>
    </rPh>
    <rPh sb="348" eb="349">
      <t>アタイ</t>
    </rPh>
    <rPh sb="357" eb="359">
      <t>ケイヒ</t>
    </rPh>
    <rPh sb="359" eb="362">
      <t>カイシュウリツ</t>
    </rPh>
    <rPh sb="366" eb="368">
      <t>タッセイ</t>
    </rPh>
    <rPh sb="404" eb="405">
      <t>シタ</t>
    </rPh>
    <rPh sb="412" eb="416">
      <t>ゼンコクヘイキン</t>
    </rPh>
    <rPh sb="417" eb="418">
      <t>クラ</t>
    </rPh>
    <rPh sb="423" eb="424">
      <t>タカ</t>
    </rPh>
    <rPh sb="462" eb="463">
      <t>オモ</t>
    </rPh>
    <rPh sb="528" eb="529">
      <t>ム</t>
    </rPh>
    <rPh sb="531" eb="534">
      <t>ゲスイドウ</t>
    </rPh>
    <rPh sb="535" eb="537">
      <t>セツゾク</t>
    </rPh>
    <rPh sb="537" eb="541">
      <t>フキュウソクシン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</si>
</sst>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formatCode="#,##0.00;&quot;△&quot;#,##0.00">
                  <c:v>0</c:v>
                </c:pt>
                <c:pt idx="3">
                  <c:v>0.34</c:v>
                </c:pt>
                <c:pt idx="4">
                  <c:v>0.43</c:v>
                </c:pt>
              </c:numCache>
            </c:numRef>
          </c:val>
          <c:extLst>
            <c:ext xmlns:c16="http://schemas.microsoft.com/office/drawing/2014/chart" uri="{C3380CC4-5D6E-409C-BE32-E72D297353CC}">
              <c16:uniqueId val="{00000000-632A-4915-81A5-2D3D7E8EFCCD}"/>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0.08</c:v>
                </c:pt>
                <c:pt idx="3">
                  <c:v>0.09</c:v>
                </c:pt>
                <c:pt idx="4">
                  <c:v>0.15</c:v>
                </c:pt>
              </c:numCache>
            </c:numRef>
          </c:val>
          <c:smooth val="0"/>
          <c:extLst>
            <c:ext xmlns:c16="http://schemas.microsoft.com/office/drawing/2014/chart" uri="{C3380CC4-5D6E-409C-BE32-E72D297353CC}">
              <c16:uniqueId val="{00000001-632A-4915-81A5-2D3D7E8EFCCD}"/>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109.39</c:v>
                </c:pt>
                <c:pt idx="3">
                  <c:v>106.83</c:v>
                </c:pt>
                <c:pt idx="4">
                  <c:v>104.9</c:v>
                </c:pt>
              </c:numCache>
            </c:numRef>
          </c:val>
          <c:extLst>
            <c:ext xmlns:c16="http://schemas.microsoft.com/office/drawing/2014/chart" uri="{C3380CC4-5D6E-409C-BE32-E72D297353CC}">
              <c16:uniqueId val="{00000000-14B3-4B2C-AA2C-9A283B1D4929}"/>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106.08</c:v>
                </c:pt>
                <c:pt idx="3">
                  <c:v>106.53</c:v>
                </c:pt>
                <c:pt idx="4">
                  <c:v>105.5</c:v>
                </c:pt>
              </c:numCache>
            </c:numRef>
          </c:val>
          <c:smooth val="0"/>
          <c:extLst>
            <c:ext xmlns:c16="http://schemas.microsoft.com/office/drawing/2014/chart" uri="{C3380CC4-5D6E-409C-BE32-E72D297353CC}">
              <c16:uniqueId val="{00000001-14B3-4B2C-AA2C-9A283B1D4929}"/>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39.56</c:v>
                </c:pt>
                <c:pt idx="3">
                  <c:v>41.42</c:v>
                </c:pt>
                <c:pt idx="4">
                  <c:v>42.9</c:v>
                </c:pt>
              </c:numCache>
            </c:numRef>
          </c:val>
          <c:extLst>
            <c:ext xmlns:c16="http://schemas.microsoft.com/office/drawing/2014/chart" uri="{C3380CC4-5D6E-409C-BE32-E72D297353CC}">
              <c16:uniqueId val="{00000000-4401-4105-8B42-6F881359FD2B}"/>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16.11</c:v>
                </c:pt>
                <c:pt idx="3">
                  <c:v>26.9</c:v>
                </c:pt>
                <c:pt idx="4">
                  <c:v>28.47</c:v>
                </c:pt>
              </c:numCache>
            </c:numRef>
          </c:val>
          <c:smooth val="0"/>
          <c:extLst>
            <c:ext xmlns:c16="http://schemas.microsoft.com/office/drawing/2014/chart" uri="{C3380CC4-5D6E-409C-BE32-E72D297353CC}">
              <c16:uniqueId val="{00000001-4401-4105-8B42-6F881359FD2B}"/>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formatCode="#,##0.00;&quot;△&quot;#,##0.00">
                  <c:v>0</c:v>
                </c:pt>
                <c:pt idx="3">
                  <c:v>63.52</c:v>
                </c:pt>
                <c:pt idx="4">
                  <c:v>7.09</c:v>
                </c:pt>
              </c:numCache>
            </c:numRef>
          </c:val>
          <c:extLst>
            <c:ext xmlns:c16="http://schemas.microsoft.com/office/drawing/2014/chart" uri="{C3380CC4-5D6E-409C-BE32-E72D297353CC}">
              <c16:uniqueId val="{00000000-1CB2-4E58-8D66-DE25D4995790}"/>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0.17</c:v>
                </c:pt>
                <c:pt idx="3">
                  <c:v>2.08</c:v>
                </c:pt>
                <c:pt idx="4">
                  <c:v>1.87</c:v>
                </c:pt>
              </c:numCache>
            </c:numRef>
          </c:val>
          <c:smooth val="0"/>
          <c:extLst>
            <c:ext xmlns:c16="http://schemas.microsoft.com/office/drawing/2014/chart" uri="{C3380CC4-5D6E-409C-BE32-E72D297353CC}">
              <c16:uniqueId val="{00000001-1CB2-4E58-8D66-DE25D4995790}"/>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0378-4E67-968D-40FDD5073B33}"/>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29.34</c:v>
                </c:pt>
                <c:pt idx="3">
                  <c:v>18.41</c:v>
                </c:pt>
                <c:pt idx="4">
                  <c:v>16.91</c:v>
                </c:pt>
              </c:numCache>
            </c:numRef>
          </c:val>
          <c:smooth val="0"/>
          <c:extLst>
            <c:ext xmlns:c16="http://schemas.microsoft.com/office/drawing/2014/chart" uri="{C3380CC4-5D6E-409C-BE32-E72D297353CC}">
              <c16:uniqueId val="{00000001-0378-4E67-968D-40FDD5073B33}"/>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25.24</c:v>
                </c:pt>
                <c:pt idx="3">
                  <c:v>42.93</c:v>
                </c:pt>
                <c:pt idx="4">
                  <c:v>44.16</c:v>
                </c:pt>
              </c:numCache>
            </c:numRef>
          </c:val>
          <c:extLst>
            <c:ext xmlns:c16="http://schemas.microsoft.com/office/drawing/2014/chart" uri="{C3380CC4-5D6E-409C-BE32-E72D297353CC}">
              <c16:uniqueId val="{00000000-2D76-447F-BB6F-850A8CAD514E}"/>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50.59</c:v>
                </c:pt>
                <c:pt idx="3">
                  <c:v>74.790000000000006</c:v>
                </c:pt>
                <c:pt idx="4">
                  <c:v>73.930000000000007</c:v>
                </c:pt>
              </c:numCache>
            </c:numRef>
          </c:val>
          <c:smooth val="0"/>
          <c:extLst>
            <c:ext xmlns:c16="http://schemas.microsoft.com/office/drawing/2014/chart" uri="{C3380CC4-5D6E-409C-BE32-E72D297353CC}">
              <c16:uniqueId val="{00000001-2D76-447F-BB6F-850A8CAD514E}"/>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391.08</c:v>
                </c:pt>
                <c:pt idx="3">
                  <c:v>681.87</c:v>
                </c:pt>
                <c:pt idx="4">
                  <c:v>626.98</c:v>
                </c:pt>
              </c:numCache>
            </c:numRef>
          </c:val>
          <c:extLst>
            <c:ext xmlns:c16="http://schemas.microsoft.com/office/drawing/2014/chart" uri="{C3380CC4-5D6E-409C-BE32-E72D297353CC}">
              <c16:uniqueId val="{00000000-9221-49A1-9150-87EA927100FC}"/>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987.36</c:v>
                </c:pt>
                <c:pt idx="3">
                  <c:v>767.56</c:v>
                </c:pt>
                <c:pt idx="4">
                  <c:v>795.22</c:v>
                </c:pt>
              </c:numCache>
            </c:numRef>
          </c:val>
          <c:smooth val="0"/>
          <c:extLst>
            <c:ext xmlns:c16="http://schemas.microsoft.com/office/drawing/2014/chart" uri="{C3380CC4-5D6E-409C-BE32-E72D297353CC}">
              <c16:uniqueId val="{00000001-9221-49A1-9150-87EA927100FC}"/>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120.65</c:v>
                </c:pt>
                <c:pt idx="3">
                  <c:v>89.31</c:v>
                </c:pt>
                <c:pt idx="4">
                  <c:v>93.11</c:v>
                </c:pt>
              </c:numCache>
            </c:numRef>
          </c:val>
          <c:extLst>
            <c:ext xmlns:c16="http://schemas.microsoft.com/office/drawing/2014/chart" uri="{C3380CC4-5D6E-409C-BE32-E72D297353CC}">
              <c16:uniqueId val="{00000000-9A27-4001-B77F-3C0596401A83}"/>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83.55</c:v>
                </c:pt>
                <c:pt idx="3">
                  <c:v>90.23</c:v>
                </c:pt>
                <c:pt idx="4">
                  <c:v>90.78</c:v>
                </c:pt>
              </c:numCache>
            </c:numRef>
          </c:val>
          <c:smooth val="0"/>
          <c:extLst>
            <c:ext xmlns:c16="http://schemas.microsoft.com/office/drawing/2014/chart" uri="{C3380CC4-5D6E-409C-BE32-E72D297353CC}">
              <c16:uniqueId val="{00000001-9A27-4001-B77F-3C0596401A83}"/>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115.66</c:v>
                </c:pt>
                <c:pt idx="3">
                  <c:v>156.15</c:v>
                </c:pt>
                <c:pt idx="4">
                  <c:v>150</c:v>
                </c:pt>
              </c:numCache>
            </c:numRef>
          </c:val>
          <c:extLst>
            <c:ext xmlns:c16="http://schemas.microsoft.com/office/drawing/2014/chart" uri="{C3380CC4-5D6E-409C-BE32-E72D297353CC}">
              <c16:uniqueId val="{00000000-111B-4C25-9337-E96A995F422B}"/>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185.98</c:v>
                </c:pt>
                <c:pt idx="3">
                  <c:v>170.2</c:v>
                </c:pt>
                <c:pt idx="4">
                  <c:v>170.83</c:v>
                </c:pt>
              </c:numCache>
            </c:numRef>
          </c:val>
          <c:smooth val="0"/>
          <c:extLst>
            <c:ext xmlns:c16="http://schemas.microsoft.com/office/drawing/2014/chart" uri="{C3380CC4-5D6E-409C-BE32-E72D297353CC}">
              <c16:uniqueId val="{00000001-111B-4C25-9337-E96A995F422B}"/>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226-47A5-AF81-7F3DF6760282}"/>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48.95</c:v>
                </c:pt>
                <c:pt idx="3">
                  <c:v>56.51</c:v>
                </c:pt>
                <c:pt idx="4">
                  <c:v>56.85</c:v>
                </c:pt>
              </c:numCache>
            </c:numRef>
          </c:val>
          <c:smooth val="0"/>
          <c:extLst>
            <c:ext xmlns:c16="http://schemas.microsoft.com/office/drawing/2014/chart" uri="{C3380CC4-5D6E-409C-BE32-E72D297353CC}">
              <c16:uniqueId val="{00000001-2226-47A5-AF81-7F3DF6760282}"/>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97.16</c:v>
                </c:pt>
                <c:pt idx="3">
                  <c:v>97.05</c:v>
                </c:pt>
                <c:pt idx="4">
                  <c:v>96.95</c:v>
                </c:pt>
              </c:numCache>
            </c:numRef>
          </c:val>
          <c:extLst>
            <c:ext xmlns:c16="http://schemas.microsoft.com/office/drawing/2014/chart" uri="{C3380CC4-5D6E-409C-BE32-E72D297353CC}">
              <c16:uniqueId val="{00000000-3D98-439E-BB00-20DCB01802D5}"/>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81.14</c:v>
                </c:pt>
                <c:pt idx="3">
                  <c:v>90.62</c:v>
                </c:pt>
                <c:pt idx="4">
                  <c:v>90.79</c:v>
                </c:pt>
              </c:numCache>
            </c:numRef>
          </c:val>
          <c:smooth val="0"/>
          <c:extLst>
            <c:ext xmlns:c16="http://schemas.microsoft.com/office/drawing/2014/chart" uri="{C3380CC4-5D6E-409C-BE32-E72D297353CC}">
              <c16:uniqueId val="{00000001-3D98-439E-BB00-20DCB01802D5}"/>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16"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広島県　熊野町</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公共下水道</v>
      </c>
      <c r="Q8" s="39"/>
      <c r="R8" s="39"/>
      <c r="S8" s="39"/>
      <c r="T8" s="39"/>
      <c r="U8" s="39"/>
      <c r="V8" s="39"/>
      <c r="W8" s="39" t="str">
        <f>データ!L6</f>
        <v>Cc1</v>
      </c>
      <c r="X8" s="39"/>
      <c r="Y8" s="39"/>
      <c r="Z8" s="39"/>
      <c r="AA8" s="39"/>
      <c r="AB8" s="39"/>
      <c r="AC8" s="39"/>
      <c r="AD8" s="40" t="str">
        <f>データ!$M$6</f>
        <v>非設置</v>
      </c>
      <c r="AE8" s="40"/>
      <c r="AF8" s="40"/>
      <c r="AG8" s="40"/>
      <c r="AH8" s="40"/>
      <c r="AI8" s="40"/>
      <c r="AJ8" s="40"/>
      <c r="AK8" s="3"/>
      <c r="AL8" s="41">
        <f>データ!S6</f>
        <v>23475</v>
      </c>
      <c r="AM8" s="41"/>
      <c r="AN8" s="41"/>
      <c r="AO8" s="41"/>
      <c r="AP8" s="41"/>
      <c r="AQ8" s="41"/>
      <c r="AR8" s="41"/>
      <c r="AS8" s="41"/>
      <c r="AT8" s="34">
        <f>データ!T6</f>
        <v>33.76</v>
      </c>
      <c r="AU8" s="34"/>
      <c r="AV8" s="34"/>
      <c r="AW8" s="34"/>
      <c r="AX8" s="34"/>
      <c r="AY8" s="34"/>
      <c r="AZ8" s="34"/>
      <c r="BA8" s="34"/>
      <c r="BB8" s="34">
        <f>データ!U6</f>
        <v>695.35</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59.76</v>
      </c>
      <c r="J10" s="34"/>
      <c r="K10" s="34"/>
      <c r="L10" s="34"/>
      <c r="M10" s="34"/>
      <c r="N10" s="34"/>
      <c r="O10" s="34"/>
      <c r="P10" s="34">
        <f>データ!P6</f>
        <v>90.35</v>
      </c>
      <c r="Q10" s="34"/>
      <c r="R10" s="34"/>
      <c r="S10" s="34"/>
      <c r="T10" s="34"/>
      <c r="U10" s="34"/>
      <c r="V10" s="34"/>
      <c r="W10" s="34">
        <f>データ!Q6</f>
        <v>85.35</v>
      </c>
      <c r="X10" s="34"/>
      <c r="Y10" s="34"/>
      <c r="Z10" s="34"/>
      <c r="AA10" s="34"/>
      <c r="AB10" s="34"/>
      <c r="AC10" s="34"/>
      <c r="AD10" s="41">
        <f>データ!R6</f>
        <v>2700</v>
      </c>
      <c r="AE10" s="41"/>
      <c r="AF10" s="41"/>
      <c r="AG10" s="41"/>
      <c r="AH10" s="41"/>
      <c r="AI10" s="41"/>
      <c r="AJ10" s="41"/>
      <c r="AK10" s="2"/>
      <c r="AL10" s="41">
        <f>データ!V6</f>
        <v>21163</v>
      </c>
      <c r="AM10" s="41"/>
      <c r="AN10" s="41"/>
      <c r="AO10" s="41"/>
      <c r="AP10" s="41"/>
      <c r="AQ10" s="41"/>
      <c r="AR10" s="41"/>
      <c r="AS10" s="41"/>
      <c r="AT10" s="34">
        <f>データ!W6</f>
        <v>4.8099999999999996</v>
      </c>
      <c r="AU10" s="34"/>
      <c r="AV10" s="34"/>
      <c r="AW10" s="34"/>
      <c r="AX10" s="34"/>
      <c r="AY10" s="34"/>
      <c r="AZ10" s="34"/>
      <c r="BA10" s="34"/>
      <c r="BB10" s="34">
        <f>データ!X6</f>
        <v>4399.79</v>
      </c>
      <c r="BC10" s="34"/>
      <c r="BD10" s="34"/>
      <c r="BE10" s="34"/>
      <c r="BF10" s="34"/>
      <c r="BG10" s="34"/>
      <c r="BH10" s="34"/>
      <c r="BI10" s="34"/>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116</v>
      </c>
      <c r="BM16" s="65"/>
      <c r="BN16" s="65"/>
      <c r="BO16" s="65"/>
      <c r="BP16" s="65"/>
      <c r="BQ16" s="65"/>
      <c r="BR16" s="65"/>
      <c r="BS16" s="65"/>
      <c r="BT16" s="65"/>
      <c r="BU16" s="65"/>
      <c r="BV16" s="65"/>
      <c r="BW16" s="65"/>
      <c r="BX16" s="65"/>
      <c r="BY16" s="65"/>
      <c r="BZ16" s="6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4" t="s">
        <v>114</v>
      </c>
      <c r="BM47" s="65"/>
      <c r="BN47" s="65"/>
      <c r="BO47" s="65"/>
      <c r="BP47" s="65"/>
      <c r="BQ47" s="65"/>
      <c r="BR47" s="65"/>
      <c r="BS47" s="65"/>
      <c r="BT47" s="65"/>
      <c r="BU47" s="65"/>
      <c r="BV47" s="65"/>
      <c r="BW47" s="65"/>
      <c r="BX47" s="65"/>
      <c r="BY47" s="65"/>
      <c r="BZ47" s="66"/>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4"/>
      <c r="BM48" s="65"/>
      <c r="BN48" s="65"/>
      <c r="BO48" s="65"/>
      <c r="BP48" s="65"/>
      <c r="BQ48" s="65"/>
      <c r="BR48" s="65"/>
      <c r="BS48" s="65"/>
      <c r="BT48" s="65"/>
      <c r="BU48" s="65"/>
      <c r="BV48" s="65"/>
      <c r="BW48" s="65"/>
      <c r="BX48" s="65"/>
      <c r="BY48" s="65"/>
      <c r="BZ48" s="66"/>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4"/>
      <c r="BM49" s="65"/>
      <c r="BN49" s="65"/>
      <c r="BO49" s="65"/>
      <c r="BP49" s="65"/>
      <c r="BQ49" s="65"/>
      <c r="BR49" s="65"/>
      <c r="BS49" s="65"/>
      <c r="BT49" s="65"/>
      <c r="BU49" s="65"/>
      <c r="BV49" s="65"/>
      <c r="BW49" s="65"/>
      <c r="BX49" s="65"/>
      <c r="BY49" s="65"/>
      <c r="BZ49" s="66"/>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4"/>
      <c r="BM50" s="65"/>
      <c r="BN50" s="65"/>
      <c r="BO50" s="65"/>
      <c r="BP50" s="65"/>
      <c r="BQ50" s="65"/>
      <c r="BR50" s="65"/>
      <c r="BS50" s="65"/>
      <c r="BT50" s="65"/>
      <c r="BU50" s="65"/>
      <c r="BV50" s="65"/>
      <c r="BW50" s="65"/>
      <c r="BX50" s="65"/>
      <c r="BY50" s="65"/>
      <c r="BZ50" s="66"/>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4"/>
      <c r="BM51" s="65"/>
      <c r="BN51" s="65"/>
      <c r="BO51" s="65"/>
      <c r="BP51" s="65"/>
      <c r="BQ51" s="65"/>
      <c r="BR51" s="65"/>
      <c r="BS51" s="65"/>
      <c r="BT51" s="65"/>
      <c r="BU51" s="65"/>
      <c r="BV51" s="65"/>
      <c r="BW51" s="65"/>
      <c r="BX51" s="65"/>
      <c r="BY51" s="65"/>
      <c r="BZ51" s="66"/>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4"/>
      <c r="BM52" s="65"/>
      <c r="BN52" s="65"/>
      <c r="BO52" s="65"/>
      <c r="BP52" s="65"/>
      <c r="BQ52" s="65"/>
      <c r="BR52" s="65"/>
      <c r="BS52" s="65"/>
      <c r="BT52" s="65"/>
      <c r="BU52" s="65"/>
      <c r="BV52" s="65"/>
      <c r="BW52" s="65"/>
      <c r="BX52" s="65"/>
      <c r="BY52" s="65"/>
      <c r="BZ52" s="66"/>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4"/>
      <c r="BM53" s="65"/>
      <c r="BN53" s="65"/>
      <c r="BO53" s="65"/>
      <c r="BP53" s="65"/>
      <c r="BQ53" s="65"/>
      <c r="BR53" s="65"/>
      <c r="BS53" s="65"/>
      <c r="BT53" s="65"/>
      <c r="BU53" s="65"/>
      <c r="BV53" s="65"/>
      <c r="BW53" s="65"/>
      <c r="BX53" s="65"/>
      <c r="BY53" s="65"/>
      <c r="BZ53" s="66"/>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4"/>
      <c r="BM54" s="65"/>
      <c r="BN54" s="65"/>
      <c r="BO54" s="65"/>
      <c r="BP54" s="65"/>
      <c r="BQ54" s="65"/>
      <c r="BR54" s="65"/>
      <c r="BS54" s="65"/>
      <c r="BT54" s="65"/>
      <c r="BU54" s="65"/>
      <c r="BV54" s="65"/>
      <c r="BW54" s="65"/>
      <c r="BX54" s="65"/>
      <c r="BY54" s="65"/>
      <c r="BZ54" s="66"/>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4"/>
      <c r="BM55" s="65"/>
      <c r="BN55" s="65"/>
      <c r="BO55" s="65"/>
      <c r="BP55" s="65"/>
      <c r="BQ55" s="65"/>
      <c r="BR55" s="65"/>
      <c r="BS55" s="65"/>
      <c r="BT55" s="65"/>
      <c r="BU55" s="65"/>
      <c r="BV55" s="65"/>
      <c r="BW55" s="65"/>
      <c r="BX55" s="65"/>
      <c r="BY55" s="65"/>
      <c r="BZ55" s="66"/>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4"/>
      <c r="BM56" s="65"/>
      <c r="BN56" s="65"/>
      <c r="BO56" s="65"/>
      <c r="BP56" s="65"/>
      <c r="BQ56" s="65"/>
      <c r="BR56" s="65"/>
      <c r="BS56" s="65"/>
      <c r="BT56" s="65"/>
      <c r="BU56" s="65"/>
      <c r="BV56" s="65"/>
      <c r="BW56" s="65"/>
      <c r="BX56" s="65"/>
      <c r="BY56" s="65"/>
      <c r="BZ56" s="66"/>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4"/>
      <c r="BM57" s="65"/>
      <c r="BN57" s="65"/>
      <c r="BO57" s="65"/>
      <c r="BP57" s="65"/>
      <c r="BQ57" s="65"/>
      <c r="BR57" s="65"/>
      <c r="BS57" s="65"/>
      <c r="BT57" s="65"/>
      <c r="BU57" s="65"/>
      <c r="BV57" s="65"/>
      <c r="BW57" s="65"/>
      <c r="BX57" s="65"/>
      <c r="BY57" s="65"/>
      <c r="BZ57" s="66"/>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4"/>
      <c r="BM58" s="65"/>
      <c r="BN58" s="65"/>
      <c r="BO58" s="65"/>
      <c r="BP58" s="65"/>
      <c r="BQ58" s="65"/>
      <c r="BR58" s="65"/>
      <c r="BS58" s="65"/>
      <c r="BT58" s="65"/>
      <c r="BU58" s="65"/>
      <c r="BV58" s="65"/>
      <c r="BW58" s="65"/>
      <c r="BX58" s="65"/>
      <c r="BY58" s="65"/>
      <c r="BZ58" s="66"/>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4"/>
      <c r="BM59" s="65"/>
      <c r="BN59" s="65"/>
      <c r="BO59" s="65"/>
      <c r="BP59" s="65"/>
      <c r="BQ59" s="65"/>
      <c r="BR59" s="65"/>
      <c r="BS59" s="65"/>
      <c r="BT59" s="65"/>
      <c r="BU59" s="65"/>
      <c r="BV59" s="65"/>
      <c r="BW59" s="65"/>
      <c r="BX59" s="65"/>
      <c r="BY59" s="65"/>
      <c r="BZ59" s="66"/>
    </row>
    <row r="60" spans="1:78" ht="13.5" customHeight="1" x14ac:dyDescent="0.15">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64"/>
      <c r="BM60" s="65"/>
      <c r="BN60" s="65"/>
      <c r="BO60" s="65"/>
      <c r="BP60" s="65"/>
      <c r="BQ60" s="65"/>
      <c r="BR60" s="65"/>
      <c r="BS60" s="65"/>
      <c r="BT60" s="65"/>
      <c r="BU60" s="65"/>
      <c r="BV60" s="65"/>
      <c r="BW60" s="65"/>
      <c r="BX60" s="65"/>
      <c r="BY60" s="65"/>
      <c r="BZ60" s="66"/>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64"/>
      <c r="BM61" s="65"/>
      <c r="BN61" s="65"/>
      <c r="BO61" s="65"/>
      <c r="BP61" s="65"/>
      <c r="BQ61" s="65"/>
      <c r="BR61" s="65"/>
      <c r="BS61" s="65"/>
      <c r="BT61" s="65"/>
      <c r="BU61" s="65"/>
      <c r="BV61" s="65"/>
      <c r="BW61" s="65"/>
      <c r="BX61" s="65"/>
      <c r="BY61" s="65"/>
      <c r="BZ61" s="66"/>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4"/>
      <c r="BM62" s="65"/>
      <c r="BN62" s="65"/>
      <c r="BO62" s="65"/>
      <c r="BP62" s="65"/>
      <c r="BQ62" s="65"/>
      <c r="BR62" s="65"/>
      <c r="BS62" s="65"/>
      <c r="BT62" s="65"/>
      <c r="BU62" s="65"/>
      <c r="BV62" s="65"/>
      <c r="BW62" s="65"/>
      <c r="BX62" s="65"/>
      <c r="BY62" s="65"/>
      <c r="BZ62" s="66"/>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7"/>
      <c r="BM63" s="68"/>
      <c r="BN63" s="68"/>
      <c r="BO63" s="68"/>
      <c r="BP63" s="68"/>
      <c r="BQ63" s="68"/>
      <c r="BR63" s="68"/>
      <c r="BS63" s="68"/>
      <c r="BT63" s="68"/>
      <c r="BU63" s="68"/>
      <c r="BV63" s="68"/>
      <c r="BW63" s="68"/>
      <c r="BX63" s="68"/>
      <c r="BY63" s="68"/>
      <c r="BZ63" s="6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4" t="s">
        <v>115</v>
      </c>
      <c r="BM66" s="65"/>
      <c r="BN66" s="65"/>
      <c r="BO66" s="65"/>
      <c r="BP66" s="65"/>
      <c r="BQ66" s="65"/>
      <c r="BR66" s="65"/>
      <c r="BS66" s="65"/>
      <c r="BT66" s="65"/>
      <c r="BU66" s="65"/>
      <c r="BV66" s="65"/>
      <c r="BW66" s="65"/>
      <c r="BX66" s="65"/>
      <c r="BY66" s="65"/>
      <c r="BZ66" s="6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4"/>
      <c r="BM67" s="65"/>
      <c r="BN67" s="65"/>
      <c r="BO67" s="65"/>
      <c r="BP67" s="65"/>
      <c r="BQ67" s="65"/>
      <c r="BR67" s="65"/>
      <c r="BS67" s="65"/>
      <c r="BT67" s="65"/>
      <c r="BU67" s="65"/>
      <c r="BV67" s="65"/>
      <c r="BW67" s="65"/>
      <c r="BX67" s="65"/>
      <c r="BY67" s="65"/>
      <c r="BZ67" s="6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4"/>
      <c r="BM68" s="65"/>
      <c r="BN68" s="65"/>
      <c r="BO68" s="65"/>
      <c r="BP68" s="65"/>
      <c r="BQ68" s="65"/>
      <c r="BR68" s="65"/>
      <c r="BS68" s="65"/>
      <c r="BT68" s="65"/>
      <c r="BU68" s="65"/>
      <c r="BV68" s="65"/>
      <c r="BW68" s="65"/>
      <c r="BX68" s="65"/>
      <c r="BY68" s="65"/>
      <c r="BZ68" s="6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4"/>
      <c r="BM69" s="65"/>
      <c r="BN69" s="65"/>
      <c r="BO69" s="65"/>
      <c r="BP69" s="65"/>
      <c r="BQ69" s="65"/>
      <c r="BR69" s="65"/>
      <c r="BS69" s="65"/>
      <c r="BT69" s="65"/>
      <c r="BU69" s="65"/>
      <c r="BV69" s="65"/>
      <c r="BW69" s="65"/>
      <c r="BX69" s="65"/>
      <c r="BY69" s="65"/>
      <c r="BZ69" s="6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4"/>
      <c r="BM70" s="65"/>
      <c r="BN70" s="65"/>
      <c r="BO70" s="65"/>
      <c r="BP70" s="65"/>
      <c r="BQ70" s="65"/>
      <c r="BR70" s="65"/>
      <c r="BS70" s="65"/>
      <c r="BT70" s="65"/>
      <c r="BU70" s="65"/>
      <c r="BV70" s="65"/>
      <c r="BW70" s="65"/>
      <c r="BX70" s="65"/>
      <c r="BY70" s="65"/>
      <c r="BZ70" s="6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4"/>
      <c r="BM71" s="65"/>
      <c r="BN71" s="65"/>
      <c r="BO71" s="65"/>
      <c r="BP71" s="65"/>
      <c r="BQ71" s="65"/>
      <c r="BR71" s="65"/>
      <c r="BS71" s="65"/>
      <c r="BT71" s="65"/>
      <c r="BU71" s="65"/>
      <c r="BV71" s="65"/>
      <c r="BW71" s="65"/>
      <c r="BX71" s="65"/>
      <c r="BY71" s="65"/>
      <c r="BZ71" s="6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4"/>
      <c r="BM72" s="65"/>
      <c r="BN72" s="65"/>
      <c r="BO72" s="65"/>
      <c r="BP72" s="65"/>
      <c r="BQ72" s="65"/>
      <c r="BR72" s="65"/>
      <c r="BS72" s="65"/>
      <c r="BT72" s="65"/>
      <c r="BU72" s="65"/>
      <c r="BV72" s="65"/>
      <c r="BW72" s="65"/>
      <c r="BX72" s="65"/>
      <c r="BY72" s="65"/>
      <c r="BZ72" s="6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4"/>
      <c r="BM73" s="65"/>
      <c r="BN73" s="65"/>
      <c r="BO73" s="65"/>
      <c r="BP73" s="65"/>
      <c r="BQ73" s="65"/>
      <c r="BR73" s="65"/>
      <c r="BS73" s="65"/>
      <c r="BT73" s="65"/>
      <c r="BU73" s="65"/>
      <c r="BV73" s="65"/>
      <c r="BW73" s="65"/>
      <c r="BX73" s="65"/>
      <c r="BY73" s="65"/>
      <c r="BZ73" s="6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4"/>
      <c r="BM74" s="65"/>
      <c r="BN74" s="65"/>
      <c r="BO74" s="65"/>
      <c r="BP74" s="65"/>
      <c r="BQ74" s="65"/>
      <c r="BR74" s="65"/>
      <c r="BS74" s="65"/>
      <c r="BT74" s="65"/>
      <c r="BU74" s="65"/>
      <c r="BV74" s="65"/>
      <c r="BW74" s="65"/>
      <c r="BX74" s="65"/>
      <c r="BY74" s="65"/>
      <c r="BZ74" s="6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4"/>
      <c r="BM75" s="65"/>
      <c r="BN75" s="65"/>
      <c r="BO75" s="65"/>
      <c r="BP75" s="65"/>
      <c r="BQ75" s="65"/>
      <c r="BR75" s="65"/>
      <c r="BS75" s="65"/>
      <c r="BT75" s="65"/>
      <c r="BU75" s="65"/>
      <c r="BV75" s="65"/>
      <c r="BW75" s="65"/>
      <c r="BX75" s="65"/>
      <c r="BY75" s="65"/>
      <c r="BZ75" s="6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4"/>
      <c r="BM76" s="65"/>
      <c r="BN76" s="65"/>
      <c r="BO76" s="65"/>
      <c r="BP76" s="65"/>
      <c r="BQ76" s="65"/>
      <c r="BR76" s="65"/>
      <c r="BS76" s="65"/>
      <c r="BT76" s="65"/>
      <c r="BU76" s="65"/>
      <c r="BV76" s="65"/>
      <c r="BW76" s="65"/>
      <c r="BX76" s="65"/>
      <c r="BY76" s="65"/>
      <c r="BZ76" s="6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4"/>
      <c r="BM77" s="65"/>
      <c r="BN77" s="65"/>
      <c r="BO77" s="65"/>
      <c r="BP77" s="65"/>
      <c r="BQ77" s="65"/>
      <c r="BR77" s="65"/>
      <c r="BS77" s="65"/>
      <c r="BT77" s="65"/>
      <c r="BU77" s="65"/>
      <c r="BV77" s="65"/>
      <c r="BW77" s="65"/>
      <c r="BX77" s="65"/>
      <c r="BY77" s="65"/>
      <c r="BZ77" s="6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4"/>
      <c r="BM78" s="65"/>
      <c r="BN78" s="65"/>
      <c r="BO78" s="65"/>
      <c r="BP78" s="65"/>
      <c r="BQ78" s="65"/>
      <c r="BR78" s="65"/>
      <c r="BS78" s="65"/>
      <c r="BT78" s="65"/>
      <c r="BU78" s="65"/>
      <c r="BV78" s="65"/>
      <c r="BW78" s="65"/>
      <c r="BX78" s="65"/>
      <c r="BY78" s="65"/>
      <c r="BZ78" s="6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4"/>
      <c r="BM79" s="65"/>
      <c r="BN79" s="65"/>
      <c r="BO79" s="65"/>
      <c r="BP79" s="65"/>
      <c r="BQ79" s="65"/>
      <c r="BR79" s="65"/>
      <c r="BS79" s="65"/>
      <c r="BT79" s="65"/>
      <c r="BU79" s="65"/>
      <c r="BV79" s="65"/>
      <c r="BW79" s="65"/>
      <c r="BX79" s="65"/>
      <c r="BY79" s="65"/>
      <c r="BZ79" s="6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4"/>
      <c r="BM80" s="65"/>
      <c r="BN80" s="65"/>
      <c r="BO80" s="65"/>
      <c r="BP80" s="65"/>
      <c r="BQ80" s="65"/>
      <c r="BR80" s="65"/>
      <c r="BS80" s="65"/>
      <c r="BT80" s="65"/>
      <c r="BU80" s="65"/>
      <c r="BV80" s="65"/>
      <c r="BW80" s="65"/>
      <c r="BX80" s="65"/>
      <c r="BY80" s="65"/>
      <c r="BZ80" s="6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4"/>
      <c r="BM81" s="65"/>
      <c r="BN81" s="65"/>
      <c r="BO81" s="65"/>
      <c r="BP81" s="65"/>
      <c r="BQ81" s="65"/>
      <c r="BR81" s="65"/>
      <c r="BS81" s="65"/>
      <c r="BT81" s="65"/>
      <c r="BU81" s="65"/>
      <c r="BV81" s="65"/>
      <c r="BW81" s="65"/>
      <c r="BX81" s="65"/>
      <c r="BY81" s="65"/>
      <c r="BZ81" s="6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7"/>
      <c r="BM82" s="68"/>
      <c r="BN82" s="68"/>
      <c r="BO82" s="68"/>
      <c r="BP82" s="68"/>
      <c r="BQ82" s="68"/>
      <c r="BR82" s="68"/>
      <c r="BS82" s="68"/>
      <c r="BT82" s="68"/>
      <c r="BU82" s="68"/>
      <c r="BV82" s="68"/>
      <c r="BW82" s="68"/>
      <c r="BX82" s="68"/>
      <c r="BY82" s="68"/>
      <c r="BZ82" s="69"/>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Yr6TQknKV9fPqKkkCHZqMTD45lydY3gAwaojxkrhcMOTg235W/c/W7GtOPc0gdg6RQivwcq83ibQYWa0e2oUqQ==" saltValue="FM3bXbvb6S0WlpzyQL2NbQ=="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343072</v>
      </c>
      <c r="D6" s="19">
        <f t="shared" si="3"/>
        <v>46</v>
      </c>
      <c r="E6" s="19">
        <f t="shared" si="3"/>
        <v>17</v>
      </c>
      <c r="F6" s="19">
        <f t="shared" si="3"/>
        <v>1</v>
      </c>
      <c r="G6" s="19">
        <f t="shared" si="3"/>
        <v>0</v>
      </c>
      <c r="H6" s="19" t="str">
        <f t="shared" si="3"/>
        <v>広島県　熊野町</v>
      </c>
      <c r="I6" s="19" t="str">
        <f t="shared" si="3"/>
        <v>法適用</v>
      </c>
      <c r="J6" s="19" t="str">
        <f t="shared" si="3"/>
        <v>下水道事業</v>
      </c>
      <c r="K6" s="19" t="str">
        <f t="shared" si="3"/>
        <v>公共下水道</v>
      </c>
      <c r="L6" s="19" t="str">
        <f t="shared" si="3"/>
        <v>Cc1</v>
      </c>
      <c r="M6" s="19" t="str">
        <f t="shared" si="3"/>
        <v>非設置</v>
      </c>
      <c r="N6" s="20" t="str">
        <f t="shared" si="3"/>
        <v>-</v>
      </c>
      <c r="O6" s="20">
        <f t="shared" si="3"/>
        <v>59.76</v>
      </c>
      <c r="P6" s="20">
        <f t="shared" si="3"/>
        <v>90.35</v>
      </c>
      <c r="Q6" s="20">
        <f t="shared" si="3"/>
        <v>85.35</v>
      </c>
      <c r="R6" s="20">
        <f t="shared" si="3"/>
        <v>2700</v>
      </c>
      <c r="S6" s="20">
        <f t="shared" si="3"/>
        <v>23475</v>
      </c>
      <c r="T6" s="20">
        <f t="shared" si="3"/>
        <v>33.76</v>
      </c>
      <c r="U6" s="20">
        <f t="shared" si="3"/>
        <v>695.35</v>
      </c>
      <c r="V6" s="20">
        <f t="shared" si="3"/>
        <v>21163</v>
      </c>
      <c r="W6" s="20">
        <f t="shared" si="3"/>
        <v>4.8099999999999996</v>
      </c>
      <c r="X6" s="20">
        <f t="shared" si="3"/>
        <v>4399.79</v>
      </c>
      <c r="Y6" s="21" t="str">
        <f>IF(Y7="",NA(),Y7)</f>
        <v>-</v>
      </c>
      <c r="Z6" s="21" t="str">
        <f t="shared" ref="Z6:AH6" si="4">IF(Z7="",NA(),Z7)</f>
        <v>-</v>
      </c>
      <c r="AA6" s="21">
        <f t="shared" si="4"/>
        <v>109.39</v>
      </c>
      <c r="AB6" s="21">
        <f t="shared" si="4"/>
        <v>106.83</v>
      </c>
      <c r="AC6" s="21">
        <f t="shared" si="4"/>
        <v>104.9</v>
      </c>
      <c r="AD6" s="21" t="str">
        <f t="shared" si="4"/>
        <v>-</v>
      </c>
      <c r="AE6" s="21" t="str">
        <f t="shared" si="4"/>
        <v>-</v>
      </c>
      <c r="AF6" s="21">
        <f t="shared" si="4"/>
        <v>106.08</v>
      </c>
      <c r="AG6" s="21">
        <f t="shared" si="4"/>
        <v>106.53</v>
      </c>
      <c r="AH6" s="21">
        <f t="shared" si="4"/>
        <v>105.5</v>
      </c>
      <c r="AI6" s="20" t="str">
        <f>IF(AI7="","",IF(AI7="-","【-】","【"&amp;SUBSTITUTE(TEXT(AI7,"#,##0.00"),"-","△")&amp;"】"))</f>
        <v>【105.36】</v>
      </c>
      <c r="AJ6" s="21" t="str">
        <f>IF(AJ7="",NA(),AJ7)</f>
        <v>-</v>
      </c>
      <c r="AK6" s="21" t="str">
        <f t="shared" ref="AK6:AS6" si="5">IF(AK7="",NA(),AK7)</f>
        <v>-</v>
      </c>
      <c r="AL6" s="20">
        <f t="shared" si="5"/>
        <v>0</v>
      </c>
      <c r="AM6" s="20">
        <f t="shared" si="5"/>
        <v>0</v>
      </c>
      <c r="AN6" s="20">
        <f t="shared" si="5"/>
        <v>0</v>
      </c>
      <c r="AO6" s="21" t="str">
        <f t="shared" si="5"/>
        <v>-</v>
      </c>
      <c r="AP6" s="21" t="str">
        <f t="shared" si="5"/>
        <v>-</v>
      </c>
      <c r="AQ6" s="21">
        <f t="shared" si="5"/>
        <v>29.34</v>
      </c>
      <c r="AR6" s="21">
        <f t="shared" si="5"/>
        <v>18.41</v>
      </c>
      <c r="AS6" s="21">
        <f t="shared" si="5"/>
        <v>16.91</v>
      </c>
      <c r="AT6" s="20" t="str">
        <f>IF(AT7="","",IF(AT7="-","【-】","【"&amp;SUBSTITUTE(TEXT(AT7,"#,##0.00"),"-","△")&amp;"】"))</f>
        <v>【3.12】</v>
      </c>
      <c r="AU6" s="21" t="str">
        <f>IF(AU7="",NA(),AU7)</f>
        <v>-</v>
      </c>
      <c r="AV6" s="21" t="str">
        <f t="shared" ref="AV6:BD6" si="6">IF(AV7="",NA(),AV7)</f>
        <v>-</v>
      </c>
      <c r="AW6" s="21">
        <f t="shared" si="6"/>
        <v>25.24</v>
      </c>
      <c r="AX6" s="21">
        <f t="shared" si="6"/>
        <v>42.93</v>
      </c>
      <c r="AY6" s="21">
        <f t="shared" si="6"/>
        <v>44.16</v>
      </c>
      <c r="AZ6" s="21" t="str">
        <f t="shared" si="6"/>
        <v>-</v>
      </c>
      <c r="BA6" s="21" t="str">
        <f t="shared" si="6"/>
        <v>-</v>
      </c>
      <c r="BB6" s="21">
        <f t="shared" si="6"/>
        <v>50.59</v>
      </c>
      <c r="BC6" s="21">
        <f t="shared" si="6"/>
        <v>74.790000000000006</v>
      </c>
      <c r="BD6" s="21">
        <f t="shared" si="6"/>
        <v>73.930000000000007</v>
      </c>
      <c r="BE6" s="20" t="str">
        <f>IF(BE7="","",IF(BE7="-","【-】","【"&amp;SUBSTITUTE(TEXT(BE7,"#,##0.00"),"-","△")&amp;"】"))</f>
        <v>【82.75】</v>
      </c>
      <c r="BF6" s="21" t="str">
        <f>IF(BF7="",NA(),BF7)</f>
        <v>-</v>
      </c>
      <c r="BG6" s="21" t="str">
        <f t="shared" ref="BG6:BO6" si="7">IF(BG7="",NA(),BG7)</f>
        <v>-</v>
      </c>
      <c r="BH6" s="21">
        <f t="shared" si="7"/>
        <v>391.08</v>
      </c>
      <c r="BI6" s="21">
        <f t="shared" si="7"/>
        <v>681.87</v>
      </c>
      <c r="BJ6" s="21">
        <f t="shared" si="7"/>
        <v>626.98</v>
      </c>
      <c r="BK6" s="21" t="str">
        <f t="shared" si="7"/>
        <v>-</v>
      </c>
      <c r="BL6" s="21" t="str">
        <f t="shared" si="7"/>
        <v>-</v>
      </c>
      <c r="BM6" s="21">
        <f t="shared" si="7"/>
        <v>987.36</v>
      </c>
      <c r="BN6" s="21">
        <f t="shared" si="7"/>
        <v>767.56</v>
      </c>
      <c r="BO6" s="21">
        <f t="shared" si="7"/>
        <v>795.22</v>
      </c>
      <c r="BP6" s="20" t="str">
        <f>IF(BP7="","",IF(BP7="-","【-】","【"&amp;SUBSTITUTE(TEXT(BP7,"#,##0.00"),"-","△")&amp;"】"))</f>
        <v>【602.56】</v>
      </c>
      <c r="BQ6" s="21" t="str">
        <f>IF(BQ7="",NA(),BQ7)</f>
        <v>-</v>
      </c>
      <c r="BR6" s="21" t="str">
        <f t="shared" ref="BR6:BZ6" si="8">IF(BR7="",NA(),BR7)</f>
        <v>-</v>
      </c>
      <c r="BS6" s="21">
        <f t="shared" si="8"/>
        <v>120.65</v>
      </c>
      <c r="BT6" s="21">
        <f t="shared" si="8"/>
        <v>89.31</v>
      </c>
      <c r="BU6" s="21">
        <f t="shared" si="8"/>
        <v>93.11</v>
      </c>
      <c r="BV6" s="21" t="str">
        <f t="shared" si="8"/>
        <v>-</v>
      </c>
      <c r="BW6" s="21" t="str">
        <f t="shared" si="8"/>
        <v>-</v>
      </c>
      <c r="BX6" s="21">
        <f t="shared" si="8"/>
        <v>83.55</v>
      </c>
      <c r="BY6" s="21">
        <f t="shared" si="8"/>
        <v>90.23</v>
      </c>
      <c r="BZ6" s="21">
        <f t="shared" si="8"/>
        <v>90.78</v>
      </c>
      <c r="CA6" s="20" t="str">
        <f>IF(CA7="","",IF(CA7="-","【-】","【"&amp;SUBSTITUTE(TEXT(CA7,"#,##0.00"),"-","△")&amp;"】"))</f>
        <v>【97.94】</v>
      </c>
      <c r="CB6" s="21" t="str">
        <f>IF(CB7="",NA(),CB7)</f>
        <v>-</v>
      </c>
      <c r="CC6" s="21" t="str">
        <f t="shared" ref="CC6:CK6" si="9">IF(CC7="",NA(),CC7)</f>
        <v>-</v>
      </c>
      <c r="CD6" s="21">
        <f t="shared" si="9"/>
        <v>115.66</v>
      </c>
      <c r="CE6" s="21">
        <f t="shared" si="9"/>
        <v>156.15</v>
      </c>
      <c r="CF6" s="21">
        <f t="shared" si="9"/>
        <v>150</v>
      </c>
      <c r="CG6" s="21" t="str">
        <f t="shared" si="9"/>
        <v>-</v>
      </c>
      <c r="CH6" s="21" t="str">
        <f t="shared" si="9"/>
        <v>-</v>
      </c>
      <c r="CI6" s="21">
        <f t="shared" si="9"/>
        <v>185.98</v>
      </c>
      <c r="CJ6" s="21">
        <f t="shared" si="9"/>
        <v>170.2</v>
      </c>
      <c r="CK6" s="21">
        <f t="shared" si="9"/>
        <v>170.83</v>
      </c>
      <c r="CL6" s="20" t="str">
        <f>IF(CL7="","",IF(CL7="-","【-】","【"&amp;SUBSTITUTE(TEXT(CL7,"#,##0.00"),"-","△")&amp;"】"))</f>
        <v>【140.98】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f t="shared" si="10"/>
        <v>48.95</v>
      </c>
      <c r="CU6" s="21">
        <f t="shared" si="10"/>
        <v>56.51</v>
      </c>
      <c r="CV6" s="21">
        <f t="shared" si="10"/>
        <v>56.85</v>
      </c>
      <c r="CW6" s="20" t="str">
        <f>IF(CW7="","",IF(CW7="-","【-】","【"&amp;SUBSTITUTE(TEXT(CW7,"#,##0.00"),"-","△")&amp;"】"))</f>
        <v>【60.13】</v>
      </c>
      <c r="CX6" s="21" t="str">
        <f>IF(CX7="",NA(),CX7)</f>
        <v>-</v>
      </c>
      <c r="CY6" s="21" t="str">
        <f t="shared" ref="CY6:DG6" si="11">IF(CY7="",NA(),CY7)</f>
        <v>-</v>
      </c>
      <c r="CZ6" s="21">
        <f t="shared" si="11"/>
        <v>97.16</v>
      </c>
      <c r="DA6" s="21">
        <f t="shared" si="11"/>
        <v>97.05</v>
      </c>
      <c r="DB6" s="21">
        <f t="shared" si="11"/>
        <v>96.95</v>
      </c>
      <c r="DC6" s="21" t="str">
        <f t="shared" si="11"/>
        <v>-</v>
      </c>
      <c r="DD6" s="21" t="str">
        <f t="shared" si="11"/>
        <v>-</v>
      </c>
      <c r="DE6" s="21">
        <f t="shared" si="11"/>
        <v>81.14</v>
      </c>
      <c r="DF6" s="21">
        <f t="shared" si="11"/>
        <v>90.62</v>
      </c>
      <c r="DG6" s="21">
        <f t="shared" si="11"/>
        <v>90.79</v>
      </c>
      <c r="DH6" s="20" t="str">
        <f>IF(DH7="","",IF(DH7="-","【-】","【"&amp;SUBSTITUTE(TEXT(DH7,"#,##0.00"),"-","△")&amp;"】"))</f>
        <v>【96.00】</v>
      </c>
      <c r="DI6" s="21" t="str">
        <f>IF(DI7="",NA(),DI7)</f>
        <v>-</v>
      </c>
      <c r="DJ6" s="21" t="str">
        <f t="shared" ref="DJ6:DR6" si="12">IF(DJ7="",NA(),DJ7)</f>
        <v>-</v>
      </c>
      <c r="DK6" s="21">
        <f t="shared" si="12"/>
        <v>39.56</v>
      </c>
      <c r="DL6" s="21">
        <f t="shared" si="12"/>
        <v>41.42</v>
      </c>
      <c r="DM6" s="21">
        <f t="shared" si="12"/>
        <v>42.9</v>
      </c>
      <c r="DN6" s="21" t="str">
        <f t="shared" si="12"/>
        <v>-</v>
      </c>
      <c r="DO6" s="21" t="str">
        <f t="shared" si="12"/>
        <v>-</v>
      </c>
      <c r="DP6" s="21">
        <f t="shared" si="12"/>
        <v>16.11</v>
      </c>
      <c r="DQ6" s="21">
        <f t="shared" si="12"/>
        <v>26.9</v>
      </c>
      <c r="DR6" s="21">
        <f t="shared" si="12"/>
        <v>28.47</v>
      </c>
      <c r="DS6" s="20" t="str">
        <f>IF(DS7="","",IF(DS7="-","【-】","【"&amp;SUBSTITUTE(TEXT(DS7,"#,##0.00"),"-","△")&amp;"】"))</f>
        <v>【42.20】</v>
      </c>
      <c r="DT6" s="21" t="str">
        <f>IF(DT7="",NA(),DT7)</f>
        <v>-</v>
      </c>
      <c r="DU6" s="21" t="str">
        <f t="shared" ref="DU6:EC6" si="13">IF(DU7="",NA(),DU7)</f>
        <v>-</v>
      </c>
      <c r="DV6" s="20">
        <f t="shared" si="13"/>
        <v>0</v>
      </c>
      <c r="DW6" s="21">
        <f t="shared" si="13"/>
        <v>63.52</v>
      </c>
      <c r="DX6" s="21">
        <f t="shared" si="13"/>
        <v>7.09</v>
      </c>
      <c r="DY6" s="21" t="str">
        <f t="shared" si="13"/>
        <v>-</v>
      </c>
      <c r="DZ6" s="21" t="str">
        <f t="shared" si="13"/>
        <v>-</v>
      </c>
      <c r="EA6" s="21">
        <f t="shared" si="13"/>
        <v>0.17</v>
      </c>
      <c r="EB6" s="21">
        <f t="shared" si="13"/>
        <v>2.08</v>
      </c>
      <c r="EC6" s="21">
        <f t="shared" si="13"/>
        <v>1.87</v>
      </c>
      <c r="ED6" s="20" t="str">
        <f>IF(ED7="","",IF(ED7="-","【-】","【"&amp;SUBSTITUTE(TEXT(ED7,"#,##0.00"),"-","△")&amp;"】"))</f>
        <v>【9.46】</v>
      </c>
      <c r="EE6" s="21" t="str">
        <f>IF(EE7="",NA(),EE7)</f>
        <v>-</v>
      </c>
      <c r="EF6" s="21" t="str">
        <f t="shared" ref="EF6:EN6" si="14">IF(EF7="",NA(),EF7)</f>
        <v>-</v>
      </c>
      <c r="EG6" s="20">
        <f t="shared" si="14"/>
        <v>0</v>
      </c>
      <c r="EH6" s="21">
        <f t="shared" si="14"/>
        <v>0.34</v>
      </c>
      <c r="EI6" s="21">
        <f t="shared" si="14"/>
        <v>0.43</v>
      </c>
      <c r="EJ6" s="21" t="str">
        <f t="shared" si="14"/>
        <v>-</v>
      </c>
      <c r="EK6" s="21" t="str">
        <f t="shared" si="14"/>
        <v>-</v>
      </c>
      <c r="EL6" s="21">
        <f t="shared" si="14"/>
        <v>0.08</v>
      </c>
      <c r="EM6" s="21">
        <f t="shared" si="14"/>
        <v>0.09</v>
      </c>
      <c r="EN6" s="21">
        <f t="shared" si="14"/>
        <v>0.15</v>
      </c>
      <c r="EO6" s="20" t="str">
        <f>IF(EO7="","",IF(EO7="-","【-】","【"&amp;SUBSTITUTE(TEXT(EO7,"#,##0.00"),"-","△")&amp;"】"))</f>
        <v>【0.19】</v>
      </c>
    </row>
    <row r="7" spans="1:148" s="22" customFormat="1" x14ac:dyDescent="0.15">
      <c r="A7" s="14"/>
      <c r="B7" s="23">
        <v>2024</v>
      </c>
      <c r="C7" s="23">
        <v>343072</v>
      </c>
      <c r="D7" s="23">
        <v>46</v>
      </c>
      <c r="E7" s="23">
        <v>17</v>
      </c>
      <c r="F7" s="23">
        <v>1</v>
      </c>
      <c r="G7" s="23">
        <v>0</v>
      </c>
      <c r="H7" s="23" t="s">
        <v>96</v>
      </c>
      <c r="I7" s="23" t="s">
        <v>97</v>
      </c>
      <c r="J7" s="23" t="s">
        <v>98</v>
      </c>
      <c r="K7" s="23" t="s">
        <v>99</v>
      </c>
      <c r="L7" s="23" t="s">
        <v>100</v>
      </c>
      <c r="M7" s="23" t="s">
        <v>101</v>
      </c>
      <c r="N7" s="24" t="s">
        <v>102</v>
      </c>
      <c r="O7" s="24">
        <v>59.76</v>
      </c>
      <c r="P7" s="24">
        <v>90.35</v>
      </c>
      <c r="Q7" s="24">
        <v>85.35</v>
      </c>
      <c r="R7" s="24">
        <v>2700</v>
      </c>
      <c r="S7" s="24">
        <v>23475</v>
      </c>
      <c r="T7" s="24">
        <v>33.76</v>
      </c>
      <c r="U7" s="24">
        <v>695.35</v>
      </c>
      <c r="V7" s="24">
        <v>21163</v>
      </c>
      <c r="W7" s="24">
        <v>4.8099999999999996</v>
      </c>
      <c r="X7" s="24">
        <v>4399.79</v>
      </c>
      <c r="Y7" s="24" t="s">
        <v>102</v>
      </c>
      <c r="Z7" s="24" t="s">
        <v>102</v>
      </c>
      <c r="AA7" s="24">
        <v>109.39</v>
      </c>
      <c r="AB7" s="24">
        <v>106.83</v>
      </c>
      <c r="AC7" s="24">
        <v>104.9</v>
      </c>
      <c r="AD7" s="24" t="s">
        <v>102</v>
      </c>
      <c r="AE7" s="24" t="s">
        <v>102</v>
      </c>
      <c r="AF7" s="24">
        <v>106.08</v>
      </c>
      <c r="AG7" s="24">
        <v>106.53</v>
      </c>
      <c r="AH7" s="24">
        <v>105.5</v>
      </c>
      <c r="AI7" s="24">
        <v>105.36</v>
      </c>
      <c r="AJ7" s="24" t="s">
        <v>102</v>
      </c>
      <c r="AK7" s="24" t="s">
        <v>102</v>
      </c>
      <c r="AL7" s="24">
        <v>0</v>
      </c>
      <c r="AM7" s="24">
        <v>0</v>
      </c>
      <c r="AN7" s="24">
        <v>0</v>
      </c>
      <c r="AO7" s="24" t="s">
        <v>102</v>
      </c>
      <c r="AP7" s="24" t="s">
        <v>102</v>
      </c>
      <c r="AQ7" s="24">
        <v>29.34</v>
      </c>
      <c r="AR7" s="24">
        <v>18.41</v>
      </c>
      <c r="AS7" s="24">
        <v>16.91</v>
      </c>
      <c r="AT7" s="24">
        <v>3.12</v>
      </c>
      <c r="AU7" s="24" t="s">
        <v>102</v>
      </c>
      <c r="AV7" s="24" t="s">
        <v>102</v>
      </c>
      <c r="AW7" s="24">
        <v>25.24</v>
      </c>
      <c r="AX7" s="24">
        <v>42.93</v>
      </c>
      <c r="AY7" s="24">
        <v>44.16</v>
      </c>
      <c r="AZ7" s="24" t="s">
        <v>102</v>
      </c>
      <c r="BA7" s="24" t="s">
        <v>102</v>
      </c>
      <c r="BB7" s="24">
        <v>50.59</v>
      </c>
      <c r="BC7" s="24">
        <v>74.790000000000006</v>
      </c>
      <c r="BD7" s="24">
        <v>73.930000000000007</v>
      </c>
      <c r="BE7" s="24">
        <v>82.75</v>
      </c>
      <c r="BF7" s="24" t="s">
        <v>102</v>
      </c>
      <c r="BG7" s="24" t="s">
        <v>102</v>
      </c>
      <c r="BH7" s="24">
        <v>391.08</v>
      </c>
      <c r="BI7" s="24">
        <v>681.87</v>
      </c>
      <c r="BJ7" s="24">
        <v>626.98</v>
      </c>
      <c r="BK7" s="24" t="s">
        <v>102</v>
      </c>
      <c r="BL7" s="24" t="s">
        <v>102</v>
      </c>
      <c r="BM7" s="24">
        <v>987.36</v>
      </c>
      <c r="BN7" s="24">
        <v>767.56</v>
      </c>
      <c r="BO7" s="24">
        <v>795.22</v>
      </c>
      <c r="BP7" s="24">
        <v>602.55999999999995</v>
      </c>
      <c r="BQ7" s="24" t="s">
        <v>102</v>
      </c>
      <c r="BR7" s="24" t="s">
        <v>102</v>
      </c>
      <c r="BS7" s="24">
        <v>120.65</v>
      </c>
      <c r="BT7" s="24">
        <v>89.31</v>
      </c>
      <c r="BU7" s="24">
        <v>93.11</v>
      </c>
      <c r="BV7" s="24" t="s">
        <v>102</v>
      </c>
      <c r="BW7" s="24" t="s">
        <v>102</v>
      </c>
      <c r="BX7" s="24">
        <v>83.55</v>
      </c>
      <c r="BY7" s="24">
        <v>90.23</v>
      </c>
      <c r="BZ7" s="24">
        <v>90.78</v>
      </c>
      <c r="CA7" s="24">
        <v>97.94</v>
      </c>
      <c r="CB7" s="24" t="s">
        <v>102</v>
      </c>
      <c r="CC7" s="24" t="s">
        <v>102</v>
      </c>
      <c r="CD7" s="24">
        <v>115.66</v>
      </c>
      <c r="CE7" s="24">
        <v>156.15</v>
      </c>
      <c r="CF7" s="24">
        <v>150</v>
      </c>
      <c r="CG7" s="24" t="s">
        <v>102</v>
      </c>
      <c r="CH7" s="24" t="s">
        <v>102</v>
      </c>
      <c r="CI7" s="24">
        <v>185.98</v>
      </c>
      <c r="CJ7" s="24">
        <v>170.2</v>
      </c>
      <c r="CK7" s="24">
        <v>170.83</v>
      </c>
      <c r="CL7" s="24">
        <v>140.97999999999999</v>
      </c>
      <c r="CM7" s="24" t="s">
        <v>102</v>
      </c>
      <c r="CN7" s="24" t="s">
        <v>102</v>
      </c>
      <c r="CO7" s="24" t="s">
        <v>102</v>
      </c>
      <c r="CP7" s="24" t="s">
        <v>102</v>
      </c>
      <c r="CQ7" s="24" t="s">
        <v>102</v>
      </c>
      <c r="CR7" s="24" t="s">
        <v>102</v>
      </c>
      <c r="CS7" s="24" t="s">
        <v>102</v>
      </c>
      <c r="CT7" s="24">
        <v>48.95</v>
      </c>
      <c r="CU7" s="24">
        <v>56.51</v>
      </c>
      <c r="CV7" s="24">
        <v>56.85</v>
      </c>
      <c r="CW7" s="24">
        <v>60.13</v>
      </c>
      <c r="CX7" s="24" t="s">
        <v>102</v>
      </c>
      <c r="CY7" s="24" t="s">
        <v>102</v>
      </c>
      <c r="CZ7" s="24">
        <v>97.16</v>
      </c>
      <c r="DA7" s="24">
        <v>97.05</v>
      </c>
      <c r="DB7" s="24">
        <v>96.95</v>
      </c>
      <c r="DC7" s="24" t="s">
        <v>102</v>
      </c>
      <c r="DD7" s="24" t="s">
        <v>102</v>
      </c>
      <c r="DE7" s="24">
        <v>81.14</v>
      </c>
      <c r="DF7" s="24">
        <v>90.62</v>
      </c>
      <c r="DG7" s="24">
        <v>90.79</v>
      </c>
      <c r="DH7" s="24">
        <v>96</v>
      </c>
      <c r="DI7" s="24" t="s">
        <v>102</v>
      </c>
      <c r="DJ7" s="24" t="s">
        <v>102</v>
      </c>
      <c r="DK7" s="24">
        <v>39.56</v>
      </c>
      <c r="DL7" s="24">
        <v>41.42</v>
      </c>
      <c r="DM7" s="24">
        <v>42.9</v>
      </c>
      <c r="DN7" s="24" t="s">
        <v>102</v>
      </c>
      <c r="DO7" s="24" t="s">
        <v>102</v>
      </c>
      <c r="DP7" s="24">
        <v>16.11</v>
      </c>
      <c r="DQ7" s="24">
        <v>26.9</v>
      </c>
      <c r="DR7" s="24">
        <v>28.47</v>
      </c>
      <c r="DS7" s="24">
        <v>42.2</v>
      </c>
      <c r="DT7" s="24" t="s">
        <v>102</v>
      </c>
      <c r="DU7" s="24" t="s">
        <v>102</v>
      </c>
      <c r="DV7" s="24">
        <v>0</v>
      </c>
      <c r="DW7" s="24">
        <v>63.52</v>
      </c>
      <c r="DX7" s="24">
        <v>7.09</v>
      </c>
      <c r="DY7" s="24" t="s">
        <v>102</v>
      </c>
      <c r="DZ7" s="24" t="s">
        <v>102</v>
      </c>
      <c r="EA7" s="24">
        <v>0.17</v>
      </c>
      <c r="EB7" s="24">
        <v>2.08</v>
      </c>
      <c r="EC7" s="24">
        <v>1.87</v>
      </c>
      <c r="ED7" s="24">
        <v>9.4600000000000009</v>
      </c>
      <c r="EE7" s="24" t="s">
        <v>102</v>
      </c>
      <c r="EF7" s="24" t="s">
        <v>102</v>
      </c>
      <c r="EG7" s="24">
        <v>0</v>
      </c>
      <c r="EH7" s="24">
        <v>0.34</v>
      </c>
      <c r="EI7" s="24">
        <v>0.43</v>
      </c>
      <c r="EJ7" s="24" t="s">
        <v>102</v>
      </c>
      <c r="EK7" s="24" t="s">
        <v>102</v>
      </c>
      <c r="EL7" s="24">
        <v>0.08</v>
      </c>
      <c r="EM7" s="24">
        <v>0.09</v>
      </c>
      <c r="EN7" s="24">
        <v>0.15</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112</v>
      </c>
      <c r="E13" t="s">
        <v>111</v>
      </c>
      <c r="F13" t="s">
        <v>111</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平本（和）</cp:lastModifiedBy>
  <cp:lastPrinted>2026-01-20T00:13:42Z</cp:lastPrinted>
  <dcterms:created xsi:type="dcterms:W3CDTF">2025-12-23T06:04:40Z</dcterms:created>
  <dcterms:modified xsi:type="dcterms:W3CDTF">2026-01-20T00:30:25Z</dcterms:modified>
  <cp:category/>
</cp:coreProperties>
</file>