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7330"/>
  </bookViews>
  <sheets>
    <sheet name="１収入２支出" sheetId="2" r:id="rId1"/>
    <sheet name="３支出内訳（R８年度分）" sheetId="3" r:id="rId2"/>
    <sheet name="３支出内訳（R９年度分）" sheetId="1" r:id="rId3"/>
  </sheets>
  <definedNames>
    <definedName name="_xlnm.Print_Area" localSheetId="0">'１収入２支出'!$A$1:$F$32</definedName>
    <definedName name="_xlnm.Print_Area" localSheetId="1">'３支出内訳（R８年度分）'!$A$9:$J$75</definedName>
    <definedName name="_xlnm.Print_Area" localSheetId="2">'３支出内訳（R９年度分）'!$A$9:$J$75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D72" authorId="0">
      <text>
        <r>
          <rPr>
            <sz val="11"/>
            <color theme="1"/>
            <rFont val="ＭＳ Ｐゴシック"/>
          </rPr>
          <t xml:space="preserve">直接人件費については、
別に「直接人件費対象者届出書」を作成の上、単価の欄に、その合計額を記入してください。
</t>
        </r>
      </text>
    </comment>
    <comment ref="D139" authorId="0">
      <text>
        <r>
          <rPr>
            <sz val="11"/>
            <color theme="1"/>
            <rFont val="ＭＳ Ｐゴシック"/>
          </rPr>
          <t xml:space="preserve">直接人件費については、
別に「直接人件費対象者届出書」を作成の上、単価の欄に、その合計額を記入してください。
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D72" authorId="0">
      <text>
        <r>
          <rPr>
            <sz val="11"/>
            <color theme="1"/>
            <rFont val="ＭＳ Ｐゴシック"/>
          </rPr>
          <t xml:space="preserve">直接人件費については、
別に「直接人件費対象者届出書」を作成の上、単価の欄に、その合計額を記入してください。
</t>
        </r>
      </text>
    </comment>
    <comment ref="D139" authorId="0">
      <text>
        <r>
          <rPr>
            <sz val="11"/>
            <color theme="1"/>
            <rFont val="ＭＳ Ｐゴシック"/>
          </rPr>
          <t xml:space="preserve">直接人件費については、
別に「直接人件費対象者届出書」を作成の上、単価の欄に、その合計額を記入してください。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<sst xmlns="http://schemas.openxmlformats.org/spreadsheetml/2006/main" xmlns:r="http://schemas.openxmlformats.org/officeDocument/2006/relationships" count="58" uniqueCount="58">
  <si>
    <t>連携事業者名：</t>
    <rPh sb="0" eb="2">
      <t>れんけい</t>
    </rPh>
    <rPh sb="2" eb="6">
      <t>じぎょうしゃめい</t>
    </rPh>
    <phoneticPr fontId="2" type="Hiragana"/>
  </si>
  <si>
    <t>品目</t>
  </si>
  <si>
    <t>（単位：円）</t>
  </si>
  <si>
    <t>販促費</t>
    <rPh sb="0" eb="3">
      <t>はんそくひ</t>
    </rPh>
    <phoneticPr fontId="2" type="Hiragana"/>
  </si>
  <si>
    <t>２　機械装置費</t>
  </si>
  <si>
    <t>補助金（交付申請額）</t>
  </si>
  <si>
    <t>合計</t>
  </si>
  <si>
    <t>外注委託費</t>
  </si>
  <si>
    <t>経費区分</t>
  </si>
  <si>
    <t>年度</t>
  </si>
  <si>
    <t>自己資金</t>
  </si>
  <si>
    <t>様式第１号別紙２</t>
  </si>
  <si>
    <t>事　業　収　支　計　画　書</t>
  </si>
  <si>
    <t>補助事業に要する経費</t>
  </si>
  <si>
    <t>物件費</t>
  </si>
  <si>
    <t>研究連携費</t>
  </si>
  <si>
    <t>販促費</t>
  </si>
  <si>
    <t>諸経費</t>
  </si>
  <si>
    <t>人件費</t>
  </si>
  <si>
    <t>令和８年度</t>
    <rPh sb="0" eb="2">
      <t>れいわ</t>
    </rPh>
    <phoneticPr fontId="2" type="Hiragana"/>
  </si>
  <si>
    <t>令和９年度</t>
    <rPh sb="0" eb="2">
      <t>れいわ</t>
    </rPh>
    <phoneticPr fontId="2" type="Hiragana"/>
  </si>
  <si>
    <t>令和８年度</t>
    <rPh sb="0" eb="2">
      <t>れいわ</t>
    </rPh>
    <rPh sb="3" eb="5">
      <t>ねんど</t>
    </rPh>
    <phoneticPr fontId="2" type="Hiragana"/>
  </si>
  <si>
    <t>区分</t>
  </si>
  <si>
    <t>内訳</t>
  </si>
  <si>
    <t>数量</t>
  </si>
  <si>
    <t>単位</t>
  </si>
  <si>
    <t>１　原材料費</t>
  </si>
  <si>
    <t>３　外注加工費</t>
  </si>
  <si>
    <t>４　調査・試験費</t>
  </si>
  <si>
    <t>５　申請・出願費</t>
  </si>
  <si>
    <t>６　技術指導費</t>
  </si>
  <si>
    <t>７　共同研究費</t>
  </si>
  <si>
    <t>８　出展費</t>
  </si>
  <si>
    <t>９　デザイン・広告費</t>
  </si>
  <si>
    <t>10　諸経費</t>
  </si>
  <si>
    <t>11　直接人件費</t>
  </si>
  <si>
    <t>単価
（消費税込）</t>
  </si>
  <si>
    <t>３　支出内訳（令和８年度分）</t>
    <rPh sb="7" eb="9">
      <t>れいわ</t>
    </rPh>
    <phoneticPr fontId="2" type="Hiragana"/>
  </si>
  <si>
    <t>合　計</t>
  </si>
  <si>
    <t>補助事業に要する経費
（消費税込）</t>
  </si>
  <si>
    <t>Ａ:補助対象経費
（消費税抜）</t>
  </si>
  <si>
    <t>小計</t>
    <rPh sb="0" eb="2">
      <t>しょうけい</t>
    </rPh>
    <phoneticPr fontId="2" type="Hiragana"/>
  </si>
  <si>
    <t>物件費</t>
    <rPh sb="0" eb="3">
      <t>ぶっけんひ</t>
    </rPh>
    <phoneticPr fontId="2" type="Hiragana"/>
  </si>
  <si>
    <t>外注委託費</t>
    <rPh sb="0" eb="2">
      <t>がいちゅう</t>
    </rPh>
    <rPh sb="2" eb="5">
      <t>いたくひ</t>
    </rPh>
    <phoneticPr fontId="2" type="Hiragana"/>
  </si>
  <si>
    <t>研究連携費</t>
    <rPh sb="0" eb="2">
      <t>けんきゅう</t>
    </rPh>
    <rPh sb="2" eb="4">
      <t>れんけい</t>
    </rPh>
    <rPh sb="4" eb="5">
      <t>ひ</t>
    </rPh>
    <phoneticPr fontId="2" type="Hiragana"/>
  </si>
  <si>
    <t>諸経費</t>
    <rPh sb="0" eb="3">
      <t>しょけいひ</t>
    </rPh>
    <phoneticPr fontId="2" type="Hiragana"/>
  </si>
  <si>
    <t>人件費</t>
    <rPh sb="0" eb="3">
      <t>じんけんひ</t>
    </rPh>
    <phoneticPr fontId="2" type="Hiragana"/>
  </si>
  <si>
    <t>直接人件費対象者届出書のとおり</t>
  </si>
  <si>
    <t>補助対象経費（Ａ：消費税抜）</t>
    <rPh sb="9" eb="12">
      <t>しょうひぜい</t>
    </rPh>
    <rPh sb="12" eb="13">
      <t>ぬ</t>
    </rPh>
    <phoneticPr fontId="2" type="Hiragana"/>
  </si>
  <si>
    <t>補助対象経費合計</t>
    <rPh sb="0" eb="2">
      <t>ほじょ</t>
    </rPh>
    <rPh sb="2" eb="4">
      <t>たいしょう</t>
    </rPh>
    <rPh sb="4" eb="6">
      <t>けいひ</t>
    </rPh>
    <rPh sb="6" eb="8">
      <t>ごうけい</t>
    </rPh>
    <phoneticPr fontId="2" type="Hiragana"/>
  </si>
  <si>
    <t>補助金交付申請額</t>
    <rPh sb="0" eb="3">
      <t>ほじょきん</t>
    </rPh>
    <rPh sb="3" eb="5">
      <t>こうふ</t>
    </rPh>
    <rPh sb="5" eb="8">
      <t>しんせいがく</t>
    </rPh>
    <phoneticPr fontId="2" type="Hiragana"/>
  </si>
  <si>
    <t>直接人件費</t>
    <rPh sb="0" eb="2">
      <t>ちょくせつ</t>
    </rPh>
    <rPh sb="2" eb="5">
      <t>じんけんひ</t>
    </rPh>
    <phoneticPr fontId="2" type="Hiragana"/>
  </si>
  <si>
    <t>Ａ✕補助率（千円未満切捨て）</t>
    <rPh sb="2" eb="5">
      <t>ほじょりつ</t>
    </rPh>
    <rPh sb="6" eb="7">
      <t>せん</t>
    </rPh>
    <rPh sb="7" eb="10">
      <t>えんみまん</t>
    </rPh>
    <rPh sb="10" eb="11">
      <t>き</t>
    </rPh>
    <rPh sb="11" eb="12">
      <t>す</t>
    </rPh>
    <phoneticPr fontId="2" type="Hiragana"/>
  </si>
  <si>
    <t>令和９年度</t>
    <rPh sb="0" eb="2">
      <t>れいわ</t>
    </rPh>
    <rPh sb="3" eb="5">
      <t>ねんど</t>
    </rPh>
    <phoneticPr fontId="2" type="Hiragana"/>
  </si>
  <si>
    <t>３　支出内訳（令和９年度分）</t>
    <rPh sb="7" eb="9">
      <t>れいわ</t>
    </rPh>
    <phoneticPr fontId="2" type="Hiragana"/>
  </si>
  <si>
    <t>代表事業者名：</t>
    <rPh sb="0" eb="2">
      <t>だいひょう</t>
    </rPh>
    <rPh sb="2" eb="6">
      <t>じぎょうしゃめい</t>
    </rPh>
    <phoneticPr fontId="2" type="Hiragana"/>
  </si>
  <si>
    <t>１　収　入</t>
  </si>
  <si>
    <t>２　支　出　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</si>
</sst>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;\-0;;@"/>
    <numFmt numFmtId="177" formatCode="0_ "/>
    <numFmt numFmtId="178" formatCode="&quot;（&quot;@&quot;）&quot;"/>
  </numFmts>
  <fonts count="12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1"/>
      <color theme="1"/>
      <name val="Meiryo UI"/>
      <family val="3"/>
    </font>
    <font>
      <sz val="12"/>
      <color rgb="FF000000"/>
      <name val="Meiryo UI"/>
      <family val="3"/>
    </font>
    <font>
      <sz val="10.5"/>
      <color rgb="FF000000"/>
      <name val="Meiryo UI"/>
      <family val="3"/>
    </font>
    <font>
      <sz val="10"/>
      <color rgb="FF000000"/>
      <name val="Meiryo UI"/>
      <family val="3"/>
    </font>
    <font>
      <sz val="11"/>
      <color rgb="FF000000"/>
      <name val="Meiryo UI"/>
      <family val="3"/>
    </font>
    <font>
      <sz val="11"/>
      <color theme="1"/>
      <name val="ＭＳ Ｐゴシック"/>
      <family val="3"/>
    </font>
    <font>
      <b/>
      <sz val="10.5"/>
      <color rgb="FF000000"/>
      <name val="Meiryo UI"/>
      <family val="3"/>
    </font>
    <font>
      <sz val="10.5"/>
      <color auto="1"/>
      <name val="Meiryo UI"/>
      <family val="3"/>
    </font>
    <font>
      <sz val="9"/>
      <color rgb="FF000000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rgb="FF90D7F0"/>
        <bgColor indexed="64"/>
      </patternFill>
    </fill>
    <fill>
      <patternFill patternType="solid">
        <fgColor rgb="FFFFFFBE"/>
        <bgColor indexed="64"/>
      </patternFill>
    </fill>
  </fills>
  <borders count="33">
    <border>
      <left/>
      <right/>
      <top/>
      <bottom/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double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double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/>
      <diagonal/>
    </border>
    <border>
      <left style="thin">
        <color theme="0" tint="-0.5"/>
      </left>
      <right style="thin">
        <color theme="0" tint="-0.5"/>
      </right>
      <top/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/>
      <bottom/>
      <diagonal/>
    </border>
    <border>
      <left style="thin">
        <color theme="0" tint="-0.5"/>
      </left>
      <right style="thin">
        <color theme="0" tint="-0.5"/>
      </right>
      <top style="double">
        <color theme="0" tint="-0.5"/>
      </top>
      <bottom style="dotted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dotted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dotted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dotted">
        <color theme="0" tint="-0.5"/>
      </top>
      <bottom/>
      <diagonal/>
    </border>
    <border diagonalDown="1"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 style="thin">
        <color theme="0" tint="-0.5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double">
        <color rgb="FF000000"/>
      </bottom>
      <diagonal/>
    </border>
    <border>
      <left style="thin">
        <color indexed="64"/>
      </left>
      <right/>
      <top style="double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rgb="FF000000"/>
      </bottom>
      <diagonal/>
    </border>
    <border>
      <left/>
      <right style="thin">
        <color indexed="64"/>
      </right>
      <top style="double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8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7" fillId="0" borderId="2" xfId="0" applyNumberFormat="1" applyFont="1" applyBorder="1" applyAlignment="1">
      <alignment horizontal="right" vertical="center" wrapText="1"/>
    </xf>
    <xf numFmtId="38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shrinkToFit="1"/>
    </xf>
    <xf numFmtId="38" fontId="7" fillId="0" borderId="9" xfId="0" applyNumberFormat="1" applyFont="1" applyBorder="1" applyAlignment="1">
      <alignment horizontal="right" vertical="center" wrapText="1"/>
    </xf>
    <xf numFmtId="38" fontId="7" fillId="0" borderId="8" xfId="0" applyNumberFormat="1" applyFont="1" applyBorder="1" applyAlignment="1">
      <alignment horizontal="right" vertical="center" wrapText="1"/>
    </xf>
    <xf numFmtId="38" fontId="7" fillId="0" borderId="10" xfId="0" applyNumberFormat="1" applyFont="1" applyBorder="1" applyAlignment="1">
      <alignment horizontal="right" vertical="center" wrapText="1"/>
    </xf>
    <xf numFmtId="38" fontId="7" fillId="0" borderId="7" xfId="3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38" fontId="7" fillId="0" borderId="9" xfId="3" applyFont="1" applyBorder="1" applyAlignment="1">
      <alignment vertical="center" wrapText="1"/>
    </xf>
    <xf numFmtId="38" fontId="7" fillId="0" borderId="8" xfId="3" applyFont="1" applyBorder="1" applyAlignment="1">
      <alignment vertical="center" wrapText="1"/>
    </xf>
    <xf numFmtId="38" fontId="7" fillId="0" borderId="10" xfId="3" applyFont="1" applyBorder="1" applyAlignment="1">
      <alignment vertical="center" wrapText="1"/>
    </xf>
    <xf numFmtId="0" fontId="3" fillId="0" borderId="0" xfId="0" applyFont="1" applyAlignment="1">
      <alignment horizontal="centerContinuous" vertical="center"/>
    </xf>
    <xf numFmtId="49" fontId="3" fillId="0" borderId="0" xfId="0" applyNumberFormat="1" applyFont="1">
      <alignment vertical="center"/>
    </xf>
    <xf numFmtId="177" fontId="3" fillId="0" borderId="0" xfId="3" applyNumberFormat="1" applyFont="1" applyAlignment="1">
      <alignment horizontal="center" vertical="center"/>
    </xf>
    <xf numFmtId="49" fontId="3" fillId="0" borderId="0" xfId="3" applyNumberFormat="1" applyFont="1" applyAlignment="1">
      <alignment horizontal="center" vertical="center"/>
    </xf>
    <xf numFmtId="38" fontId="3" fillId="0" borderId="0" xfId="3" applyFo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9" fillId="0" borderId="13" xfId="0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horizontal="centerContinuous" vertical="center" wrapText="1"/>
    </xf>
    <xf numFmtId="0" fontId="9" fillId="0" borderId="18" xfId="0" applyFont="1" applyFill="1" applyBorder="1" applyAlignment="1">
      <alignment vertical="center" wrapText="1"/>
    </xf>
    <xf numFmtId="0" fontId="5" fillId="2" borderId="19" xfId="0" applyFont="1" applyFill="1" applyBorder="1" applyAlignment="1">
      <alignment vertical="center"/>
    </xf>
    <xf numFmtId="0" fontId="10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horizontal="centerContinuous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9" fillId="0" borderId="18" xfId="0" applyNumberFormat="1" applyFont="1" applyFill="1" applyBorder="1" applyAlignment="1">
      <alignment vertical="center" wrapText="1"/>
    </xf>
    <xf numFmtId="49" fontId="5" fillId="2" borderId="23" xfId="0" applyNumberFormat="1" applyFont="1" applyFill="1" applyBorder="1" applyAlignment="1">
      <alignment vertical="center" wrapText="1"/>
    </xf>
    <xf numFmtId="49" fontId="7" fillId="3" borderId="20" xfId="0" applyNumberFormat="1" applyFont="1" applyFill="1" applyBorder="1" applyAlignment="1">
      <alignment horizontal="justify" vertical="center" wrapText="1"/>
    </xf>
    <xf numFmtId="49" fontId="5" fillId="0" borderId="18" xfId="0" applyNumberFormat="1" applyFont="1" applyBorder="1" applyAlignment="1">
      <alignment vertical="center" wrapText="1"/>
    </xf>
    <xf numFmtId="49" fontId="11" fillId="3" borderId="20" xfId="0" applyNumberFormat="1" applyFont="1" applyFill="1" applyBorder="1" applyAlignment="1">
      <alignment horizontal="justify" vertical="center" wrapText="1"/>
    </xf>
    <xf numFmtId="49" fontId="5" fillId="0" borderId="21" xfId="0" applyNumberFormat="1" applyFont="1" applyBorder="1" applyAlignment="1">
      <alignment vertical="center" wrapText="1"/>
    </xf>
    <xf numFmtId="49" fontId="5" fillId="0" borderId="22" xfId="0" applyNumberFormat="1" applyFont="1" applyBorder="1" applyAlignment="1">
      <alignment horizontal="centerContinuous" vertical="center" wrapText="1"/>
    </xf>
    <xf numFmtId="49" fontId="7" fillId="0" borderId="0" xfId="0" applyNumberFormat="1" applyFont="1" applyAlignment="1">
      <alignment horizontal="left" vertical="center" wrapText="1"/>
    </xf>
    <xf numFmtId="177" fontId="7" fillId="0" borderId="12" xfId="3" applyNumberFormat="1" applyFont="1" applyBorder="1" applyAlignment="1">
      <alignment horizontal="center" vertical="center" wrapText="1"/>
    </xf>
    <xf numFmtId="177" fontId="9" fillId="0" borderId="18" xfId="3" applyNumberFormat="1" applyFont="1" applyFill="1" applyBorder="1" applyAlignment="1">
      <alignment horizontal="center" vertical="center" wrapText="1"/>
    </xf>
    <xf numFmtId="177" fontId="5" fillId="2" borderId="23" xfId="3" applyNumberFormat="1" applyFont="1" applyFill="1" applyBorder="1" applyAlignment="1">
      <alignment horizontal="center" vertical="center" wrapText="1"/>
    </xf>
    <xf numFmtId="177" fontId="7" fillId="3" borderId="20" xfId="3" applyNumberFormat="1" applyFont="1" applyFill="1" applyBorder="1" applyAlignment="1">
      <alignment horizontal="center" vertical="center" wrapText="1"/>
    </xf>
    <xf numFmtId="177" fontId="5" fillId="0" borderId="18" xfId="3" applyNumberFormat="1" applyFont="1" applyBorder="1" applyAlignment="1">
      <alignment horizontal="center" vertical="center" wrapText="1"/>
    </xf>
    <xf numFmtId="177" fontId="7" fillId="3" borderId="24" xfId="3" applyNumberFormat="1" applyFont="1" applyFill="1" applyBorder="1" applyAlignment="1">
      <alignment horizontal="center" vertical="center" wrapText="1"/>
    </xf>
    <xf numFmtId="177" fontId="5" fillId="0" borderId="21" xfId="3" applyNumberFormat="1" applyFont="1" applyBorder="1" applyAlignment="1">
      <alignment horizontal="center" vertical="center" wrapText="1"/>
    </xf>
    <xf numFmtId="177" fontId="5" fillId="0" borderId="22" xfId="3" applyNumberFormat="1" applyFont="1" applyBorder="1" applyAlignment="1">
      <alignment horizontal="centerContinuous" vertical="center" wrapText="1"/>
    </xf>
    <xf numFmtId="177" fontId="7" fillId="0" borderId="0" xfId="3" applyNumberFormat="1" applyFont="1" applyAlignment="1">
      <alignment horizontal="center" vertical="center" wrapText="1"/>
    </xf>
    <xf numFmtId="49" fontId="9" fillId="0" borderId="18" xfId="3" applyNumberFormat="1" applyFont="1" applyFill="1" applyBorder="1" applyAlignment="1">
      <alignment horizontal="center" vertical="center" wrapText="1"/>
    </xf>
    <xf numFmtId="49" fontId="5" fillId="2" borderId="23" xfId="3" applyNumberFormat="1" applyFont="1" applyFill="1" applyBorder="1" applyAlignment="1">
      <alignment horizontal="center" vertical="center" wrapText="1"/>
    </xf>
    <xf numFmtId="49" fontId="7" fillId="3" borderId="20" xfId="3" applyNumberFormat="1" applyFont="1" applyFill="1" applyBorder="1" applyAlignment="1">
      <alignment horizontal="center" vertical="center" wrapText="1"/>
    </xf>
    <xf numFmtId="49" fontId="5" fillId="0" borderId="18" xfId="3" applyNumberFormat="1" applyFont="1" applyBorder="1" applyAlignment="1">
      <alignment horizontal="center" vertical="center" wrapText="1"/>
    </xf>
    <xf numFmtId="49" fontId="7" fillId="3" borderId="24" xfId="3" applyNumberFormat="1" applyFont="1" applyFill="1" applyBorder="1" applyAlignment="1">
      <alignment horizontal="center" vertical="center" wrapText="1"/>
    </xf>
    <xf numFmtId="49" fontId="5" fillId="0" borderId="21" xfId="3" applyNumberFormat="1" applyFont="1" applyBorder="1" applyAlignment="1">
      <alignment horizontal="center" vertical="center" wrapText="1"/>
    </xf>
    <xf numFmtId="49" fontId="7" fillId="0" borderId="0" xfId="3" applyNumberFormat="1" applyFont="1" applyAlignment="1">
      <alignment horizontal="center" vertical="center" wrapText="1"/>
    </xf>
    <xf numFmtId="38" fontId="3" fillId="0" borderId="0" xfId="3" applyFont="1" applyAlignment="1">
      <alignment horizontal="right" vertical="center"/>
    </xf>
    <xf numFmtId="38" fontId="7" fillId="0" borderId="12" xfId="3" applyFont="1" applyBorder="1" applyAlignment="1">
      <alignment horizontal="center" vertical="center" wrapText="1"/>
    </xf>
    <xf numFmtId="38" fontId="9" fillId="0" borderId="18" xfId="3" applyFont="1" applyFill="1" applyBorder="1" applyAlignment="1">
      <alignment vertical="center" wrapText="1"/>
    </xf>
    <xf numFmtId="38" fontId="5" fillId="2" borderId="23" xfId="3" applyFont="1" applyFill="1" applyBorder="1" applyAlignment="1">
      <alignment vertical="center" wrapText="1"/>
    </xf>
    <xf numFmtId="38" fontId="7" fillId="3" borderId="19" xfId="3" applyFont="1" applyFill="1" applyBorder="1" applyAlignment="1">
      <alignment vertical="center" wrapText="1"/>
    </xf>
    <xf numFmtId="38" fontId="5" fillId="0" borderId="18" xfId="3" applyFont="1" applyBorder="1" applyAlignment="1">
      <alignment horizontal="right" vertical="center" wrapText="1"/>
    </xf>
    <xf numFmtId="38" fontId="5" fillId="0" borderId="21" xfId="3" applyFont="1" applyBorder="1" applyAlignment="1">
      <alignment horizontal="right" vertical="center" wrapText="1"/>
    </xf>
    <xf numFmtId="38" fontId="5" fillId="0" borderId="22" xfId="3" applyFont="1" applyBorder="1" applyAlignment="1">
      <alignment horizontal="centerContinuous" vertical="center" wrapText="1"/>
    </xf>
    <xf numFmtId="38" fontId="7" fillId="0" borderId="0" xfId="3" applyFont="1" applyAlignment="1">
      <alignment horizontal="left" vertical="center" wrapText="1"/>
    </xf>
    <xf numFmtId="38" fontId="3" fillId="3" borderId="25" xfId="3" applyFont="1" applyFill="1" applyBorder="1" applyAlignment="1">
      <alignment horizontal="center" vertical="center"/>
    </xf>
    <xf numFmtId="38" fontId="7" fillId="0" borderId="26" xfId="3" applyFont="1" applyBorder="1" applyAlignment="1">
      <alignment vertical="center" wrapText="1"/>
    </xf>
    <xf numFmtId="178" fontId="5" fillId="0" borderId="18" xfId="3" applyNumberFormat="1" applyFont="1" applyBorder="1" applyAlignment="1">
      <alignment horizontal="center" vertical="center" wrapText="1"/>
    </xf>
    <xf numFmtId="178" fontId="5" fillId="0" borderId="18" xfId="3" applyNumberFormat="1" applyFont="1" applyBorder="1" applyAlignment="1">
      <alignment horizontal="center" vertical="center"/>
    </xf>
    <xf numFmtId="38" fontId="5" fillId="0" borderId="27" xfId="3" applyFont="1" applyBorder="1" applyAlignment="1">
      <alignment vertical="center" wrapText="1"/>
    </xf>
    <xf numFmtId="38" fontId="9" fillId="0" borderId="28" xfId="3" applyFont="1" applyFill="1" applyBorder="1" applyAlignment="1">
      <alignment vertical="center" wrapText="1"/>
    </xf>
    <xf numFmtId="38" fontId="5" fillId="2" borderId="29" xfId="3" applyFont="1" applyFill="1" applyBorder="1" applyAlignment="1">
      <alignment vertical="center" wrapText="1"/>
    </xf>
    <xf numFmtId="38" fontId="7" fillId="0" borderId="29" xfId="3" applyFont="1" applyBorder="1" applyAlignment="1">
      <alignment vertical="center" wrapText="1"/>
    </xf>
    <xf numFmtId="38" fontId="5" fillId="2" borderId="29" xfId="3" applyFont="1" applyFill="1" applyBorder="1" applyAlignment="1">
      <alignment horizontal="right" vertical="center" wrapText="1"/>
    </xf>
    <xf numFmtId="38" fontId="5" fillId="0" borderId="30" xfId="3" applyFont="1" applyBorder="1" applyAlignment="1">
      <alignment vertical="center" wrapText="1"/>
    </xf>
    <xf numFmtId="38" fontId="5" fillId="0" borderId="31" xfId="3" applyFont="1" applyBorder="1" applyAlignment="1">
      <alignment vertical="center" wrapText="1"/>
    </xf>
    <xf numFmtId="38" fontId="7" fillId="0" borderId="32" xfId="3" applyFont="1" applyBorder="1" applyAlignment="1">
      <alignment vertical="center" wrapText="1"/>
    </xf>
    <xf numFmtId="38" fontId="3" fillId="0" borderId="25" xfId="3" applyFont="1" applyFill="1" applyBorder="1" applyAlignment="1">
      <alignment horizontal="center" vertical="center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65405</xdr:colOff>
      <xdr:row>0</xdr:row>
      <xdr:rowOff>93980</xdr:rowOff>
    </xdr:from>
    <xdr:to xmlns:xdr="http://schemas.openxmlformats.org/drawingml/2006/spreadsheetDrawing">
      <xdr:col>16</xdr:col>
      <xdr:colOff>48895</xdr:colOff>
      <xdr:row>7</xdr:row>
      <xdr:rowOff>190500</xdr:rowOff>
    </xdr:to>
    <xdr:sp macro="" textlink="">
      <xdr:nvSpPr>
        <xdr:cNvPr id="2" name="テキスト 2"/>
        <xdr:cNvSpPr txBox="1"/>
      </xdr:nvSpPr>
      <xdr:spPr>
        <a:xfrm>
          <a:off x="7294245" y="93980"/>
          <a:ext cx="6073140" cy="1468120"/>
        </a:xfrm>
        <a:prstGeom prst="rect">
          <a:avLst/>
        </a:prstGeom>
        <a:solidFill>
          <a:srgbClr val="FFFFBE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800" u="sng">
              <a:latin typeface="AR Pゴシック体S"/>
              <a:ea typeface="AR Pゴシック体S"/>
            </a:rPr>
            <a:t>当シートは記入不要です。</a:t>
          </a:r>
          <a:endParaRPr kumimoji="1" lang="ja-JP" altLang="en-US" sz="1800" u="sng">
            <a:latin typeface="AR Pゴシック体S"/>
            <a:ea typeface="AR Pゴシック体S"/>
          </a:endParaRPr>
        </a:p>
        <a:p>
          <a:r>
            <a:rPr kumimoji="1" lang="ja-JP" altLang="en-US" sz="1800" u="sng">
              <a:latin typeface="AR Pゴシック体S"/>
              <a:ea typeface="AR Pゴシック体S"/>
            </a:rPr>
            <a:t>別シートの</a:t>
          </a:r>
          <a:r>
            <a:rPr kumimoji="1" lang="ja-JP" altLang="en-US" sz="1800" u="sng">
              <a:solidFill>
                <a:srgbClr val="FF0000"/>
              </a:solidFill>
              <a:latin typeface="AR Pゴシック体S"/>
              <a:ea typeface="AR Pゴシック体S"/>
            </a:rPr>
            <a:t>「３支出内訳（R８</a:t>
          </a:r>
          <a:r>
            <a:rPr kumimoji="1" lang="ja-JP" altLang="en-US" sz="1800" u="sng">
              <a:solidFill>
                <a:srgbClr val="FF0000"/>
              </a:solidFill>
              <a:latin typeface="AR Pゴシック体S"/>
              <a:ea typeface="AR Pゴシック体S"/>
            </a:rPr>
            <a:t>年度分）」</a:t>
          </a:r>
          <a:r>
            <a:rPr kumimoji="1" lang="ja-JP" altLang="en-US" sz="1800" u="sng">
              <a:latin typeface="AR Pゴシック体S"/>
              <a:ea typeface="AR Pゴシック体S"/>
            </a:rPr>
            <a:t>に記入してください</a:t>
          </a:r>
          <a:r>
            <a:rPr kumimoji="1" lang="ja-JP" altLang="en-US" sz="1800">
              <a:latin typeface="AR Pゴシック体S"/>
              <a:ea typeface="AR Pゴシック体S"/>
            </a:rPr>
            <a:t>。</a:t>
          </a:r>
          <a:endParaRPr kumimoji="1" lang="ja-JP" altLang="en-US" sz="1800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令和９年度まで補助事業を行おうとする場合は、</a:t>
          </a:r>
          <a:endParaRPr kumimoji="1" lang="ja-JP" altLang="en-US" sz="1800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「３支出内訳（R９年度分）」も記入してください。</a:t>
          </a:r>
          <a:endParaRPr kumimoji="1" lang="ja-JP" altLang="en-US" sz="1800">
            <a:latin typeface="AR Pゴシック体S"/>
            <a:ea typeface="AR Pゴシック体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138430</xdr:colOff>
      <xdr:row>0</xdr:row>
      <xdr:rowOff>34925</xdr:rowOff>
    </xdr:from>
    <xdr:to xmlns:xdr="http://schemas.openxmlformats.org/drawingml/2006/spreadsheetDrawing">
      <xdr:col>9</xdr:col>
      <xdr:colOff>66675</xdr:colOff>
      <xdr:row>7</xdr:row>
      <xdr:rowOff>20320</xdr:rowOff>
    </xdr:to>
    <xdr:sp macro="" textlink="">
      <xdr:nvSpPr>
        <xdr:cNvPr id="2" name="テキスト 1"/>
        <xdr:cNvSpPr txBox="1"/>
      </xdr:nvSpPr>
      <xdr:spPr>
        <a:xfrm>
          <a:off x="138430" y="34925"/>
          <a:ext cx="7142480" cy="131889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800" u="sng">
              <a:latin typeface="AR Pゴシック体S"/>
              <a:ea typeface="AR Pゴシック体S"/>
            </a:rPr>
            <a:t>黄色のセル（品目、数量、単位、単価（消費税込））に記入してください。</a:t>
          </a:r>
          <a:endParaRPr kumimoji="1" lang="ja-JP" altLang="en-US" sz="1800" u="sng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※白地のセルには数式が入っていますので、ご注意ください。</a:t>
          </a:r>
          <a:endParaRPr kumimoji="1" lang="ja-JP" altLang="en-US" sz="1800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※行が足りない場合は追加してください。</a:t>
          </a:r>
          <a:endParaRPr kumimoji="1" lang="ja-JP" altLang="en-US" sz="1800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※連携する事業者がある場合は連携事業者分も作成ください。</a:t>
          </a:r>
          <a:endParaRPr kumimoji="1" lang="ja-JP" altLang="en-US" sz="1800">
            <a:latin typeface="AR Pゴシック体S"/>
            <a:ea typeface="AR Pゴシック体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88265</xdr:colOff>
      <xdr:row>0</xdr:row>
      <xdr:rowOff>50800</xdr:rowOff>
    </xdr:from>
    <xdr:to xmlns:xdr="http://schemas.openxmlformats.org/drawingml/2006/spreadsheetDrawing">
      <xdr:col>9</xdr:col>
      <xdr:colOff>15875</xdr:colOff>
      <xdr:row>7</xdr:row>
      <xdr:rowOff>35560</xdr:rowOff>
    </xdr:to>
    <xdr:sp macro="" textlink="">
      <xdr:nvSpPr>
        <xdr:cNvPr id="3" name="テキスト 4"/>
        <xdr:cNvSpPr txBox="1"/>
      </xdr:nvSpPr>
      <xdr:spPr>
        <a:xfrm>
          <a:off x="88265" y="50800"/>
          <a:ext cx="7141845" cy="131826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1800" u="sng">
              <a:latin typeface="AR Pゴシック体S"/>
              <a:ea typeface="AR Pゴシック体S"/>
            </a:rPr>
            <a:t>黄色のセル（品目、数量、単位、単価（消費税込））に記入してください。</a:t>
          </a:r>
          <a:endParaRPr kumimoji="1" lang="ja-JP" altLang="en-US" sz="1800" u="sng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※白地のセルには数式が入っていますので、ご注意ください。</a:t>
          </a:r>
          <a:endParaRPr kumimoji="1" lang="ja-JP" altLang="en-US" sz="1800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※行が足りない場合は追加してください。</a:t>
          </a:r>
          <a:endParaRPr kumimoji="1" lang="ja-JP" altLang="en-US" sz="1800">
            <a:latin typeface="AR Pゴシック体S"/>
            <a:ea typeface="AR Pゴシック体S"/>
          </a:endParaRPr>
        </a:p>
        <a:p>
          <a:r>
            <a:rPr kumimoji="1" lang="ja-JP" altLang="en-US" sz="1800">
              <a:latin typeface="AR Pゴシック体S"/>
              <a:ea typeface="AR Pゴシック体S"/>
            </a:rPr>
            <a:t>※連携する事業者がある場合は連携事業者分も作成ください。</a:t>
          </a:r>
          <a:endParaRPr kumimoji="1" lang="ja-JP" altLang="en-US" sz="1800">
            <a:latin typeface="AR Pゴシック体S"/>
            <a:ea typeface="AR Pゴシック体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  <pageSetUpPr fitToPage="1"/>
  </sheetPr>
  <dimension ref="A2:K50"/>
  <sheetViews>
    <sheetView tabSelected="1" view="pageBreakPreview" zoomScaleSheetLayoutView="100" workbookViewId="0">
      <selection activeCell="B4" sqref="B4"/>
    </sheetView>
  </sheetViews>
  <sheetFormatPr defaultRowHeight="15"/>
  <cols>
    <col min="1" max="1" width="3.6328125" style="1" customWidth="1"/>
    <col min="2" max="2" width="16.81640625" style="1" customWidth="1"/>
    <col min="3" max="5" width="26.90625" style="1" customWidth="1"/>
    <col min="6" max="6" width="2.36328125" style="1" customWidth="1"/>
    <col min="7" max="16384" width="8.7265625" style="1" customWidth="1"/>
  </cols>
  <sheetData>
    <row r="2" spans="1:10">
      <c r="B2" s="3" t="s">
        <v>11</v>
      </c>
    </row>
    <row r="3" spans="1:10" ht="16">
      <c r="A3" s="2" t="s">
        <v>12</v>
      </c>
      <c r="B3" s="2"/>
      <c r="C3" s="2"/>
      <c r="D3" s="2"/>
      <c r="E3" s="2"/>
      <c r="F3" s="2"/>
      <c r="G3" s="37"/>
      <c r="H3" s="37"/>
      <c r="I3" s="37"/>
      <c r="J3" s="37"/>
    </row>
    <row r="4" spans="1:10" ht="16">
      <c r="B4" s="4"/>
    </row>
    <row r="5" spans="1:10">
      <c r="B5" s="3" t="s">
        <v>56</v>
      </c>
      <c r="E5" s="32" t="s">
        <v>2</v>
      </c>
    </row>
    <row r="6" spans="1:10" ht="16">
      <c r="B6" s="5"/>
    </row>
    <row r="7" spans="1:10">
      <c r="B7" s="6" t="s">
        <v>9</v>
      </c>
      <c r="C7" s="16"/>
      <c r="D7" s="29"/>
      <c r="E7" s="29"/>
    </row>
    <row r="8" spans="1:10">
      <c r="B8" s="6"/>
      <c r="C8" s="17" t="s">
        <v>13</v>
      </c>
      <c r="D8" s="30" t="s">
        <v>5</v>
      </c>
      <c r="E8" s="6" t="s">
        <v>10</v>
      </c>
    </row>
    <row r="9" spans="1:10">
      <c r="B9" s="6" t="s">
        <v>19</v>
      </c>
      <c r="C9" s="18">
        <f>'３支出内訳（R８年度分）'!H74+'３支出内訳（R８年度分）'!H141</f>
        <v>0</v>
      </c>
      <c r="D9" s="18">
        <f>E31</f>
        <v>0</v>
      </c>
      <c r="E9" s="18">
        <f>C9-D9</f>
        <v>0</v>
      </c>
    </row>
    <row r="10" spans="1:10" ht="15.75">
      <c r="B10" s="7" t="s">
        <v>20</v>
      </c>
      <c r="C10" s="19">
        <f>'３支出内訳（R９年度分）'!H74+'３支出内訳（R９年度分）'!H141</f>
        <v>0</v>
      </c>
      <c r="D10" s="19">
        <f>E50</f>
        <v>0</v>
      </c>
      <c r="E10" s="19">
        <f>C10-D10</f>
        <v>0</v>
      </c>
    </row>
    <row r="11" spans="1:10" ht="15.75">
      <c r="B11" s="8" t="s">
        <v>6</v>
      </c>
      <c r="C11" s="20">
        <f>SUM(C9:C10)</f>
        <v>0</v>
      </c>
      <c r="D11" s="20">
        <f>SUM(D9:D10)</f>
        <v>0</v>
      </c>
      <c r="E11" s="20">
        <f>SUM(E9:E10)</f>
        <v>0</v>
      </c>
    </row>
    <row r="12" spans="1:10" ht="16">
      <c r="B12" s="9"/>
      <c r="C12" s="21"/>
      <c r="D12" s="21"/>
      <c r="E12" s="21"/>
    </row>
    <row r="13" spans="1:10">
      <c r="B13" s="3" t="s">
        <v>57</v>
      </c>
      <c r="E13" s="32" t="s">
        <v>2</v>
      </c>
    </row>
    <row r="14" spans="1:10">
      <c r="B14" s="10" t="s">
        <v>21</v>
      </c>
    </row>
    <row r="15" spans="1:10">
      <c r="B15" s="6" t="s">
        <v>8</v>
      </c>
      <c r="C15" s="22" t="s">
        <v>48</v>
      </c>
      <c r="D15" s="22"/>
      <c r="E15" s="22" t="s">
        <v>49</v>
      </c>
    </row>
    <row r="16" spans="1:10">
      <c r="B16" s="6"/>
      <c r="C16" s="23" t="s">
        <v>52</v>
      </c>
      <c r="D16" s="23"/>
      <c r="E16" s="23" t="s">
        <v>50</v>
      </c>
    </row>
    <row r="17" spans="2:11">
      <c r="B17" s="6"/>
      <c r="C17" s="24">
        <f>'３支出内訳（R８年度分）'!H9</f>
        <v>0</v>
      </c>
      <c r="D17" s="24">
        <f>'３支出内訳（R８年度分）'!H76</f>
        <v>0</v>
      </c>
      <c r="E17" s="33"/>
    </row>
    <row r="18" spans="2:11">
      <c r="B18" s="11" t="s">
        <v>14</v>
      </c>
      <c r="C18" s="25">
        <f>'３支出内訳（R８年度分）'!I26</f>
        <v>0</v>
      </c>
      <c r="D18" s="25">
        <f>'３支出内訳（R８年度分）'!I93</f>
        <v>0</v>
      </c>
      <c r="E18" s="34">
        <f t="shared" ref="E18:E29" si="0">C18+D18</f>
        <v>0</v>
      </c>
    </row>
    <row r="19" spans="2:11">
      <c r="B19" s="12"/>
      <c r="C19" s="26">
        <f>ROUNDDOWN(C18*(2/3),-3)</f>
        <v>0</v>
      </c>
      <c r="D19" s="26">
        <f>ROUNDDOWN(D18*(2/3),-3)</f>
        <v>0</v>
      </c>
      <c r="E19" s="35">
        <f t="shared" si="0"/>
        <v>0</v>
      </c>
    </row>
    <row r="20" spans="2:11">
      <c r="B20" s="11" t="s">
        <v>43</v>
      </c>
      <c r="C20" s="25">
        <f>'３支出内訳（R８年度分）'!I43</f>
        <v>0</v>
      </c>
      <c r="D20" s="25">
        <f>'３支出内訳（R８年度分）'!I110</f>
        <v>0</v>
      </c>
      <c r="E20" s="34">
        <f t="shared" si="0"/>
        <v>0</v>
      </c>
    </row>
    <row r="21" spans="2:11">
      <c r="B21" s="12"/>
      <c r="C21" s="26">
        <f>ROUNDDOWN(C20*(2/3),-3)</f>
        <v>0</v>
      </c>
      <c r="D21" s="26">
        <f>ROUNDDOWN(D20*(2/3),-3)</f>
        <v>0</v>
      </c>
      <c r="E21" s="35">
        <f t="shared" si="0"/>
        <v>0</v>
      </c>
    </row>
    <row r="22" spans="2:11">
      <c r="B22" s="11" t="s">
        <v>44</v>
      </c>
      <c r="C22" s="25">
        <f>'３支出内訳（R８年度分）'!I53</f>
        <v>0</v>
      </c>
      <c r="D22" s="25">
        <f>'３支出内訳（R８年度分）'!I120</f>
        <v>0</v>
      </c>
      <c r="E22" s="34">
        <f t="shared" si="0"/>
        <v>0</v>
      </c>
    </row>
    <row r="23" spans="2:11">
      <c r="B23" s="12"/>
      <c r="C23" s="26">
        <f>ROUNDDOWN(C22*(2/3),-3)</f>
        <v>0</v>
      </c>
      <c r="D23" s="26">
        <f>ROUNDDOWN(D22*(2/3),-3)</f>
        <v>0</v>
      </c>
      <c r="E23" s="35">
        <f t="shared" si="0"/>
        <v>0</v>
      </c>
    </row>
    <row r="24" spans="2:11">
      <c r="B24" s="11" t="s">
        <v>3</v>
      </c>
      <c r="C24" s="25">
        <f>'３支出内訳（R８年度分）'!I63</f>
        <v>0</v>
      </c>
      <c r="D24" s="25">
        <f>'３支出内訳（R８年度分）'!I130</f>
        <v>0</v>
      </c>
      <c r="E24" s="34">
        <f t="shared" si="0"/>
        <v>0</v>
      </c>
      <c r="K24" s="1"/>
    </row>
    <row r="25" spans="2:11">
      <c r="B25" s="12"/>
      <c r="C25" s="26">
        <f>ROUNDDOWN(C24*(2/3),-3)</f>
        <v>0</v>
      </c>
      <c r="D25" s="26">
        <f>ROUNDDOWN(D24*(2/3),-3)</f>
        <v>0</v>
      </c>
      <c r="E25" s="35">
        <f t="shared" si="0"/>
        <v>0</v>
      </c>
      <c r="K25" s="1"/>
    </row>
    <row r="26" spans="2:11">
      <c r="B26" s="11" t="s">
        <v>45</v>
      </c>
      <c r="C26" s="25">
        <f>'３支出内訳（R８年度分）'!I69</f>
        <v>0</v>
      </c>
      <c r="D26" s="25">
        <f>'３支出内訳（R８年度分）'!I136</f>
        <v>0</v>
      </c>
      <c r="E26" s="34">
        <f t="shared" si="0"/>
        <v>0</v>
      </c>
      <c r="K26" s="1"/>
    </row>
    <row r="27" spans="2:11">
      <c r="B27" s="12"/>
      <c r="C27" s="26">
        <f>ROUNDDOWN(C26*(2/3),-3)</f>
        <v>0</v>
      </c>
      <c r="D27" s="26">
        <f>ROUNDDOWN(D26*(2/3),-3)</f>
        <v>0</v>
      </c>
      <c r="E27" s="35">
        <f t="shared" si="0"/>
        <v>0</v>
      </c>
      <c r="K27" s="1"/>
    </row>
    <row r="28" spans="2:11">
      <c r="B28" s="11" t="s">
        <v>51</v>
      </c>
      <c r="C28" s="25">
        <f>'３支出内訳（R８年度分）'!I73</f>
        <v>0</v>
      </c>
      <c r="D28" s="25">
        <f>'３支出内訳（R８年度分）'!I140</f>
        <v>0</v>
      </c>
      <c r="E28" s="34">
        <f t="shared" si="0"/>
        <v>0</v>
      </c>
      <c r="K28" s="1"/>
    </row>
    <row r="29" spans="2:11" ht="15.75">
      <c r="B29" s="13"/>
      <c r="C29" s="27">
        <f>ROUNDDOWN(C28*(2/3),-3)</f>
        <v>0</v>
      </c>
      <c r="D29" s="26">
        <f>ROUNDDOWN(D28*(2/3),-3)</f>
        <v>0</v>
      </c>
      <c r="E29" s="36">
        <f t="shared" si="0"/>
        <v>0</v>
      </c>
      <c r="K29" s="1"/>
    </row>
    <row r="30" spans="2:11" ht="15.75">
      <c r="B30" s="14" t="s">
        <v>38</v>
      </c>
      <c r="C30" s="28">
        <f>C18+C20+C22+C24+C26+C28</f>
        <v>0</v>
      </c>
      <c r="D30" s="28">
        <f>D18+D20+D22+D24+D26+D28</f>
        <v>0</v>
      </c>
      <c r="E30" s="28">
        <f>E18+E20+E22+E24+E26+E28</f>
        <v>0</v>
      </c>
    </row>
    <row r="31" spans="2:11">
      <c r="B31" s="15"/>
      <c r="C31" s="26">
        <f>C19+C21+C23+C25+C27+C29</f>
        <v>0</v>
      </c>
      <c r="D31" s="31">
        <f>D19+D21+D23+D25+D27+D29</f>
        <v>0</v>
      </c>
      <c r="E31" s="31">
        <f>IF(SUM(E19,E21,E23,E25,E27,E29)&gt;10000000,10000000,SUM(E19,E21,E23,E25,E27,E29))</f>
        <v>0</v>
      </c>
    </row>
    <row r="32" spans="2:11" ht="16">
      <c r="B32" s="4"/>
    </row>
    <row r="33" spans="2:5">
      <c r="B33" s="10" t="s">
        <v>53</v>
      </c>
      <c r="C33" s="1"/>
      <c r="D33" s="1"/>
      <c r="E33" s="1"/>
    </row>
    <row r="34" spans="2:5">
      <c r="B34" s="6" t="s">
        <v>8</v>
      </c>
      <c r="C34" s="22" t="s">
        <v>48</v>
      </c>
      <c r="D34" s="22"/>
      <c r="E34" s="22" t="s">
        <v>49</v>
      </c>
    </row>
    <row r="35" spans="2:5">
      <c r="B35" s="6"/>
      <c r="C35" s="23" t="s">
        <v>52</v>
      </c>
      <c r="D35" s="23"/>
      <c r="E35" s="23" t="s">
        <v>50</v>
      </c>
    </row>
    <row r="36" spans="2:5">
      <c r="B36" s="6"/>
      <c r="C36" s="24">
        <f>C17</f>
        <v>0</v>
      </c>
      <c r="D36" s="24">
        <f>D17</f>
        <v>0</v>
      </c>
      <c r="E36" s="33"/>
    </row>
    <row r="37" spans="2:5">
      <c r="B37" s="11" t="s">
        <v>14</v>
      </c>
      <c r="C37" s="25">
        <f>'３支出内訳（R９年度分）'!I26</f>
        <v>0</v>
      </c>
      <c r="D37" s="25">
        <f>'３支出内訳（R９年度分）'!I93</f>
        <v>0</v>
      </c>
      <c r="E37" s="34">
        <f t="shared" ref="E37:E48" si="1">C37+D37</f>
        <v>0</v>
      </c>
    </row>
    <row r="38" spans="2:5">
      <c r="B38" s="12"/>
      <c r="C38" s="26">
        <f>ROUNDDOWN(C37*(2/3),-3)</f>
        <v>0</v>
      </c>
      <c r="D38" s="26">
        <f>ROUNDDOWN(D37*(2/3),-3)</f>
        <v>0</v>
      </c>
      <c r="E38" s="35">
        <f t="shared" si="1"/>
        <v>0</v>
      </c>
    </row>
    <row r="39" spans="2:5">
      <c r="B39" s="11" t="s">
        <v>43</v>
      </c>
      <c r="C39" s="25">
        <f>'３支出内訳（R９年度分）'!I43</f>
        <v>0</v>
      </c>
      <c r="D39" s="25">
        <f>'３支出内訳（R９年度分）'!I110</f>
        <v>0</v>
      </c>
      <c r="E39" s="34">
        <f t="shared" si="1"/>
        <v>0</v>
      </c>
    </row>
    <row r="40" spans="2:5">
      <c r="B40" s="12"/>
      <c r="C40" s="26">
        <f>ROUNDDOWN(C39*(2/3),-3)</f>
        <v>0</v>
      </c>
      <c r="D40" s="26">
        <f>ROUNDDOWN(D39*(2/3),-3)</f>
        <v>0</v>
      </c>
      <c r="E40" s="35">
        <f t="shared" si="1"/>
        <v>0</v>
      </c>
    </row>
    <row r="41" spans="2:5">
      <c r="B41" s="11" t="s">
        <v>44</v>
      </c>
      <c r="C41" s="25">
        <f>'３支出内訳（R９年度分）'!I53</f>
        <v>0</v>
      </c>
      <c r="D41" s="25">
        <f>'３支出内訳（R９年度分）'!I120</f>
        <v>0</v>
      </c>
      <c r="E41" s="34">
        <f t="shared" si="1"/>
        <v>0</v>
      </c>
    </row>
    <row r="42" spans="2:5">
      <c r="B42" s="12"/>
      <c r="C42" s="26">
        <f>ROUNDDOWN(C41*(2/3),-3)</f>
        <v>0</v>
      </c>
      <c r="D42" s="26">
        <f>ROUNDDOWN(D41*(2/3),-3)</f>
        <v>0</v>
      </c>
      <c r="E42" s="35">
        <f t="shared" si="1"/>
        <v>0</v>
      </c>
    </row>
    <row r="43" spans="2:5">
      <c r="B43" s="11" t="s">
        <v>3</v>
      </c>
      <c r="C43" s="25">
        <f>'３支出内訳（R９年度分）'!I63</f>
        <v>0</v>
      </c>
      <c r="D43" s="25">
        <f>'３支出内訳（R９年度分）'!I130</f>
        <v>0</v>
      </c>
      <c r="E43" s="34">
        <f t="shared" si="1"/>
        <v>0</v>
      </c>
    </row>
    <row r="44" spans="2:5">
      <c r="B44" s="12"/>
      <c r="C44" s="26">
        <f>ROUNDDOWN(C43*(2/3),-3)</f>
        <v>0</v>
      </c>
      <c r="D44" s="26">
        <f>ROUNDDOWN(D43*(2/3),-3)</f>
        <v>0</v>
      </c>
      <c r="E44" s="35">
        <f t="shared" si="1"/>
        <v>0</v>
      </c>
    </row>
    <row r="45" spans="2:5">
      <c r="B45" s="11" t="s">
        <v>45</v>
      </c>
      <c r="C45" s="25">
        <f>'３支出内訳（R９年度分）'!I69</f>
        <v>0</v>
      </c>
      <c r="D45" s="25">
        <f>'３支出内訳（R９年度分）'!I136</f>
        <v>0</v>
      </c>
      <c r="E45" s="34">
        <f t="shared" si="1"/>
        <v>0</v>
      </c>
    </row>
    <row r="46" spans="2:5">
      <c r="B46" s="12"/>
      <c r="C46" s="26">
        <f>ROUNDDOWN(C45*(2/3),-3)</f>
        <v>0</v>
      </c>
      <c r="D46" s="26">
        <f>ROUNDDOWN(D45*(2/3),-3)</f>
        <v>0</v>
      </c>
      <c r="E46" s="35">
        <f t="shared" si="1"/>
        <v>0</v>
      </c>
    </row>
    <row r="47" spans="2:5">
      <c r="B47" s="11" t="s">
        <v>51</v>
      </c>
      <c r="C47" s="25">
        <f>'３支出内訳（R９年度分）'!I73</f>
        <v>0</v>
      </c>
      <c r="D47" s="25">
        <f>'３支出内訳（R９年度分）'!I140</f>
        <v>0</v>
      </c>
      <c r="E47" s="34">
        <f t="shared" si="1"/>
        <v>0</v>
      </c>
    </row>
    <row r="48" spans="2:5" ht="15.75">
      <c r="B48" s="13"/>
      <c r="C48" s="27">
        <f>ROUNDDOWN(C47*(2/3),-3)</f>
        <v>0</v>
      </c>
      <c r="D48" s="26">
        <f>ROUNDDOWN(D47*(2/3),-3)</f>
        <v>0</v>
      </c>
      <c r="E48" s="36">
        <f t="shared" si="1"/>
        <v>0</v>
      </c>
    </row>
    <row r="49" spans="2:5" ht="15.75">
      <c r="B49" s="14" t="s">
        <v>38</v>
      </c>
      <c r="C49" s="28">
        <f>C37+C39+C41+C43+C45+C47</f>
        <v>0</v>
      </c>
      <c r="D49" s="28">
        <f>D37+D39+D41+D43+D45+D47</f>
        <v>0</v>
      </c>
      <c r="E49" s="28">
        <f>E37+E39+E41+E43+E45+E47</f>
        <v>0</v>
      </c>
    </row>
    <row r="50" spans="2:5">
      <c r="B50" s="15"/>
      <c r="C50" s="26">
        <f>C38+C40+C42+C44+C46+C48</f>
        <v>0</v>
      </c>
      <c r="D50" s="31">
        <f>D38+D40+D42+D44+D46+D48</f>
        <v>0</v>
      </c>
      <c r="E50" s="31">
        <f>IF(SUM(E38,E40,E42,E44,E46,E48)&gt;5000000,5000000,SUM(E38,E40,E42,E44,E46,E48))</f>
        <v>0</v>
      </c>
    </row>
  </sheetData>
  <mergeCells count="23">
    <mergeCell ref="A3:F3"/>
    <mergeCell ref="C7:E7"/>
    <mergeCell ref="C15:D15"/>
    <mergeCell ref="C16:D16"/>
    <mergeCell ref="C34:D34"/>
    <mergeCell ref="C35:D35"/>
    <mergeCell ref="B7:B8"/>
    <mergeCell ref="B15:B17"/>
    <mergeCell ref="B18:B19"/>
    <mergeCell ref="B20:B21"/>
    <mergeCell ref="B22:B23"/>
    <mergeCell ref="B24:B25"/>
    <mergeCell ref="B26:B27"/>
    <mergeCell ref="B28:B29"/>
    <mergeCell ref="B30:B31"/>
    <mergeCell ref="B34:B36"/>
    <mergeCell ref="B37:B38"/>
    <mergeCell ref="B39:B40"/>
    <mergeCell ref="B41:B42"/>
    <mergeCell ref="B43:B44"/>
    <mergeCell ref="B45:B46"/>
    <mergeCell ref="B47:B48"/>
    <mergeCell ref="B49:B50"/>
  </mergeCells>
  <phoneticPr fontId="2" type="Hiragana"/>
  <pageMargins left="0.70866141732283461" right="0.70866141732283461" top="0.74803149606299213" bottom="0.74803149606299213" header="0.31496062992125984" footer="0.31496062992125984"/>
  <pageSetup paperSize="9" scale="85" fitToWidth="1" fitToHeight="0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70C0"/>
  </sheetPr>
  <dimension ref="B9:I143"/>
  <sheetViews>
    <sheetView view="pageBreakPreview" zoomScaleSheetLayoutView="100" workbookViewId="0">
      <selection activeCell="H9" sqref="H9:I9"/>
    </sheetView>
  </sheetViews>
  <sheetFormatPr defaultRowHeight="15"/>
  <cols>
    <col min="1" max="1" width="2.54296875" style="1" customWidth="1"/>
    <col min="2" max="2" width="4.6328125" style="1" customWidth="1"/>
    <col min="3" max="3" width="5.7265625" style="1" customWidth="1"/>
    <col min="4" max="4" width="26.08984375" style="38" customWidth="1"/>
    <col min="5" max="5" width="8.7265625" style="39" customWidth="1"/>
    <col min="6" max="6" width="8.7265625" style="40" customWidth="1"/>
    <col min="7" max="9" width="15.6328125" style="41" customWidth="1"/>
    <col min="10" max="10" width="3.453125" style="1" customWidth="1"/>
    <col min="11" max="16384" width="8.7265625" style="1" customWidth="1"/>
  </cols>
  <sheetData>
    <row r="9" spans="2:9">
      <c r="B9" s="1" t="s">
        <v>37</v>
      </c>
      <c r="E9" s="41" t="s">
        <v>2</v>
      </c>
      <c r="G9" s="80" t="s">
        <v>55</v>
      </c>
      <c r="H9" s="89"/>
      <c r="I9" s="89"/>
    </row>
    <row r="10" spans="2:9" ht="45">
      <c r="B10" s="42" t="s">
        <v>22</v>
      </c>
      <c r="C10" s="42" t="s">
        <v>23</v>
      </c>
      <c r="D10" s="55" t="s">
        <v>1</v>
      </c>
      <c r="E10" s="64" t="s">
        <v>24</v>
      </c>
      <c r="F10" s="55" t="s">
        <v>25</v>
      </c>
      <c r="G10" s="81" t="s">
        <v>36</v>
      </c>
      <c r="H10" s="81" t="s">
        <v>39</v>
      </c>
      <c r="I10" s="81" t="s">
        <v>40</v>
      </c>
    </row>
    <row r="11" spans="2:9">
      <c r="B11" s="43" t="s">
        <v>14</v>
      </c>
      <c r="C11" s="49"/>
      <c r="D11" s="56"/>
      <c r="E11" s="65"/>
      <c r="F11" s="73"/>
      <c r="G11" s="82"/>
      <c r="H11" s="82"/>
      <c r="I11" s="94"/>
    </row>
    <row r="12" spans="2:9" ht="16">
      <c r="B12" s="44"/>
      <c r="C12" s="50" t="s">
        <v>26</v>
      </c>
      <c r="D12" s="57"/>
      <c r="E12" s="66"/>
      <c r="F12" s="74"/>
      <c r="G12" s="83"/>
      <c r="H12" s="83"/>
      <c r="I12" s="95"/>
    </row>
    <row r="13" spans="2:9" ht="16">
      <c r="B13" s="45"/>
      <c r="C13" s="51">
        <v>1</v>
      </c>
      <c r="D13" s="58"/>
      <c r="E13" s="67"/>
      <c r="F13" s="75"/>
      <c r="G13" s="84"/>
      <c r="H13" s="90">
        <f t="shared" ref="H13:H18" si="0">E13*G13</f>
        <v>0</v>
      </c>
      <c r="I13" s="96">
        <f t="shared" ref="I13:I18" si="1">H13/1.1</f>
        <v>0</v>
      </c>
    </row>
    <row r="14" spans="2:9" ht="16">
      <c r="B14" s="45"/>
      <c r="C14" s="51">
        <v>2</v>
      </c>
      <c r="D14" s="58"/>
      <c r="E14" s="67"/>
      <c r="F14" s="75"/>
      <c r="G14" s="84"/>
      <c r="H14" s="90">
        <f t="shared" si="0"/>
        <v>0</v>
      </c>
      <c r="I14" s="96">
        <f t="shared" si="1"/>
        <v>0</v>
      </c>
    </row>
    <row r="15" spans="2:9" ht="16">
      <c r="B15" s="45"/>
      <c r="C15" s="51">
        <v>3</v>
      </c>
      <c r="D15" s="58"/>
      <c r="E15" s="67"/>
      <c r="F15" s="75"/>
      <c r="G15" s="84"/>
      <c r="H15" s="90">
        <f t="shared" si="0"/>
        <v>0</v>
      </c>
      <c r="I15" s="96">
        <f t="shared" si="1"/>
        <v>0</v>
      </c>
    </row>
    <row r="16" spans="2:9" ht="16">
      <c r="B16" s="45"/>
      <c r="C16" s="51">
        <v>4</v>
      </c>
      <c r="D16" s="58"/>
      <c r="E16" s="67"/>
      <c r="F16" s="75"/>
      <c r="G16" s="58"/>
      <c r="H16" s="90">
        <f t="shared" si="0"/>
        <v>0</v>
      </c>
      <c r="I16" s="96">
        <f t="shared" si="1"/>
        <v>0</v>
      </c>
    </row>
    <row r="17" spans="2:9" ht="16">
      <c r="B17" s="45"/>
      <c r="C17" s="51">
        <v>5</v>
      </c>
      <c r="D17" s="58"/>
      <c r="E17" s="67"/>
      <c r="F17" s="75"/>
      <c r="G17" s="84"/>
      <c r="H17" s="90">
        <f t="shared" si="0"/>
        <v>0</v>
      </c>
      <c r="I17" s="96">
        <f t="shared" si="1"/>
        <v>0</v>
      </c>
    </row>
    <row r="18" spans="2:9" ht="16">
      <c r="B18" s="45"/>
      <c r="C18" s="51">
        <v>6</v>
      </c>
      <c r="D18" s="58"/>
      <c r="E18" s="67"/>
      <c r="F18" s="75"/>
      <c r="G18" s="84"/>
      <c r="H18" s="90">
        <f t="shared" si="0"/>
        <v>0</v>
      </c>
      <c r="I18" s="96">
        <f t="shared" si="1"/>
        <v>0</v>
      </c>
    </row>
    <row r="19" spans="2:9" ht="16">
      <c r="B19" s="45"/>
      <c r="C19" s="50" t="s">
        <v>4</v>
      </c>
      <c r="D19" s="57"/>
      <c r="E19" s="66"/>
      <c r="F19" s="74"/>
      <c r="G19" s="83"/>
      <c r="H19" s="83"/>
      <c r="I19" s="97"/>
    </row>
    <row r="20" spans="2:9" ht="16">
      <c r="B20" s="45"/>
      <c r="C20" s="51">
        <v>1</v>
      </c>
      <c r="D20" s="58"/>
      <c r="E20" s="67"/>
      <c r="F20" s="75"/>
      <c r="G20" s="84"/>
      <c r="H20" s="90">
        <f t="shared" ref="H20:H25" si="2">E20*G20</f>
        <v>0</v>
      </c>
      <c r="I20" s="96">
        <f t="shared" ref="I20:I25" si="3">H20/1.1</f>
        <v>0</v>
      </c>
    </row>
    <row r="21" spans="2:9" ht="16">
      <c r="B21" s="45"/>
      <c r="C21" s="51">
        <v>2</v>
      </c>
      <c r="D21" s="58"/>
      <c r="E21" s="67"/>
      <c r="F21" s="75"/>
      <c r="G21" s="84"/>
      <c r="H21" s="90">
        <f t="shared" si="2"/>
        <v>0</v>
      </c>
      <c r="I21" s="96">
        <f t="shared" si="3"/>
        <v>0</v>
      </c>
    </row>
    <row r="22" spans="2:9" ht="16">
      <c r="B22" s="45"/>
      <c r="C22" s="51">
        <v>3</v>
      </c>
      <c r="D22" s="58"/>
      <c r="E22" s="67"/>
      <c r="F22" s="75"/>
      <c r="G22" s="84"/>
      <c r="H22" s="90">
        <f t="shared" si="2"/>
        <v>0</v>
      </c>
      <c r="I22" s="96">
        <f t="shared" si="3"/>
        <v>0</v>
      </c>
    </row>
    <row r="23" spans="2:9" ht="16">
      <c r="B23" s="45"/>
      <c r="C23" s="51">
        <v>4</v>
      </c>
      <c r="D23" s="58"/>
      <c r="E23" s="67"/>
      <c r="F23" s="75"/>
      <c r="G23" s="84"/>
      <c r="H23" s="90">
        <f t="shared" si="2"/>
        <v>0</v>
      </c>
      <c r="I23" s="96">
        <f t="shared" si="3"/>
        <v>0</v>
      </c>
    </row>
    <row r="24" spans="2:9" ht="16">
      <c r="B24" s="45"/>
      <c r="C24" s="51">
        <v>5</v>
      </c>
      <c r="D24" s="58"/>
      <c r="E24" s="67"/>
      <c r="F24" s="75"/>
      <c r="G24" s="84"/>
      <c r="H24" s="90">
        <f t="shared" si="2"/>
        <v>0</v>
      </c>
      <c r="I24" s="96">
        <f t="shared" si="3"/>
        <v>0</v>
      </c>
    </row>
    <row r="25" spans="2:9" ht="16">
      <c r="B25" s="45"/>
      <c r="C25" s="51">
        <v>6</v>
      </c>
      <c r="D25" s="58"/>
      <c r="E25" s="67"/>
      <c r="F25" s="75"/>
      <c r="G25" s="84"/>
      <c r="H25" s="90">
        <f t="shared" si="2"/>
        <v>0</v>
      </c>
      <c r="I25" s="96">
        <f t="shared" si="3"/>
        <v>0</v>
      </c>
    </row>
    <row r="26" spans="2:9">
      <c r="B26" s="46"/>
      <c r="C26" s="52"/>
      <c r="D26" s="59"/>
      <c r="E26" s="68"/>
      <c r="F26" s="76"/>
      <c r="G26" s="85" t="s">
        <v>41</v>
      </c>
      <c r="H26" s="91" t="s">
        <v>42</v>
      </c>
      <c r="I26" s="98">
        <f>SUM($I$13:$I$25)</f>
        <v>0</v>
      </c>
    </row>
    <row r="27" spans="2:9">
      <c r="B27" s="43" t="s">
        <v>7</v>
      </c>
      <c r="C27" s="49"/>
      <c r="D27" s="56"/>
      <c r="E27" s="65"/>
      <c r="F27" s="73"/>
      <c r="G27" s="82"/>
      <c r="H27" s="82"/>
      <c r="I27" s="94"/>
    </row>
    <row r="28" spans="2:9" ht="16">
      <c r="B28" s="44"/>
      <c r="C28" s="50" t="s">
        <v>27</v>
      </c>
      <c r="D28" s="57"/>
      <c r="E28" s="66"/>
      <c r="F28" s="74"/>
      <c r="G28" s="83"/>
      <c r="H28" s="83"/>
      <c r="I28" s="95"/>
    </row>
    <row r="29" spans="2:9" ht="16">
      <c r="B29" s="45"/>
      <c r="C29" s="51">
        <v>1</v>
      </c>
      <c r="D29" s="58"/>
      <c r="E29" s="67"/>
      <c r="F29" s="75"/>
      <c r="G29" s="84"/>
      <c r="H29" s="90">
        <f t="shared" ref="H29:H34" si="4">E29*G29</f>
        <v>0</v>
      </c>
      <c r="I29" s="96">
        <f t="shared" ref="I29:I34" si="5">H29/1.1</f>
        <v>0</v>
      </c>
    </row>
    <row r="30" spans="2:9" ht="16">
      <c r="B30" s="45"/>
      <c r="C30" s="51">
        <v>2</v>
      </c>
      <c r="D30" s="58"/>
      <c r="E30" s="67"/>
      <c r="F30" s="75"/>
      <c r="G30" s="84"/>
      <c r="H30" s="90">
        <f t="shared" si="4"/>
        <v>0</v>
      </c>
      <c r="I30" s="96">
        <f t="shared" si="5"/>
        <v>0</v>
      </c>
    </row>
    <row r="31" spans="2:9" ht="16">
      <c r="B31" s="45"/>
      <c r="C31" s="51">
        <v>3</v>
      </c>
      <c r="D31" s="58"/>
      <c r="E31" s="67"/>
      <c r="F31" s="75"/>
      <c r="G31" s="84"/>
      <c r="H31" s="90">
        <f t="shared" si="4"/>
        <v>0</v>
      </c>
      <c r="I31" s="96">
        <f t="shared" si="5"/>
        <v>0</v>
      </c>
    </row>
    <row r="32" spans="2:9" ht="16">
      <c r="B32" s="45"/>
      <c r="C32" s="51">
        <v>4</v>
      </c>
      <c r="D32" s="58"/>
      <c r="E32" s="67"/>
      <c r="F32" s="75"/>
      <c r="G32" s="84"/>
      <c r="H32" s="90">
        <f t="shared" si="4"/>
        <v>0</v>
      </c>
      <c r="I32" s="96">
        <f t="shared" si="5"/>
        <v>0</v>
      </c>
    </row>
    <row r="33" spans="2:9" ht="16">
      <c r="B33" s="45"/>
      <c r="C33" s="51">
        <v>5</v>
      </c>
      <c r="D33" s="58"/>
      <c r="E33" s="67"/>
      <c r="F33" s="75"/>
      <c r="G33" s="84"/>
      <c r="H33" s="90">
        <f t="shared" si="4"/>
        <v>0</v>
      </c>
      <c r="I33" s="96">
        <f t="shared" si="5"/>
        <v>0</v>
      </c>
    </row>
    <row r="34" spans="2:9" ht="16">
      <c r="B34" s="45"/>
      <c r="C34" s="51">
        <v>6</v>
      </c>
      <c r="D34" s="58"/>
      <c r="E34" s="67"/>
      <c r="F34" s="75"/>
      <c r="G34" s="84"/>
      <c r="H34" s="90">
        <f t="shared" si="4"/>
        <v>0</v>
      </c>
      <c r="I34" s="96">
        <f t="shared" si="5"/>
        <v>0</v>
      </c>
    </row>
    <row r="35" spans="2:9" ht="16">
      <c r="B35" s="45"/>
      <c r="C35" s="50" t="s">
        <v>28</v>
      </c>
      <c r="D35" s="57"/>
      <c r="E35" s="66"/>
      <c r="F35" s="74"/>
      <c r="G35" s="83"/>
      <c r="H35" s="83"/>
      <c r="I35" s="95"/>
    </row>
    <row r="36" spans="2:9" ht="16">
      <c r="B36" s="45"/>
      <c r="C36" s="51">
        <v>1</v>
      </c>
      <c r="D36" s="58"/>
      <c r="E36" s="67"/>
      <c r="F36" s="75"/>
      <c r="G36" s="84"/>
      <c r="H36" s="90">
        <f>E36*G36</f>
        <v>0</v>
      </c>
      <c r="I36" s="96">
        <f>H36/1.1</f>
        <v>0</v>
      </c>
    </row>
    <row r="37" spans="2:9" ht="16">
      <c r="B37" s="45"/>
      <c r="C37" s="51">
        <v>2</v>
      </c>
      <c r="D37" s="58"/>
      <c r="E37" s="67"/>
      <c r="F37" s="75"/>
      <c r="G37" s="84"/>
      <c r="H37" s="90">
        <f>E37*G37</f>
        <v>0</v>
      </c>
      <c r="I37" s="96">
        <f>H37/1.1</f>
        <v>0</v>
      </c>
    </row>
    <row r="38" spans="2:9" ht="16">
      <c r="B38" s="45"/>
      <c r="C38" s="51">
        <v>3</v>
      </c>
      <c r="D38" s="58"/>
      <c r="E38" s="67"/>
      <c r="F38" s="75"/>
      <c r="G38" s="84"/>
      <c r="H38" s="90">
        <f>E38*G38</f>
        <v>0</v>
      </c>
      <c r="I38" s="96">
        <f>H38/1.1</f>
        <v>0</v>
      </c>
    </row>
    <row r="39" spans="2:9" ht="16">
      <c r="B39" s="45"/>
      <c r="C39" s="50" t="s">
        <v>29</v>
      </c>
      <c r="D39" s="57"/>
      <c r="E39" s="66"/>
      <c r="F39" s="74"/>
      <c r="G39" s="83"/>
      <c r="H39" s="83"/>
      <c r="I39" s="95"/>
    </row>
    <row r="40" spans="2:9" ht="16">
      <c r="B40" s="45"/>
      <c r="C40" s="51">
        <v>1</v>
      </c>
      <c r="D40" s="58"/>
      <c r="E40" s="67"/>
      <c r="F40" s="75"/>
      <c r="G40" s="84"/>
      <c r="H40" s="90">
        <f>E40*G40</f>
        <v>0</v>
      </c>
      <c r="I40" s="96">
        <f>H40/1.1</f>
        <v>0</v>
      </c>
    </row>
    <row r="41" spans="2:9" ht="16">
      <c r="B41" s="45"/>
      <c r="C41" s="51">
        <v>2</v>
      </c>
      <c r="D41" s="58"/>
      <c r="E41" s="67"/>
      <c r="F41" s="75"/>
      <c r="G41" s="84"/>
      <c r="H41" s="90">
        <f>E41*G41</f>
        <v>0</v>
      </c>
      <c r="I41" s="96">
        <f>H41/1.1</f>
        <v>0</v>
      </c>
    </row>
    <row r="42" spans="2:9" ht="16">
      <c r="B42" s="45"/>
      <c r="C42" s="51">
        <v>3</v>
      </c>
      <c r="D42" s="58"/>
      <c r="E42" s="67"/>
      <c r="F42" s="75"/>
      <c r="G42" s="84"/>
      <c r="H42" s="90">
        <f>E42*G42</f>
        <v>0</v>
      </c>
      <c r="I42" s="96">
        <f>H42/1.1</f>
        <v>0</v>
      </c>
    </row>
    <row r="43" spans="2:9">
      <c r="B43" s="46"/>
      <c r="C43" s="52"/>
      <c r="D43" s="59"/>
      <c r="E43" s="68"/>
      <c r="F43" s="76"/>
      <c r="G43" s="85" t="s">
        <v>41</v>
      </c>
      <c r="H43" s="91" t="s">
        <v>43</v>
      </c>
      <c r="I43" s="98">
        <f>SUM($I$29:$I$42)</f>
        <v>0</v>
      </c>
    </row>
    <row r="44" spans="2:9">
      <c r="B44" s="43" t="s">
        <v>15</v>
      </c>
      <c r="C44" s="49"/>
      <c r="D44" s="56"/>
      <c r="E44" s="65"/>
      <c r="F44" s="73"/>
      <c r="G44" s="82"/>
      <c r="H44" s="82"/>
      <c r="I44" s="94"/>
    </row>
    <row r="45" spans="2:9" ht="16">
      <c r="B45" s="44"/>
      <c r="C45" s="50" t="s">
        <v>30</v>
      </c>
      <c r="D45" s="57"/>
      <c r="E45" s="66"/>
      <c r="F45" s="74"/>
      <c r="G45" s="83"/>
      <c r="H45" s="83"/>
      <c r="I45" s="95"/>
    </row>
    <row r="46" spans="2:9" ht="16">
      <c r="B46" s="45"/>
      <c r="C46" s="51">
        <v>1</v>
      </c>
      <c r="D46" s="58"/>
      <c r="E46" s="67"/>
      <c r="F46" s="75"/>
      <c r="G46" s="84"/>
      <c r="H46" s="90">
        <f>E46*G46</f>
        <v>0</v>
      </c>
      <c r="I46" s="96">
        <f>H46/1.1</f>
        <v>0</v>
      </c>
    </row>
    <row r="47" spans="2:9" ht="16">
      <c r="B47" s="45"/>
      <c r="C47" s="51">
        <v>2</v>
      </c>
      <c r="D47" s="58"/>
      <c r="E47" s="67"/>
      <c r="F47" s="75"/>
      <c r="G47" s="84"/>
      <c r="H47" s="90">
        <f>E47*G47</f>
        <v>0</v>
      </c>
      <c r="I47" s="96">
        <f>H47/1.1</f>
        <v>0</v>
      </c>
    </row>
    <row r="48" spans="2:9" ht="16">
      <c r="B48" s="45"/>
      <c r="C48" s="51">
        <v>3</v>
      </c>
      <c r="D48" s="58"/>
      <c r="E48" s="67"/>
      <c r="F48" s="75"/>
      <c r="G48" s="84"/>
      <c r="H48" s="90">
        <f>E48*G48</f>
        <v>0</v>
      </c>
      <c r="I48" s="96">
        <f>H48/1.1</f>
        <v>0</v>
      </c>
    </row>
    <row r="49" spans="2:9" ht="16">
      <c r="B49" s="45"/>
      <c r="C49" s="50" t="s">
        <v>31</v>
      </c>
      <c r="D49" s="57"/>
      <c r="E49" s="66"/>
      <c r="F49" s="74"/>
      <c r="G49" s="83"/>
      <c r="H49" s="83"/>
      <c r="I49" s="95"/>
    </row>
    <row r="50" spans="2:9" ht="16">
      <c r="B50" s="45"/>
      <c r="C50" s="51">
        <v>1</v>
      </c>
      <c r="D50" s="58"/>
      <c r="E50" s="67"/>
      <c r="F50" s="75"/>
      <c r="G50" s="84"/>
      <c r="H50" s="90">
        <f>E50*G50</f>
        <v>0</v>
      </c>
      <c r="I50" s="96">
        <f>H50/1.1</f>
        <v>0</v>
      </c>
    </row>
    <row r="51" spans="2:9" ht="16">
      <c r="B51" s="45"/>
      <c r="C51" s="51">
        <v>2</v>
      </c>
      <c r="D51" s="58"/>
      <c r="E51" s="67"/>
      <c r="F51" s="75"/>
      <c r="G51" s="84"/>
      <c r="H51" s="90">
        <f>E51*G51</f>
        <v>0</v>
      </c>
      <c r="I51" s="96">
        <f>H51/1.1</f>
        <v>0</v>
      </c>
    </row>
    <row r="52" spans="2:9" ht="16">
      <c r="B52" s="45"/>
      <c r="C52" s="51">
        <v>3</v>
      </c>
      <c r="D52" s="58"/>
      <c r="E52" s="67"/>
      <c r="F52" s="75"/>
      <c r="G52" s="84"/>
      <c r="H52" s="90">
        <f>E52*G52</f>
        <v>0</v>
      </c>
      <c r="I52" s="96">
        <f>H52/1.1</f>
        <v>0</v>
      </c>
    </row>
    <row r="53" spans="2:9">
      <c r="B53" s="46"/>
      <c r="C53" s="52"/>
      <c r="D53" s="59"/>
      <c r="E53" s="68"/>
      <c r="F53" s="76"/>
      <c r="G53" s="85" t="s">
        <v>41</v>
      </c>
      <c r="H53" s="92" t="s">
        <v>44</v>
      </c>
      <c r="I53" s="98">
        <f>SUM($I$46:$I$52)</f>
        <v>0</v>
      </c>
    </row>
    <row r="54" spans="2:9">
      <c r="B54" s="43" t="s">
        <v>16</v>
      </c>
      <c r="C54" s="49"/>
      <c r="D54" s="56"/>
      <c r="E54" s="65"/>
      <c r="F54" s="73"/>
      <c r="G54" s="82"/>
      <c r="H54" s="82"/>
      <c r="I54" s="94"/>
    </row>
    <row r="55" spans="2:9" ht="16">
      <c r="B55" s="44"/>
      <c r="C55" s="50" t="s">
        <v>32</v>
      </c>
      <c r="D55" s="57"/>
      <c r="E55" s="66"/>
      <c r="F55" s="74"/>
      <c r="G55" s="83"/>
      <c r="H55" s="83"/>
      <c r="I55" s="95"/>
    </row>
    <row r="56" spans="2:9" ht="16">
      <c r="B56" s="45"/>
      <c r="C56" s="51">
        <v>1</v>
      </c>
      <c r="D56" s="58"/>
      <c r="E56" s="67"/>
      <c r="F56" s="75"/>
      <c r="G56" s="84"/>
      <c r="H56" s="90">
        <f>E56*G56</f>
        <v>0</v>
      </c>
      <c r="I56" s="96">
        <f>H56/1.1</f>
        <v>0</v>
      </c>
    </row>
    <row r="57" spans="2:9" ht="16">
      <c r="B57" s="45"/>
      <c r="C57" s="51">
        <v>2</v>
      </c>
      <c r="D57" s="58"/>
      <c r="E57" s="67"/>
      <c r="F57" s="75"/>
      <c r="G57" s="84"/>
      <c r="H57" s="90">
        <f>E57*G57</f>
        <v>0</v>
      </c>
      <c r="I57" s="96">
        <f>H57/1.1</f>
        <v>0</v>
      </c>
    </row>
    <row r="58" spans="2:9" ht="16">
      <c r="B58" s="45"/>
      <c r="C58" s="51">
        <v>3</v>
      </c>
      <c r="D58" s="58"/>
      <c r="E58" s="67"/>
      <c r="F58" s="75"/>
      <c r="G58" s="84"/>
      <c r="H58" s="90">
        <f>E58*G58</f>
        <v>0</v>
      </c>
      <c r="I58" s="96">
        <f>H58/1.1</f>
        <v>0</v>
      </c>
    </row>
    <row r="59" spans="2:9" ht="16">
      <c r="B59" s="45"/>
      <c r="C59" s="50" t="s">
        <v>33</v>
      </c>
      <c r="D59" s="57"/>
      <c r="E59" s="66"/>
      <c r="F59" s="74"/>
      <c r="G59" s="83"/>
      <c r="H59" s="83"/>
      <c r="I59" s="95"/>
    </row>
    <row r="60" spans="2:9" ht="16">
      <c r="B60" s="45"/>
      <c r="C60" s="51">
        <v>1</v>
      </c>
      <c r="D60" s="58"/>
      <c r="E60" s="67"/>
      <c r="F60" s="75"/>
      <c r="G60" s="84"/>
      <c r="H60" s="90">
        <f>E60*G60</f>
        <v>0</v>
      </c>
      <c r="I60" s="96">
        <f>H60/1.1</f>
        <v>0</v>
      </c>
    </row>
    <row r="61" spans="2:9" ht="16">
      <c r="B61" s="45"/>
      <c r="C61" s="51">
        <v>2</v>
      </c>
      <c r="D61" s="58"/>
      <c r="E61" s="67"/>
      <c r="F61" s="75"/>
      <c r="G61" s="84"/>
      <c r="H61" s="90">
        <f>E61*G61</f>
        <v>0</v>
      </c>
      <c r="I61" s="96">
        <f>H61/1.1</f>
        <v>0</v>
      </c>
    </row>
    <row r="62" spans="2:9" ht="16">
      <c r="B62" s="45"/>
      <c r="C62" s="51">
        <v>3</v>
      </c>
      <c r="D62" s="58"/>
      <c r="E62" s="67"/>
      <c r="F62" s="75"/>
      <c r="G62" s="84"/>
      <c r="H62" s="90">
        <f>E62*G62</f>
        <v>0</v>
      </c>
      <c r="I62" s="96">
        <f>H62/1.1</f>
        <v>0</v>
      </c>
    </row>
    <row r="63" spans="2:9">
      <c r="B63" s="46"/>
      <c r="C63" s="52"/>
      <c r="D63" s="59"/>
      <c r="E63" s="68"/>
      <c r="F63" s="76"/>
      <c r="G63" s="85" t="s">
        <v>41</v>
      </c>
      <c r="H63" s="91" t="s">
        <v>3</v>
      </c>
      <c r="I63" s="98">
        <f>SUM($I$56:$I$62)</f>
        <v>0</v>
      </c>
    </row>
    <row r="64" spans="2:9">
      <c r="B64" s="43" t="s">
        <v>17</v>
      </c>
      <c r="C64" s="49"/>
      <c r="D64" s="56"/>
      <c r="E64" s="65"/>
      <c r="F64" s="73"/>
      <c r="G64" s="82"/>
      <c r="H64" s="82"/>
      <c r="I64" s="94"/>
    </row>
    <row r="65" spans="2:9" ht="16">
      <c r="B65" s="44"/>
      <c r="C65" s="50" t="s">
        <v>34</v>
      </c>
      <c r="D65" s="57"/>
      <c r="E65" s="66"/>
      <c r="F65" s="74"/>
      <c r="G65" s="83"/>
      <c r="H65" s="83"/>
      <c r="I65" s="95"/>
    </row>
    <row r="66" spans="2:9" ht="16">
      <c r="B66" s="45"/>
      <c r="C66" s="51">
        <v>1</v>
      </c>
      <c r="D66" s="58"/>
      <c r="E66" s="67"/>
      <c r="F66" s="75"/>
      <c r="G66" s="84"/>
      <c r="H66" s="90">
        <f>E66*G66</f>
        <v>0</v>
      </c>
      <c r="I66" s="96">
        <f>H66/1.1</f>
        <v>0</v>
      </c>
    </row>
    <row r="67" spans="2:9" ht="16">
      <c r="B67" s="45"/>
      <c r="C67" s="51">
        <v>2</v>
      </c>
      <c r="D67" s="58"/>
      <c r="E67" s="67"/>
      <c r="F67" s="75"/>
      <c r="G67" s="84"/>
      <c r="H67" s="90">
        <f>E67*G67</f>
        <v>0</v>
      </c>
      <c r="I67" s="96">
        <f>H67/1.1</f>
        <v>0</v>
      </c>
    </row>
    <row r="68" spans="2:9" ht="16">
      <c r="B68" s="45"/>
      <c r="C68" s="51">
        <v>3</v>
      </c>
      <c r="D68" s="58"/>
      <c r="E68" s="67"/>
      <c r="F68" s="75"/>
      <c r="G68" s="84"/>
      <c r="H68" s="90">
        <f>E68*G68</f>
        <v>0</v>
      </c>
      <c r="I68" s="96">
        <f>H68/1.1</f>
        <v>0</v>
      </c>
    </row>
    <row r="69" spans="2:9">
      <c r="B69" s="46"/>
      <c r="C69" s="52"/>
      <c r="D69" s="59"/>
      <c r="E69" s="68"/>
      <c r="F69" s="76"/>
      <c r="G69" s="85" t="s">
        <v>41</v>
      </c>
      <c r="H69" s="91" t="s">
        <v>45</v>
      </c>
      <c r="I69" s="98">
        <f>SUM($I$66:$I$68)</f>
        <v>0</v>
      </c>
    </row>
    <row r="70" spans="2:9">
      <c r="B70" s="43" t="s">
        <v>18</v>
      </c>
      <c r="C70" s="49"/>
      <c r="D70" s="56"/>
      <c r="E70" s="65"/>
      <c r="F70" s="73"/>
      <c r="G70" s="82"/>
      <c r="H70" s="82"/>
      <c r="I70" s="94"/>
    </row>
    <row r="71" spans="2:9" ht="16">
      <c r="B71" s="44"/>
      <c r="C71" s="50" t="s">
        <v>35</v>
      </c>
      <c r="D71" s="57"/>
      <c r="E71" s="66"/>
      <c r="F71" s="74"/>
      <c r="G71" s="83"/>
      <c r="H71" s="83"/>
      <c r="I71" s="95"/>
    </row>
    <row r="72" spans="2:9" ht="16">
      <c r="B72" s="45"/>
      <c r="C72" s="51">
        <v>1</v>
      </c>
      <c r="D72" s="60" t="s">
        <v>47</v>
      </c>
      <c r="E72" s="69"/>
      <c r="F72" s="77"/>
      <c r="G72" s="84"/>
      <c r="H72" s="90">
        <f>G72</f>
        <v>0</v>
      </c>
      <c r="I72" s="96">
        <f>H72</f>
        <v>0</v>
      </c>
    </row>
    <row r="73" spans="2:9" ht="15.75">
      <c r="B73" s="47"/>
      <c r="C73" s="53"/>
      <c r="D73" s="61"/>
      <c r="E73" s="70"/>
      <c r="F73" s="78"/>
      <c r="G73" s="86" t="s">
        <v>41</v>
      </c>
      <c r="H73" s="91" t="s">
        <v>46</v>
      </c>
      <c r="I73" s="99">
        <f>SUM($I$72:$I$72)</f>
        <v>0</v>
      </c>
    </row>
    <row r="74" spans="2:9" ht="15.75">
      <c r="B74" s="48" t="s">
        <v>38</v>
      </c>
      <c r="C74" s="54"/>
      <c r="D74" s="62"/>
      <c r="E74" s="71"/>
      <c r="F74" s="62"/>
      <c r="G74" s="87"/>
      <c r="H74" s="93">
        <f>SUM($H$13:$H$73)</f>
        <v>0</v>
      </c>
      <c r="I74" s="100">
        <f>SUM($I$26,$I$43,$I$53,$I$63,$I$69,$I$73)</f>
        <v>0</v>
      </c>
    </row>
    <row r="75" spans="2:9" ht="16">
      <c r="B75" s="9"/>
      <c r="C75" s="21"/>
      <c r="D75" s="63"/>
      <c r="E75" s="72"/>
      <c r="F75" s="79"/>
      <c r="G75" s="88"/>
      <c r="H75" s="88"/>
      <c r="I75" s="88"/>
    </row>
    <row r="76" spans="2:9">
      <c r="B76" s="1" t="s">
        <v>37</v>
      </c>
      <c r="E76" s="41" t="s">
        <v>2</v>
      </c>
      <c r="G76" s="80" t="s">
        <v>0</v>
      </c>
      <c r="H76" s="89"/>
      <c r="I76" s="89"/>
    </row>
    <row r="77" spans="2:9" ht="45">
      <c r="B77" s="42" t="s">
        <v>22</v>
      </c>
      <c r="C77" s="42" t="s">
        <v>23</v>
      </c>
      <c r="D77" s="55" t="s">
        <v>1</v>
      </c>
      <c r="E77" s="64" t="s">
        <v>24</v>
      </c>
      <c r="F77" s="55" t="s">
        <v>25</v>
      </c>
      <c r="G77" s="81" t="s">
        <v>36</v>
      </c>
      <c r="H77" s="81" t="s">
        <v>39</v>
      </c>
      <c r="I77" s="81" t="s">
        <v>40</v>
      </c>
    </row>
    <row r="78" spans="2:9">
      <c r="B78" s="43" t="s">
        <v>14</v>
      </c>
      <c r="C78" s="49"/>
      <c r="D78" s="56"/>
      <c r="E78" s="65"/>
      <c r="F78" s="73"/>
      <c r="G78" s="82"/>
      <c r="H78" s="82"/>
      <c r="I78" s="94"/>
    </row>
    <row r="79" spans="2:9" ht="16">
      <c r="B79" s="44"/>
      <c r="C79" s="50" t="s">
        <v>26</v>
      </c>
      <c r="D79" s="57"/>
      <c r="E79" s="66"/>
      <c r="F79" s="74"/>
      <c r="G79" s="83"/>
      <c r="H79" s="83"/>
      <c r="I79" s="95"/>
    </row>
    <row r="80" spans="2:9" ht="16">
      <c r="B80" s="45"/>
      <c r="C80" s="51">
        <v>1</v>
      </c>
      <c r="D80" s="58"/>
      <c r="E80" s="67"/>
      <c r="F80" s="75"/>
      <c r="G80" s="84"/>
      <c r="H80" s="90">
        <f t="shared" ref="H80:H85" si="6">E80*G80</f>
        <v>0</v>
      </c>
      <c r="I80" s="96">
        <f t="shared" ref="I80:I85" si="7">H80/1.1</f>
        <v>0</v>
      </c>
    </row>
    <row r="81" spans="2:9" ht="16">
      <c r="B81" s="45"/>
      <c r="C81" s="51">
        <v>2</v>
      </c>
      <c r="D81" s="58"/>
      <c r="E81" s="67"/>
      <c r="F81" s="75"/>
      <c r="G81" s="84"/>
      <c r="H81" s="90">
        <f t="shared" si="6"/>
        <v>0</v>
      </c>
      <c r="I81" s="96">
        <f t="shared" si="7"/>
        <v>0</v>
      </c>
    </row>
    <row r="82" spans="2:9" ht="16">
      <c r="B82" s="45"/>
      <c r="C82" s="51">
        <v>3</v>
      </c>
      <c r="D82" s="58"/>
      <c r="E82" s="67"/>
      <c r="F82" s="75"/>
      <c r="G82" s="84"/>
      <c r="H82" s="90">
        <f t="shared" si="6"/>
        <v>0</v>
      </c>
      <c r="I82" s="96">
        <f t="shared" si="7"/>
        <v>0</v>
      </c>
    </row>
    <row r="83" spans="2:9" ht="16">
      <c r="B83" s="45"/>
      <c r="C83" s="51">
        <v>4</v>
      </c>
      <c r="D83" s="58"/>
      <c r="E83" s="67"/>
      <c r="F83" s="75"/>
      <c r="G83" s="84"/>
      <c r="H83" s="90">
        <f t="shared" si="6"/>
        <v>0</v>
      </c>
      <c r="I83" s="96">
        <f t="shared" si="7"/>
        <v>0</v>
      </c>
    </row>
    <row r="84" spans="2:9" ht="16">
      <c r="B84" s="45"/>
      <c r="C84" s="51">
        <v>5</v>
      </c>
      <c r="D84" s="58"/>
      <c r="E84" s="67"/>
      <c r="F84" s="75"/>
      <c r="G84" s="84"/>
      <c r="H84" s="90">
        <f t="shared" si="6"/>
        <v>0</v>
      </c>
      <c r="I84" s="96">
        <f t="shared" si="7"/>
        <v>0</v>
      </c>
    </row>
    <row r="85" spans="2:9" ht="16">
      <c r="B85" s="45"/>
      <c r="C85" s="51">
        <v>6</v>
      </c>
      <c r="D85" s="58"/>
      <c r="E85" s="67"/>
      <c r="F85" s="75"/>
      <c r="G85" s="84"/>
      <c r="H85" s="90">
        <f t="shared" si="6"/>
        <v>0</v>
      </c>
      <c r="I85" s="96">
        <f t="shared" si="7"/>
        <v>0</v>
      </c>
    </row>
    <row r="86" spans="2:9" ht="16">
      <c r="B86" s="45"/>
      <c r="C86" s="50" t="s">
        <v>4</v>
      </c>
      <c r="D86" s="57"/>
      <c r="E86" s="66"/>
      <c r="F86" s="74"/>
      <c r="G86" s="83"/>
      <c r="H86" s="83"/>
      <c r="I86" s="97"/>
    </row>
    <row r="87" spans="2:9" ht="16">
      <c r="B87" s="45"/>
      <c r="C87" s="51">
        <v>1</v>
      </c>
      <c r="D87" s="58"/>
      <c r="E87" s="67"/>
      <c r="F87" s="75"/>
      <c r="G87" s="84"/>
      <c r="H87" s="90">
        <f t="shared" ref="H87:H92" si="8">E87*G87</f>
        <v>0</v>
      </c>
      <c r="I87" s="96">
        <f t="shared" ref="I87:I92" si="9">H87/1.1</f>
        <v>0</v>
      </c>
    </row>
    <row r="88" spans="2:9" ht="16">
      <c r="B88" s="45"/>
      <c r="C88" s="51">
        <v>2</v>
      </c>
      <c r="D88" s="58"/>
      <c r="E88" s="67"/>
      <c r="F88" s="75"/>
      <c r="G88" s="84"/>
      <c r="H88" s="90">
        <f t="shared" si="8"/>
        <v>0</v>
      </c>
      <c r="I88" s="96">
        <f t="shared" si="9"/>
        <v>0</v>
      </c>
    </row>
    <row r="89" spans="2:9" ht="16">
      <c r="B89" s="45"/>
      <c r="C89" s="51">
        <v>3</v>
      </c>
      <c r="D89" s="58"/>
      <c r="E89" s="67"/>
      <c r="F89" s="75"/>
      <c r="G89" s="84"/>
      <c r="H89" s="90">
        <f t="shared" si="8"/>
        <v>0</v>
      </c>
      <c r="I89" s="96">
        <f t="shared" si="9"/>
        <v>0</v>
      </c>
    </row>
    <row r="90" spans="2:9" ht="16">
      <c r="B90" s="45"/>
      <c r="C90" s="51">
        <v>4</v>
      </c>
      <c r="D90" s="58"/>
      <c r="E90" s="67"/>
      <c r="F90" s="75"/>
      <c r="G90" s="84"/>
      <c r="H90" s="90">
        <f t="shared" si="8"/>
        <v>0</v>
      </c>
      <c r="I90" s="96">
        <f t="shared" si="9"/>
        <v>0</v>
      </c>
    </row>
    <row r="91" spans="2:9" ht="16">
      <c r="B91" s="45"/>
      <c r="C91" s="51">
        <v>5</v>
      </c>
      <c r="D91" s="58"/>
      <c r="E91" s="67"/>
      <c r="F91" s="75"/>
      <c r="G91" s="84"/>
      <c r="H91" s="90">
        <f t="shared" si="8"/>
        <v>0</v>
      </c>
      <c r="I91" s="96">
        <f t="shared" si="9"/>
        <v>0</v>
      </c>
    </row>
    <row r="92" spans="2:9" ht="16">
      <c r="B92" s="45"/>
      <c r="C92" s="51">
        <v>6</v>
      </c>
      <c r="D92" s="58"/>
      <c r="E92" s="67"/>
      <c r="F92" s="75"/>
      <c r="G92" s="84"/>
      <c r="H92" s="90">
        <f t="shared" si="8"/>
        <v>0</v>
      </c>
      <c r="I92" s="96">
        <f t="shared" si="9"/>
        <v>0</v>
      </c>
    </row>
    <row r="93" spans="2:9">
      <c r="B93" s="46"/>
      <c r="C93" s="52"/>
      <c r="D93" s="59"/>
      <c r="E93" s="68"/>
      <c r="F93" s="76"/>
      <c r="G93" s="85" t="s">
        <v>41</v>
      </c>
      <c r="H93" s="91" t="s">
        <v>42</v>
      </c>
      <c r="I93" s="98">
        <f>SUM($I$80:$I$92)</f>
        <v>0</v>
      </c>
    </row>
    <row r="94" spans="2:9">
      <c r="B94" s="43" t="s">
        <v>7</v>
      </c>
      <c r="C94" s="49"/>
      <c r="D94" s="56"/>
      <c r="E94" s="65"/>
      <c r="F94" s="73"/>
      <c r="G94" s="82"/>
      <c r="H94" s="82"/>
      <c r="I94" s="94"/>
    </row>
    <row r="95" spans="2:9" ht="16">
      <c r="B95" s="44"/>
      <c r="C95" s="50" t="s">
        <v>27</v>
      </c>
      <c r="D95" s="57"/>
      <c r="E95" s="66"/>
      <c r="F95" s="74"/>
      <c r="G95" s="83"/>
      <c r="H95" s="83"/>
      <c r="I95" s="95"/>
    </row>
    <row r="96" spans="2:9" ht="16">
      <c r="B96" s="45"/>
      <c r="C96" s="51">
        <v>1</v>
      </c>
      <c r="D96" s="58"/>
      <c r="E96" s="67"/>
      <c r="F96" s="75"/>
      <c r="G96" s="84"/>
      <c r="H96" s="90">
        <f t="shared" ref="H96:H101" si="10">E96*G96</f>
        <v>0</v>
      </c>
      <c r="I96" s="96">
        <f t="shared" ref="I96:I101" si="11">H96/1.1</f>
        <v>0</v>
      </c>
    </row>
    <row r="97" spans="2:9" ht="16">
      <c r="B97" s="45"/>
      <c r="C97" s="51">
        <v>2</v>
      </c>
      <c r="D97" s="58"/>
      <c r="E97" s="67"/>
      <c r="F97" s="75"/>
      <c r="G97" s="84"/>
      <c r="H97" s="90">
        <f t="shared" si="10"/>
        <v>0</v>
      </c>
      <c r="I97" s="96">
        <f t="shared" si="11"/>
        <v>0</v>
      </c>
    </row>
    <row r="98" spans="2:9" ht="16">
      <c r="B98" s="45"/>
      <c r="C98" s="51">
        <v>3</v>
      </c>
      <c r="D98" s="58"/>
      <c r="E98" s="67"/>
      <c r="F98" s="75"/>
      <c r="G98" s="84"/>
      <c r="H98" s="90">
        <f t="shared" si="10"/>
        <v>0</v>
      </c>
      <c r="I98" s="96">
        <f t="shared" si="11"/>
        <v>0</v>
      </c>
    </row>
    <row r="99" spans="2:9" ht="16">
      <c r="B99" s="45"/>
      <c r="C99" s="51">
        <v>4</v>
      </c>
      <c r="D99" s="58"/>
      <c r="E99" s="67"/>
      <c r="F99" s="75"/>
      <c r="G99" s="84"/>
      <c r="H99" s="90">
        <f t="shared" si="10"/>
        <v>0</v>
      </c>
      <c r="I99" s="96">
        <f t="shared" si="11"/>
        <v>0</v>
      </c>
    </row>
    <row r="100" spans="2:9" ht="16">
      <c r="B100" s="45"/>
      <c r="C100" s="51">
        <v>5</v>
      </c>
      <c r="D100" s="58"/>
      <c r="E100" s="67"/>
      <c r="F100" s="75"/>
      <c r="G100" s="84"/>
      <c r="H100" s="90">
        <f t="shared" si="10"/>
        <v>0</v>
      </c>
      <c r="I100" s="96">
        <f t="shared" si="11"/>
        <v>0</v>
      </c>
    </row>
    <row r="101" spans="2:9" ht="16">
      <c r="B101" s="45"/>
      <c r="C101" s="51">
        <v>6</v>
      </c>
      <c r="D101" s="58"/>
      <c r="E101" s="67"/>
      <c r="F101" s="75"/>
      <c r="G101" s="84"/>
      <c r="H101" s="90">
        <f t="shared" si="10"/>
        <v>0</v>
      </c>
      <c r="I101" s="96">
        <f t="shared" si="11"/>
        <v>0</v>
      </c>
    </row>
    <row r="102" spans="2:9" ht="16">
      <c r="B102" s="45"/>
      <c r="C102" s="50" t="s">
        <v>28</v>
      </c>
      <c r="D102" s="57"/>
      <c r="E102" s="66"/>
      <c r="F102" s="74"/>
      <c r="G102" s="83"/>
      <c r="H102" s="83"/>
      <c r="I102" s="95"/>
    </row>
    <row r="103" spans="2:9" ht="16">
      <c r="B103" s="45"/>
      <c r="C103" s="51">
        <v>1</v>
      </c>
      <c r="D103" s="58"/>
      <c r="E103" s="67"/>
      <c r="F103" s="75"/>
      <c r="G103" s="84"/>
      <c r="H103" s="90">
        <f>E103*G103</f>
        <v>0</v>
      </c>
      <c r="I103" s="96">
        <f>H103/1.1</f>
        <v>0</v>
      </c>
    </row>
    <row r="104" spans="2:9" ht="16">
      <c r="B104" s="45"/>
      <c r="C104" s="51">
        <v>2</v>
      </c>
      <c r="D104" s="58"/>
      <c r="E104" s="67"/>
      <c r="F104" s="75"/>
      <c r="G104" s="84"/>
      <c r="H104" s="90">
        <f>E104*G104</f>
        <v>0</v>
      </c>
      <c r="I104" s="96">
        <f>H104/1.1</f>
        <v>0</v>
      </c>
    </row>
    <row r="105" spans="2:9" ht="16">
      <c r="B105" s="45"/>
      <c r="C105" s="51">
        <v>3</v>
      </c>
      <c r="D105" s="58"/>
      <c r="E105" s="67"/>
      <c r="F105" s="75"/>
      <c r="G105" s="84"/>
      <c r="H105" s="90">
        <f>E105*G105</f>
        <v>0</v>
      </c>
      <c r="I105" s="96">
        <f>H105/1.1</f>
        <v>0</v>
      </c>
    </row>
    <row r="106" spans="2:9" ht="16">
      <c r="B106" s="45"/>
      <c r="C106" s="50" t="s">
        <v>29</v>
      </c>
      <c r="D106" s="57"/>
      <c r="E106" s="66"/>
      <c r="F106" s="74"/>
      <c r="G106" s="83"/>
      <c r="H106" s="83"/>
      <c r="I106" s="95"/>
    </row>
    <row r="107" spans="2:9" ht="16">
      <c r="B107" s="45"/>
      <c r="C107" s="51">
        <v>1</v>
      </c>
      <c r="D107" s="58"/>
      <c r="E107" s="67"/>
      <c r="F107" s="75"/>
      <c r="G107" s="84"/>
      <c r="H107" s="90">
        <f>E107*G107</f>
        <v>0</v>
      </c>
      <c r="I107" s="96">
        <f>H107/1.1</f>
        <v>0</v>
      </c>
    </row>
    <row r="108" spans="2:9" ht="16">
      <c r="B108" s="45"/>
      <c r="C108" s="51">
        <v>2</v>
      </c>
      <c r="D108" s="58"/>
      <c r="E108" s="67"/>
      <c r="F108" s="75"/>
      <c r="G108" s="84"/>
      <c r="H108" s="90">
        <f>E108*G108</f>
        <v>0</v>
      </c>
      <c r="I108" s="96">
        <f>H108/1.1</f>
        <v>0</v>
      </c>
    </row>
    <row r="109" spans="2:9" ht="16">
      <c r="B109" s="45"/>
      <c r="C109" s="51">
        <v>3</v>
      </c>
      <c r="D109" s="58"/>
      <c r="E109" s="67"/>
      <c r="F109" s="75"/>
      <c r="G109" s="84"/>
      <c r="H109" s="90">
        <f>E109*G109</f>
        <v>0</v>
      </c>
      <c r="I109" s="96">
        <f>H109/1.1</f>
        <v>0</v>
      </c>
    </row>
    <row r="110" spans="2:9">
      <c r="B110" s="46"/>
      <c r="C110" s="52"/>
      <c r="D110" s="59"/>
      <c r="E110" s="68"/>
      <c r="F110" s="76"/>
      <c r="G110" s="85" t="s">
        <v>41</v>
      </c>
      <c r="H110" s="91" t="s">
        <v>43</v>
      </c>
      <c r="I110" s="98">
        <f>SUM($I$96:$I$109)</f>
        <v>0</v>
      </c>
    </row>
    <row r="111" spans="2:9">
      <c r="B111" s="43" t="s">
        <v>15</v>
      </c>
      <c r="C111" s="49"/>
      <c r="D111" s="56"/>
      <c r="E111" s="65"/>
      <c r="F111" s="73"/>
      <c r="G111" s="82"/>
      <c r="H111" s="82"/>
      <c r="I111" s="94"/>
    </row>
    <row r="112" spans="2:9" ht="16">
      <c r="B112" s="44"/>
      <c r="C112" s="50" t="s">
        <v>30</v>
      </c>
      <c r="D112" s="57"/>
      <c r="E112" s="66"/>
      <c r="F112" s="74"/>
      <c r="G112" s="83"/>
      <c r="H112" s="83"/>
      <c r="I112" s="95"/>
    </row>
    <row r="113" spans="2:9" ht="16">
      <c r="B113" s="45"/>
      <c r="C113" s="51">
        <v>1</v>
      </c>
      <c r="D113" s="58"/>
      <c r="E113" s="67"/>
      <c r="F113" s="75"/>
      <c r="G113" s="84"/>
      <c r="H113" s="90">
        <f>E113*G113</f>
        <v>0</v>
      </c>
      <c r="I113" s="96">
        <f>H113/1.1</f>
        <v>0</v>
      </c>
    </row>
    <row r="114" spans="2:9" ht="16">
      <c r="B114" s="45"/>
      <c r="C114" s="51">
        <v>2</v>
      </c>
      <c r="D114" s="58"/>
      <c r="E114" s="67"/>
      <c r="F114" s="75"/>
      <c r="G114" s="84"/>
      <c r="H114" s="90">
        <f>E114*G114</f>
        <v>0</v>
      </c>
      <c r="I114" s="96">
        <f>H114/1.1</f>
        <v>0</v>
      </c>
    </row>
    <row r="115" spans="2:9" ht="16">
      <c r="B115" s="45"/>
      <c r="C115" s="51">
        <v>3</v>
      </c>
      <c r="D115" s="58"/>
      <c r="E115" s="67"/>
      <c r="F115" s="75"/>
      <c r="G115" s="84"/>
      <c r="H115" s="90">
        <f>E115*G115</f>
        <v>0</v>
      </c>
      <c r="I115" s="96">
        <f>H115/1.1</f>
        <v>0</v>
      </c>
    </row>
    <row r="116" spans="2:9" ht="16">
      <c r="B116" s="45"/>
      <c r="C116" s="50" t="s">
        <v>31</v>
      </c>
      <c r="D116" s="57"/>
      <c r="E116" s="66"/>
      <c r="F116" s="74"/>
      <c r="G116" s="83"/>
      <c r="H116" s="83"/>
      <c r="I116" s="95"/>
    </row>
    <row r="117" spans="2:9" ht="16">
      <c r="B117" s="45"/>
      <c r="C117" s="51">
        <v>1</v>
      </c>
      <c r="D117" s="58"/>
      <c r="E117" s="67"/>
      <c r="F117" s="75"/>
      <c r="G117" s="84"/>
      <c r="H117" s="90">
        <f>E117*G117</f>
        <v>0</v>
      </c>
      <c r="I117" s="96">
        <f>H117/1.1</f>
        <v>0</v>
      </c>
    </row>
    <row r="118" spans="2:9" ht="16">
      <c r="B118" s="45"/>
      <c r="C118" s="51">
        <v>2</v>
      </c>
      <c r="D118" s="58"/>
      <c r="E118" s="67"/>
      <c r="F118" s="75"/>
      <c r="G118" s="84"/>
      <c r="H118" s="90">
        <f>E118*G118</f>
        <v>0</v>
      </c>
      <c r="I118" s="96">
        <f>H118/1.1</f>
        <v>0</v>
      </c>
    </row>
    <row r="119" spans="2:9" ht="16">
      <c r="B119" s="45"/>
      <c r="C119" s="51">
        <v>3</v>
      </c>
      <c r="D119" s="58"/>
      <c r="E119" s="67"/>
      <c r="F119" s="75"/>
      <c r="G119" s="84"/>
      <c r="H119" s="90">
        <f>E119*G119</f>
        <v>0</v>
      </c>
      <c r="I119" s="96">
        <f>H119/1.1</f>
        <v>0</v>
      </c>
    </row>
    <row r="120" spans="2:9">
      <c r="B120" s="46"/>
      <c r="C120" s="52"/>
      <c r="D120" s="59"/>
      <c r="E120" s="68"/>
      <c r="F120" s="76"/>
      <c r="G120" s="85" t="s">
        <v>41</v>
      </c>
      <c r="H120" s="92" t="s">
        <v>44</v>
      </c>
      <c r="I120" s="98">
        <f>SUM($I$113:$I$119)</f>
        <v>0</v>
      </c>
    </row>
    <row r="121" spans="2:9">
      <c r="B121" s="43" t="s">
        <v>16</v>
      </c>
      <c r="C121" s="49"/>
      <c r="D121" s="56"/>
      <c r="E121" s="65"/>
      <c r="F121" s="73"/>
      <c r="G121" s="82"/>
      <c r="H121" s="82"/>
      <c r="I121" s="94"/>
    </row>
    <row r="122" spans="2:9" ht="16">
      <c r="B122" s="44"/>
      <c r="C122" s="50" t="s">
        <v>32</v>
      </c>
      <c r="D122" s="57"/>
      <c r="E122" s="66"/>
      <c r="F122" s="74"/>
      <c r="G122" s="83"/>
      <c r="H122" s="83"/>
      <c r="I122" s="95"/>
    </row>
    <row r="123" spans="2:9" ht="16">
      <c r="B123" s="45"/>
      <c r="C123" s="51">
        <v>1</v>
      </c>
      <c r="D123" s="58"/>
      <c r="E123" s="67"/>
      <c r="F123" s="75"/>
      <c r="G123" s="84"/>
      <c r="H123" s="90">
        <f>E123*G123</f>
        <v>0</v>
      </c>
      <c r="I123" s="96">
        <f>H123/1.1</f>
        <v>0</v>
      </c>
    </row>
    <row r="124" spans="2:9" ht="16">
      <c r="B124" s="45"/>
      <c r="C124" s="51">
        <v>2</v>
      </c>
      <c r="D124" s="58"/>
      <c r="E124" s="67"/>
      <c r="F124" s="75"/>
      <c r="G124" s="84"/>
      <c r="H124" s="90">
        <f>E124*G124</f>
        <v>0</v>
      </c>
      <c r="I124" s="96">
        <f>H124/1.1</f>
        <v>0</v>
      </c>
    </row>
    <row r="125" spans="2:9" ht="16">
      <c r="B125" s="45"/>
      <c r="C125" s="51">
        <v>3</v>
      </c>
      <c r="D125" s="58"/>
      <c r="E125" s="67"/>
      <c r="F125" s="75"/>
      <c r="G125" s="84"/>
      <c r="H125" s="90">
        <f>E125*G125</f>
        <v>0</v>
      </c>
      <c r="I125" s="96">
        <f>H125/1.1</f>
        <v>0</v>
      </c>
    </row>
    <row r="126" spans="2:9" ht="16">
      <c r="B126" s="45"/>
      <c r="C126" s="50" t="s">
        <v>33</v>
      </c>
      <c r="D126" s="57"/>
      <c r="E126" s="66"/>
      <c r="F126" s="74"/>
      <c r="G126" s="83"/>
      <c r="H126" s="83"/>
      <c r="I126" s="95"/>
    </row>
    <row r="127" spans="2:9" ht="16">
      <c r="B127" s="45"/>
      <c r="C127" s="51">
        <v>1</v>
      </c>
      <c r="D127" s="58"/>
      <c r="E127" s="67"/>
      <c r="F127" s="75"/>
      <c r="G127" s="84"/>
      <c r="H127" s="90">
        <f>E127*G127</f>
        <v>0</v>
      </c>
      <c r="I127" s="96">
        <f>H127/1.1</f>
        <v>0</v>
      </c>
    </row>
    <row r="128" spans="2:9" ht="16">
      <c r="B128" s="45"/>
      <c r="C128" s="51">
        <v>2</v>
      </c>
      <c r="D128" s="58"/>
      <c r="E128" s="67"/>
      <c r="F128" s="75"/>
      <c r="G128" s="84"/>
      <c r="H128" s="90">
        <f>E128*G128</f>
        <v>0</v>
      </c>
      <c r="I128" s="96">
        <f>H128/1.1</f>
        <v>0</v>
      </c>
    </row>
    <row r="129" spans="2:9" ht="16">
      <c r="B129" s="45"/>
      <c r="C129" s="51">
        <v>3</v>
      </c>
      <c r="D129" s="58"/>
      <c r="E129" s="67"/>
      <c r="F129" s="75"/>
      <c r="G129" s="84"/>
      <c r="H129" s="90">
        <f>E129*G129</f>
        <v>0</v>
      </c>
      <c r="I129" s="96">
        <f>H129/1.1</f>
        <v>0</v>
      </c>
    </row>
    <row r="130" spans="2:9">
      <c r="B130" s="46"/>
      <c r="C130" s="52"/>
      <c r="D130" s="59"/>
      <c r="E130" s="68"/>
      <c r="F130" s="76"/>
      <c r="G130" s="85" t="s">
        <v>41</v>
      </c>
      <c r="H130" s="91" t="s">
        <v>3</v>
      </c>
      <c r="I130" s="98">
        <f>SUM($I$123:$I$129)</f>
        <v>0</v>
      </c>
    </row>
    <row r="131" spans="2:9">
      <c r="B131" s="43" t="s">
        <v>17</v>
      </c>
      <c r="C131" s="49"/>
      <c r="D131" s="56"/>
      <c r="E131" s="65"/>
      <c r="F131" s="73"/>
      <c r="G131" s="82"/>
      <c r="H131" s="82"/>
      <c r="I131" s="94"/>
    </row>
    <row r="132" spans="2:9" ht="16">
      <c r="B132" s="44"/>
      <c r="C132" s="50" t="s">
        <v>34</v>
      </c>
      <c r="D132" s="57"/>
      <c r="E132" s="66"/>
      <c r="F132" s="74"/>
      <c r="G132" s="83"/>
      <c r="H132" s="83"/>
      <c r="I132" s="95"/>
    </row>
    <row r="133" spans="2:9" ht="16">
      <c r="B133" s="45"/>
      <c r="C133" s="51">
        <v>1</v>
      </c>
      <c r="D133" s="58"/>
      <c r="E133" s="67"/>
      <c r="F133" s="75"/>
      <c r="G133" s="84"/>
      <c r="H133" s="90">
        <f>E133*G133</f>
        <v>0</v>
      </c>
      <c r="I133" s="96">
        <f>H133/1.1</f>
        <v>0</v>
      </c>
    </row>
    <row r="134" spans="2:9" ht="16">
      <c r="B134" s="45"/>
      <c r="C134" s="51">
        <v>2</v>
      </c>
      <c r="D134" s="58"/>
      <c r="E134" s="67"/>
      <c r="F134" s="75"/>
      <c r="G134" s="84"/>
      <c r="H134" s="90">
        <f>E134*G134</f>
        <v>0</v>
      </c>
      <c r="I134" s="96">
        <f>H134/1.1</f>
        <v>0</v>
      </c>
    </row>
    <row r="135" spans="2:9" ht="16">
      <c r="B135" s="45"/>
      <c r="C135" s="51">
        <v>3</v>
      </c>
      <c r="D135" s="58"/>
      <c r="E135" s="67"/>
      <c r="F135" s="75"/>
      <c r="G135" s="84"/>
      <c r="H135" s="90">
        <f>E135*G135</f>
        <v>0</v>
      </c>
      <c r="I135" s="96">
        <f>H135/1.1</f>
        <v>0</v>
      </c>
    </row>
    <row r="136" spans="2:9">
      <c r="B136" s="46"/>
      <c r="C136" s="52"/>
      <c r="D136" s="59"/>
      <c r="E136" s="68"/>
      <c r="F136" s="76"/>
      <c r="G136" s="85" t="s">
        <v>41</v>
      </c>
      <c r="H136" s="91" t="s">
        <v>45</v>
      </c>
      <c r="I136" s="98">
        <f>SUM($I$133:$I$135)</f>
        <v>0</v>
      </c>
    </row>
    <row r="137" spans="2:9">
      <c r="B137" s="43" t="s">
        <v>18</v>
      </c>
      <c r="C137" s="49"/>
      <c r="D137" s="56"/>
      <c r="E137" s="65"/>
      <c r="F137" s="73"/>
      <c r="G137" s="82"/>
      <c r="H137" s="82"/>
      <c r="I137" s="94"/>
    </row>
    <row r="138" spans="2:9" ht="16">
      <c r="B138" s="44"/>
      <c r="C138" s="50" t="s">
        <v>35</v>
      </c>
      <c r="D138" s="57"/>
      <c r="E138" s="66"/>
      <c r="F138" s="74"/>
      <c r="G138" s="83"/>
      <c r="H138" s="83"/>
      <c r="I138" s="95"/>
    </row>
    <row r="139" spans="2:9" ht="16">
      <c r="B139" s="45"/>
      <c r="C139" s="51">
        <v>1</v>
      </c>
      <c r="D139" s="60" t="s">
        <v>47</v>
      </c>
      <c r="E139" s="69"/>
      <c r="F139" s="77"/>
      <c r="G139" s="84"/>
      <c r="H139" s="90">
        <f>G139</f>
        <v>0</v>
      </c>
      <c r="I139" s="96">
        <f>H139</f>
        <v>0</v>
      </c>
    </row>
    <row r="140" spans="2:9" ht="15.75">
      <c r="B140" s="47"/>
      <c r="C140" s="53"/>
      <c r="D140" s="61"/>
      <c r="E140" s="70"/>
      <c r="F140" s="78"/>
      <c r="G140" s="86" t="s">
        <v>41</v>
      </c>
      <c r="H140" s="91" t="s">
        <v>46</v>
      </c>
      <c r="I140" s="99">
        <f>SUM(I139)</f>
        <v>0</v>
      </c>
    </row>
    <row r="141" spans="2:9" ht="15.75">
      <c r="B141" s="48" t="s">
        <v>38</v>
      </c>
      <c r="C141" s="54"/>
      <c r="D141" s="62"/>
      <c r="E141" s="71"/>
      <c r="F141" s="62"/>
      <c r="G141" s="87"/>
      <c r="H141" s="93">
        <f>SUM($H$80:$H$139)</f>
        <v>0</v>
      </c>
      <c r="I141" s="100">
        <f>SUM($I$93,$I$110,$I$120,$I$130,$I$136,$I$140,)</f>
        <v>0</v>
      </c>
    </row>
    <row r="142" spans="2:9" ht="16">
      <c r="B142" s="9"/>
      <c r="C142" s="21"/>
      <c r="D142" s="63"/>
      <c r="E142" s="72"/>
      <c r="F142" s="79"/>
      <c r="G142" s="88"/>
      <c r="H142" s="88"/>
      <c r="I142" s="88"/>
    </row>
    <row r="143" spans="2:9" ht="16">
      <c r="B143" s="4"/>
    </row>
  </sheetData>
  <mergeCells count="2">
    <mergeCell ref="H9:I9"/>
    <mergeCell ref="H76:I76"/>
  </mergeCells>
  <phoneticPr fontId="2" type="Hiragana"/>
  <pageMargins left="0.7" right="0.7" top="0.75" bottom="0.75" header="0.3" footer="0.3"/>
  <pageSetup paperSize="9" scale="71" fitToWidth="1" fitToHeight="1" orientation="portrait" usePrinterDefaults="1" r:id="rId1"/>
  <rowBreaks count="1" manualBreakCount="1">
    <brk id="75" max="9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/>
  </sheetPr>
  <dimension ref="B9:I143"/>
  <sheetViews>
    <sheetView view="pageBreakPreview" zoomScaleSheetLayoutView="100" workbookViewId="0">
      <selection activeCell="G10" sqref="G10"/>
    </sheetView>
  </sheetViews>
  <sheetFormatPr defaultRowHeight="15"/>
  <cols>
    <col min="1" max="1" width="2.54296875" style="1" customWidth="1"/>
    <col min="2" max="2" width="4.6328125" style="1" customWidth="1"/>
    <col min="3" max="3" width="5.7265625" style="1" customWidth="1"/>
    <col min="4" max="4" width="26.08984375" style="38" customWidth="1"/>
    <col min="5" max="5" width="8.7265625" style="39" customWidth="1"/>
    <col min="6" max="6" width="8.7265625" style="40" customWidth="1"/>
    <col min="7" max="9" width="15.6328125" style="41" customWidth="1"/>
    <col min="10" max="10" width="3.453125" style="1" customWidth="1"/>
    <col min="11" max="16384" width="8.7265625" style="1" customWidth="1"/>
  </cols>
  <sheetData>
    <row r="9" spans="2:9">
      <c r="B9" s="1" t="s">
        <v>54</v>
      </c>
      <c r="E9" s="41" t="s">
        <v>2</v>
      </c>
      <c r="G9" s="80" t="s">
        <v>55</v>
      </c>
      <c r="H9" s="101">
        <f>'３支出内訳（R８年度分）'!H9</f>
        <v>0</v>
      </c>
      <c r="I9" s="101"/>
    </row>
    <row r="10" spans="2:9" ht="45">
      <c r="B10" s="42" t="s">
        <v>22</v>
      </c>
      <c r="C10" s="42" t="s">
        <v>23</v>
      </c>
      <c r="D10" s="55" t="s">
        <v>1</v>
      </c>
      <c r="E10" s="64" t="s">
        <v>24</v>
      </c>
      <c r="F10" s="55" t="s">
        <v>25</v>
      </c>
      <c r="G10" s="81" t="s">
        <v>36</v>
      </c>
      <c r="H10" s="81" t="s">
        <v>39</v>
      </c>
      <c r="I10" s="81" t="s">
        <v>40</v>
      </c>
    </row>
    <row r="11" spans="2:9">
      <c r="B11" s="43" t="s">
        <v>14</v>
      </c>
      <c r="C11" s="49"/>
      <c r="D11" s="56"/>
      <c r="E11" s="65"/>
      <c r="F11" s="73"/>
      <c r="G11" s="82"/>
      <c r="H11" s="82"/>
      <c r="I11" s="94"/>
    </row>
    <row r="12" spans="2:9" ht="16">
      <c r="B12" s="44"/>
      <c r="C12" s="50" t="s">
        <v>26</v>
      </c>
      <c r="D12" s="57"/>
      <c r="E12" s="66"/>
      <c r="F12" s="74"/>
      <c r="G12" s="83"/>
      <c r="H12" s="83"/>
      <c r="I12" s="95"/>
    </row>
    <row r="13" spans="2:9" ht="16">
      <c r="B13" s="45"/>
      <c r="C13" s="51">
        <v>1</v>
      </c>
      <c r="D13" s="58"/>
      <c r="E13" s="67"/>
      <c r="F13" s="75"/>
      <c r="G13" s="84"/>
      <c r="H13" s="90">
        <f t="shared" ref="H13:H18" si="0">E13*G13</f>
        <v>0</v>
      </c>
      <c r="I13" s="96">
        <f t="shared" ref="I13:I18" si="1">H13/1.1</f>
        <v>0</v>
      </c>
    </row>
    <row r="14" spans="2:9" ht="16">
      <c r="B14" s="45"/>
      <c r="C14" s="51">
        <v>2</v>
      </c>
      <c r="D14" s="58"/>
      <c r="E14" s="67"/>
      <c r="F14" s="75"/>
      <c r="G14" s="84"/>
      <c r="H14" s="90">
        <f t="shared" si="0"/>
        <v>0</v>
      </c>
      <c r="I14" s="96">
        <f t="shared" si="1"/>
        <v>0</v>
      </c>
    </row>
    <row r="15" spans="2:9" ht="16">
      <c r="B15" s="45"/>
      <c r="C15" s="51">
        <v>3</v>
      </c>
      <c r="D15" s="58"/>
      <c r="E15" s="67"/>
      <c r="F15" s="75"/>
      <c r="G15" s="84"/>
      <c r="H15" s="90">
        <f t="shared" si="0"/>
        <v>0</v>
      </c>
      <c r="I15" s="96">
        <f t="shared" si="1"/>
        <v>0</v>
      </c>
    </row>
    <row r="16" spans="2:9" ht="16">
      <c r="B16" s="45"/>
      <c r="C16" s="51">
        <v>4</v>
      </c>
      <c r="D16" s="58"/>
      <c r="E16" s="67"/>
      <c r="F16" s="75"/>
      <c r="G16" s="58"/>
      <c r="H16" s="90">
        <f t="shared" si="0"/>
        <v>0</v>
      </c>
      <c r="I16" s="96">
        <f t="shared" si="1"/>
        <v>0</v>
      </c>
    </row>
    <row r="17" spans="2:9" ht="16">
      <c r="B17" s="45"/>
      <c r="C17" s="51">
        <v>5</v>
      </c>
      <c r="D17" s="58"/>
      <c r="E17" s="67"/>
      <c r="F17" s="75"/>
      <c r="G17" s="84"/>
      <c r="H17" s="90">
        <f t="shared" si="0"/>
        <v>0</v>
      </c>
      <c r="I17" s="96">
        <f t="shared" si="1"/>
        <v>0</v>
      </c>
    </row>
    <row r="18" spans="2:9" ht="16">
      <c r="B18" s="45"/>
      <c r="C18" s="51">
        <v>6</v>
      </c>
      <c r="D18" s="58"/>
      <c r="E18" s="67"/>
      <c r="F18" s="75"/>
      <c r="G18" s="84"/>
      <c r="H18" s="90">
        <f t="shared" si="0"/>
        <v>0</v>
      </c>
      <c r="I18" s="96">
        <f t="shared" si="1"/>
        <v>0</v>
      </c>
    </row>
    <row r="19" spans="2:9" ht="16">
      <c r="B19" s="45"/>
      <c r="C19" s="50" t="s">
        <v>4</v>
      </c>
      <c r="D19" s="57"/>
      <c r="E19" s="66"/>
      <c r="F19" s="74"/>
      <c r="G19" s="83"/>
      <c r="H19" s="83"/>
      <c r="I19" s="97"/>
    </row>
    <row r="20" spans="2:9" ht="16">
      <c r="B20" s="45"/>
      <c r="C20" s="51">
        <v>1</v>
      </c>
      <c r="D20" s="58"/>
      <c r="E20" s="67"/>
      <c r="F20" s="75"/>
      <c r="G20" s="84"/>
      <c r="H20" s="90">
        <f t="shared" ref="H20:H25" si="2">E20*G20</f>
        <v>0</v>
      </c>
      <c r="I20" s="96">
        <f t="shared" ref="I20:I25" si="3">H20/1.1</f>
        <v>0</v>
      </c>
    </row>
    <row r="21" spans="2:9" ht="16">
      <c r="B21" s="45"/>
      <c r="C21" s="51">
        <v>2</v>
      </c>
      <c r="D21" s="58"/>
      <c r="E21" s="67"/>
      <c r="F21" s="75"/>
      <c r="G21" s="84"/>
      <c r="H21" s="90">
        <f t="shared" si="2"/>
        <v>0</v>
      </c>
      <c r="I21" s="96">
        <f t="shared" si="3"/>
        <v>0</v>
      </c>
    </row>
    <row r="22" spans="2:9" ht="16">
      <c r="B22" s="45"/>
      <c r="C22" s="51">
        <v>3</v>
      </c>
      <c r="D22" s="58"/>
      <c r="E22" s="67"/>
      <c r="F22" s="75"/>
      <c r="G22" s="84"/>
      <c r="H22" s="90">
        <f t="shared" si="2"/>
        <v>0</v>
      </c>
      <c r="I22" s="96">
        <f t="shared" si="3"/>
        <v>0</v>
      </c>
    </row>
    <row r="23" spans="2:9" ht="16">
      <c r="B23" s="45"/>
      <c r="C23" s="51">
        <v>4</v>
      </c>
      <c r="D23" s="58"/>
      <c r="E23" s="67"/>
      <c r="F23" s="75"/>
      <c r="G23" s="84"/>
      <c r="H23" s="90">
        <f t="shared" si="2"/>
        <v>0</v>
      </c>
      <c r="I23" s="96">
        <f t="shared" si="3"/>
        <v>0</v>
      </c>
    </row>
    <row r="24" spans="2:9" ht="16">
      <c r="B24" s="45"/>
      <c r="C24" s="51">
        <v>5</v>
      </c>
      <c r="D24" s="58"/>
      <c r="E24" s="67"/>
      <c r="F24" s="75"/>
      <c r="G24" s="84"/>
      <c r="H24" s="90">
        <f t="shared" si="2"/>
        <v>0</v>
      </c>
      <c r="I24" s="96">
        <f t="shared" si="3"/>
        <v>0</v>
      </c>
    </row>
    <row r="25" spans="2:9" ht="16">
      <c r="B25" s="45"/>
      <c r="C25" s="51">
        <v>6</v>
      </c>
      <c r="D25" s="58"/>
      <c r="E25" s="67"/>
      <c r="F25" s="75"/>
      <c r="G25" s="84"/>
      <c r="H25" s="90">
        <f t="shared" si="2"/>
        <v>0</v>
      </c>
      <c r="I25" s="96">
        <f t="shared" si="3"/>
        <v>0</v>
      </c>
    </row>
    <row r="26" spans="2:9">
      <c r="B26" s="46"/>
      <c r="C26" s="52"/>
      <c r="D26" s="59"/>
      <c r="E26" s="68"/>
      <c r="F26" s="76"/>
      <c r="G26" s="85" t="s">
        <v>41</v>
      </c>
      <c r="H26" s="91" t="s">
        <v>42</v>
      </c>
      <c r="I26" s="98">
        <f>SUM($I$13:$I$25)</f>
        <v>0</v>
      </c>
    </row>
    <row r="27" spans="2:9">
      <c r="B27" s="43" t="s">
        <v>7</v>
      </c>
      <c r="C27" s="49"/>
      <c r="D27" s="56"/>
      <c r="E27" s="65"/>
      <c r="F27" s="73"/>
      <c r="G27" s="82"/>
      <c r="H27" s="82"/>
      <c r="I27" s="94"/>
    </row>
    <row r="28" spans="2:9" ht="16">
      <c r="B28" s="44"/>
      <c r="C28" s="50" t="s">
        <v>27</v>
      </c>
      <c r="D28" s="57"/>
      <c r="E28" s="66"/>
      <c r="F28" s="74"/>
      <c r="G28" s="83"/>
      <c r="H28" s="83"/>
      <c r="I28" s="95"/>
    </row>
    <row r="29" spans="2:9" ht="16">
      <c r="B29" s="45"/>
      <c r="C29" s="51">
        <v>1</v>
      </c>
      <c r="D29" s="58"/>
      <c r="E29" s="67"/>
      <c r="F29" s="75"/>
      <c r="G29" s="84"/>
      <c r="H29" s="90">
        <f t="shared" ref="H29:H34" si="4">E29*G29</f>
        <v>0</v>
      </c>
      <c r="I29" s="96">
        <f t="shared" ref="I29:I34" si="5">H29/1.1</f>
        <v>0</v>
      </c>
    </row>
    <row r="30" spans="2:9" ht="16">
      <c r="B30" s="45"/>
      <c r="C30" s="51">
        <v>2</v>
      </c>
      <c r="D30" s="58"/>
      <c r="E30" s="67"/>
      <c r="F30" s="75"/>
      <c r="G30" s="84"/>
      <c r="H30" s="90">
        <f t="shared" si="4"/>
        <v>0</v>
      </c>
      <c r="I30" s="96">
        <f t="shared" si="5"/>
        <v>0</v>
      </c>
    </row>
    <row r="31" spans="2:9" ht="16">
      <c r="B31" s="45"/>
      <c r="C31" s="51">
        <v>3</v>
      </c>
      <c r="D31" s="58"/>
      <c r="E31" s="67"/>
      <c r="F31" s="75"/>
      <c r="G31" s="84"/>
      <c r="H31" s="90">
        <f t="shared" si="4"/>
        <v>0</v>
      </c>
      <c r="I31" s="96">
        <f t="shared" si="5"/>
        <v>0</v>
      </c>
    </row>
    <row r="32" spans="2:9" ht="16">
      <c r="B32" s="45"/>
      <c r="C32" s="51">
        <v>4</v>
      </c>
      <c r="D32" s="58"/>
      <c r="E32" s="67"/>
      <c r="F32" s="75"/>
      <c r="G32" s="84"/>
      <c r="H32" s="90">
        <f t="shared" si="4"/>
        <v>0</v>
      </c>
      <c r="I32" s="96">
        <f t="shared" si="5"/>
        <v>0</v>
      </c>
    </row>
    <row r="33" spans="2:9" ht="16">
      <c r="B33" s="45"/>
      <c r="C33" s="51">
        <v>5</v>
      </c>
      <c r="D33" s="58"/>
      <c r="E33" s="67"/>
      <c r="F33" s="75"/>
      <c r="G33" s="84"/>
      <c r="H33" s="90">
        <f t="shared" si="4"/>
        <v>0</v>
      </c>
      <c r="I33" s="96">
        <f t="shared" si="5"/>
        <v>0</v>
      </c>
    </row>
    <row r="34" spans="2:9" ht="16">
      <c r="B34" s="45"/>
      <c r="C34" s="51">
        <v>6</v>
      </c>
      <c r="D34" s="58"/>
      <c r="E34" s="67"/>
      <c r="F34" s="75"/>
      <c r="G34" s="84"/>
      <c r="H34" s="90">
        <f t="shared" si="4"/>
        <v>0</v>
      </c>
      <c r="I34" s="96">
        <f t="shared" si="5"/>
        <v>0</v>
      </c>
    </row>
    <row r="35" spans="2:9" ht="16">
      <c r="B35" s="45"/>
      <c r="C35" s="50" t="s">
        <v>28</v>
      </c>
      <c r="D35" s="57"/>
      <c r="E35" s="66"/>
      <c r="F35" s="74"/>
      <c r="G35" s="83"/>
      <c r="H35" s="83"/>
      <c r="I35" s="95"/>
    </row>
    <row r="36" spans="2:9" ht="16">
      <c r="B36" s="45"/>
      <c r="C36" s="51">
        <v>1</v>
      </c>
      <c r="D36" s="58"/>
      <c r="E36" s="67"/>
      <c r="F36" s="75"/>
      <c r="G36" s="84"/>
      <c r="H36" s="90">
        <f>E36*G36</f>
        <v>0</v>
      </c>
      <c r="I36" s="96">
        <f>H36/1.1</f>
        <v>0</v>
      </c>
    </row>
    <row r="37" spans="2:9" ht="16">
      <c r="B37" s="45"/>
      <c r="C37" s="51">
        <v>2</v>
      </c>
      <c r="D37" s="58"/>
      <c r="E37" s="67"/>
      <c r="F37" s="75"/>
      <c r="G37" s="84"/>
      <c r="H37" s="90">
        <f>E37*G37</f>
        <v>0</v>
      </c>
      <c r="I37" s="96">
        <f>H37/1.1</f>
        <v>0</v>
      </c>
    </row>
    <row r="38" spans="2:9" ht="16">
      <c r="B38" s="45"/>
      <c r="C38" s="51">
        <v>3</v>
      </c>
      <c r="D38" s="58"/>
      <c r="E38" s="67"/>
      <c r="F38" s="75"/>
      <c r="G38" s="84"/>
      <c r="H38" s="90">
        <f>E38*G38</f>
        <v>0</v>
      </c>
      <c r="I38" s="96">
        <f>H38/1.1</f>
        <v>0</v>
      </c>
    </row>
    <row r="39" spans="2:9" ht="16">
      <c r="B39" s="45"/>
      <c r="C39" s="50" t="s">
        <v>29</v>
      </c>
      <c r="D39" s="57"/>
      <c r="E39" s="66"/>
      <c r="F39" s="74"/>
      <c r="G39" s="83"/>
      <c r="H39" s="83"/>
      <c r="I39" s="95"/>
    </row>
    <row r="40" spans="2:9" ht="16">
      <c r="B40" s="45"/>
      <c r="C40" s="51">
        <v>1</v>
      </c>
      <c r="D40" s="58"/>
      <c r="E40" s="67"/>
      <c r="F40" s="75"/>
      <c r="G40" s="84"/>
      <c r="H40" s="90">
        <f>E40*G40</f>
        <v>0</v>
      </c>
      <c r="I40" s="96">
        <f>H40/1.1</f>
        <v>0</v>
      </c>
    </row>
    <row r="41" spans="2:9" ht="16">
      <c r="B41" s="45"/>
      <c r="C41" s="51">
        <v>2</v>
      </c>
      <c r="D41" s="58"/>
      <c r="E41" s="67"/>
      <c r="F41" s="75"/>
      <c r="G41" s="84"/>
      <c r="H41" s="90">
        <f>E41*G41</f>
        <v>0</v>
      </c>
      <c r="I41" s="96">
        <f>H41/1.1</f>
        <v>0</v>
      </c>
    </row>
    <row r="42" spans="2:9" ht="16">
      <c r="B42" s="45"/>
      <c r="C42" s="51">
        <v>3</v>
      </c>
      <c r="D42" s="58"/>
      <c r="E42" s="67"/>
      <c r="F42" s="75"/>
      <c r="G42" s="84"/>
      <c r="H42" s="90">
        <f>E42*G42</f>
        <v>0</v>
      </c>
      <c r="I42" s="96">
        <f>H42/1.1</f>
        <v>0</v>
      </c>
    </row>
    <row r="43" spans="2:9">
      <c r="B43" s="46"/>
      <c r="C43" s="52"/>
      <c r="D43" s="59"/>
      <c r="E43" s="68"/>
      <c r="F43" s="76"/>
      <c r="G43" s="85" t="s">
        <v>41</v>
      </c>
      <c r="H43" s="91" t="s">
        <v>43</v>
      </c>
      <c r="I43" s="98">
        <f>SUM($I$29:$I$42)</f>
        <v>0</v>
      </c>
    </row>
    <row r="44" spans="2:9">
      <c r="B44" s="43" t="s">
        <v>15</v>
      </c>
      <c r="C44" s="49"/>
      <c r="D44" s="56"/>
      <c r="E44" s="65"/>
      <c r="F44" s="73"/>
      <c r="G44" s="82"/>
      <c r="H44" s="82"/>
      <c r="I44" s="94"/>
    </row>
    <row r="45" spans="2:9" ht="16">
      <c r="B45" s="44"/>
      <c r="C45" s="50" t="s">
        <v>30</v>
      </c>
      <c r="D45" s="57"/>
      <c r="E45" s="66"/>
      <c r="F45" s="74"/>
      <c r="G45" s="83"/>
      <c r="H45" s="83"/>
      <c r="I45" s="95"/>
    </row>
    <row r="46" spans="2:9" ht="16">
      <c r="B46" s="45"/>
      <c r="C46" s="51">
        <v>1</v>
      </c>
      <c r="D46" s="58"/>
      <c r="E46" s="67"/>
      <c r="F46" s="75"/>
      <c r="G46" s="84"/>
      <c r="H46" s="90">
        <f>E46*G46</f>
        <v>0</v>
      </c>
      <c r="I46" s="96">
        <f>H46/1.1</f>
        <v>0</v>
      </c>
    </row>
    <row r="47" spans="2:9" ht="16">
      <c r="B47" s="45"/>
      <c r="C47" s="51">
        <v>2</v>
      </c>
      <c r="D47" s="58"/>
      <c r="E47" s="67"/>
      <c r="F47" s="75"/>
      <c r="G47" s="84"/>
      <c r="H47" s="90">
        <f>E47*G47</f>
        <v>0</v>
      </c>
      <c r="I47" s="96">
        <f>H47/1.1</f>
        <v>0</v>
      </c>
    </row>
    <row r="48" spans="2:9" ht="16">
      <c r="B48" s="45"/>
      <c r="C48" s="51">
        <v>3</v>
      </c>
      <c r="D48" s="58"/>
      <c r="E48" s="67"/>
      <c r="F48" s="75"/>
      <c r="G48" s="84"/>
      <c r="H48" s="90">
        <f>E48*G48</f>
        <v>0</v>
      </c>
      <c r="I48" s="96">
        <f>H48/1.1</f>
        <v>0</v>
      </c>
    </row>
    <row r="49" spans="2:9" ht="16">
      <c r="B49" s="45"/>
      <c r="C49" s="50" t="s">
        <v>31</v>
      </c>
      <c r="D49" s="57"/>
      <c r="E49" s="66"/>
      <c r="F49" s="74"/>
      <c r="G49" s="83"/>
      <c r="H49" s="83"/>
      <c r="I49" s="95"/>
    </row>
    <row r="50" spans="2:9" ht="16">
      <c r="B50" s="45"/>
      <c r="C50" s="51">
        <v>1</v>
      </c>
      <c r="D50" s="58"/>
      <c r="E50" s="67"/>
      <c r="F50" s="75"/>
      <c r="G50" s="84"/>
      <c r="H50" s="90">
        <f>E50*G50</f>
        <v>0</v>
      </c>
      <c r="I50" s="96">
        <f>H50/1.1</f>
        <v>0</v>
      </c>
    </row>
    <row r="51" spans="2:9" ht="16">
      <c r="B51" s="45"/>
      <c r="C51" s="51">
        <v>2</v>
      </c>
      <c r="D51" s="58"/>
      <c r="E51" s="67"/>
      <c r="F51" s="75"/>
      <c r="G51" s="84"/>
      <c r="H51" s="90">
        <f>E51*G51</f>
        <v>0</v>
      </c>
      <c r="I51" s="96">
        <f>H51/1.1</f>
        <v>0</v>
      </c>
    </row>
    <row r="52" spans="2:9" ht="16">
      <c r="B52" s="45"/>
      <c r="C52" s="51">
        <v>3</v>
      </c>
      <c r="D52" s="58"/>
      <c r="E52" s="67"/>
      <c r="F52" s="75"/>
      <c r="G52" s="84"/>
      <c r="H52" s="90">
        <f>E52*G52</f>
        <v>0</v>
      </c>
      <c r="I52" s="96">
        <f>H52/1.1</f>
        <v>0</v>
      </c>
    </row>
    <row r="53" spans="2:9">
      <c r="B53" s="46"/>
      <c r="C53" s="52"/>
      <c r="D53" s="59"/>
      <c r="E53" s="68"/>
      <c r="F53" s="76"/>
      <c r="G53" s="85" t="s">
        <v>41</v>
      </c>
      <c r="H53" s="92" t="s">
        <v>44</v>
      </c>
      <c r="I53" s="98">
        <f>SUM($I$46:$I$52)</f>
        <v>0</v>
      </c>
    </row>
    <row r="54" spans="2:9">
      <c r="B54" s="43" t="s">
        <v>16</v>
      </c>
      <c r="C54" s="49"/>
      <c r="D54" s="56"/>
      <c r="E54" s="65"/>
      <c r="F54" s="73"/>
      <c r="G54" s="82"/>
      <c r="H54" s="82"/>
      <c r="I54" s="94"/>
    </row>
    <row r="55" spans="2:9" ht="16">
      <c r="B55" s="44"/>
      <c r="C55" s="50" t="s">
        <v>32</v>
      </c>
      <c r="D55" s="57"/>
      <c r="E55" s="66"/>
      <c r="F55" s="74"/>
      <c r="G55" s="83"/>
      <c r="H55" s="83"/>
      <c r="I55" s="95"/>
    </row>
    <row r="56" spans="2:9" ht="16">
      <c r="B56" s="45"/>
      <c r="C56" s="51">
        <v>1</v>
      </c>
      <c r="D56" s="58"/>
      <c r="E56" s="67"/>
      <c r="F56" s="75"/>
      <c r="G56" s="84"/>
      <c r="H56" s="90">
        <f>E56*G56</f>
        <v>0</v>
      </c>
      <c r="I56" s="96">
        <f>H56/1.1</f>
        <v>0</v>
      </c>
    </row>
    <row r="57" spans="2:9" ht="16">
      <c r="B57" s="45"/>
      <c r="C57" s="51">
        <v>2</v>
      </c>
      <c r="D57" s="58"/>
      <c r="E57" s="67"/>
      <c r="F57" s="75"/>
      <c r="G57" s="84"/>
      <c r="H57" s="90">
        <f>E57*G57</f>
        <v>0</v>
      </c>
      <c r="I57" s="96">
        <f>H57/1.1</f>
        <v>0</v>
      </c>
    </row>
    <row r="58" spans="2:9" ht="16">
      <c r="B58" s="45"/>
      <c r="C58" s="51">
        <v>3</v>
      </c>
      <c r="D58" s="58"/>
      <c r="E58" s="67"/>
      <c r="F58" s="75"/>
      <c r="G58" s="84"/>
      <c r="H58" s="90">
        <f>E58*G58</f>
        <v>0</v>
      </c>
      <c r="I58" s="96">
        <f>H58/1.1</f>
        <v>0</v>
      </c>
    </row>
    <row r="59" spans="2:9" ht="16">
      <c r="B59" s="45"/>
      <c r="C59" s="50" t="s">
        <v>33</v>
      </c>
      <c r="D59" s="57"/>
      <c r="E59" s="66"/>
      <c r="F59" s="74"/>
      <c r="G59" s="83"/>
      <c r="H59" s="83"/>
      <c r="I59" s="95"/>
    </row>
    <row r="60" spans="2:9" ht="16">
      <c r="B60" s="45"/>
      <c r="C60" s="51">
        <v>1</v>
      </c>
      <c r="D60" s="58"/>
      <c r="E60" s="67"/>
      <c r="F60" s="75"/>
      <c r="G60" s="84"/>
      <c r="H60" s="90">
        <f>E60*G60</f>
        <v>0</v>
      </c>
      <c r="I60" s="96">
        <f>H60/1.1</f>
        <v>0</v>
      </c>
    </row>
    <row r="61" spans="2:9" ht="16">
      <c r="B61" s="45"/>
      <c r="C61" s="51">
        <v>2</v>
      </c>
      <c r="D61" s="58"/>
      <c r="E61" s="67"/>
      <c r="F61" s="75"/>
      <c r="G61" s="84"/>
      <c r="H61" s="90">
        <f>E61*G61</f>
        <v>0</v>
      </c>
      <c r="I61" s="96">
        <f>H61/1.1</f>
        <v>0</v>
      </c>
    </row>
    <row r="62" spans="2:9" ht="16">
      <c r="B62" s="45"/>
      <c r="C62" s="51">
        <v>3</v>
      </c>
      <c r="D62" s="58"/>
      <c r="E62" s="67"/>
      <c r="F62" s="75"/>
      <c r="G62" s="84"/>
      <c r="H62" s="90">
        <f>E62*G62</f>
        <v>0</v>
      </c>
      <c r="I62" s="96">
        <f>H62/1.1</f>
        <v>0</v>
      </c>
    </row>
    <row r="63" spans="2:9">
      <c r="B63" s="46"/>
      <c r="C63" s="52"/>
      <c r="D63" s="59"/>
      <c r="E63" s="68"/>
      <c r="F63" s="76"/>
      <c r="G63" s="85" t="s">
        <v>41</v>
      </c>
      <c r="H63" s="91" t="s">
        <v>3</v>
      </c>
      <c r="I63" s="98">
        <f>SUM($I$56:$I$62)</f>
        <v>0</v>
      </c>
    </row>
    <row r="64" spans="2:9">
      <c r="B64" s="43" t="s">
        <v>17</v>
      </c>
      <c r="C64" s="49"/>
      <c r="D64" s="56"/>
      <c r="E64" s="65"/>
      <c r="F64" s="73"/>
      <c r="G64" s="82"/>
      <c r="H64" s="82"/>
      <c r="I64" s="94"/>
    </row>
    <row r="65" spans="2:9" ht="16">
      <c r="B65" s="44"/>
      <c r="C65" s="50" t="s">
        <v>34</v>
      </c>
      <c r="D65" s="57"/>
      <c r="E65" s="66"/>
      <c r="F65" s="74"/>
      <c r="G65" s="83"/>
      <c r="H65" s="83"/>
      <c r="I65" s="95"/>
    </row>
    <row r="66" spans="2:9" ht="16">
      <c r="B66" s="45"/>
      <c r="C66" s="51">
        <v>1</v>
      </c>
      <c r="D66" s="58"/>
      <c r="E66" s="67"/>
      <c r="F66" s="75"/>
      <c r="G66" s="84"/>
      <c r="H66" s="90">
        <f>E66*G66</f>
        <v>0</v>
      </c>
      <c r="I66" s="96">
        <f>H66/1.1</f>
        <v>0</v>
      </c>
    </row>
    <row r="67" spans="2:9" ht="16">
      <c r="B67" s="45"/>
      <c r="C67" s="51">
        <v>2</v>
      </c>
      <c r="D67" s="58"/>
      <c r="E67" s="67"/>
      <c r="F67" s="75"/>
      <c r="G67" s="84"/>
      <c r="H67" s="90">
        <f>E67*G67</f>
        <v>0</v>
      </c>
      <c r="I67" s="96">
        <f>H67/1.1</f>
        <v>0</v>
      </c>
    </row>
    <row r="68" spans="2:9" ht="16">
      <c r="B68" s="45"/>
      <c r="C68" s="51">
        <v>3</v>
      </c>
      <c r="D68" s="58"/>
      <c r="E68" s="67"/>
      <c r="F68" s="75"/>
      <c r="G68" s="84"/>
      <c r="H68" s="90">
        <f>E68*G68</f>
        <v>0</v>
      </c>
      <c r="I68" s="96">
        <f>H68/1.1</f>
        <v>0</v>
      </c>
    </row>
    <row r="69" spans="2:9">
      <c r="B69" s="46"/>
      <c r="C69" s="52"/>
      <c r="D69" s="59"/>
      <c r="E69" s="68"/>
      <c r="F69" s="76"/>
      <c r="G69" s="85" t="s">
        <v>41</v>
      </c>
      <c r="H69" s="91" t="s">
        <v>45</v>
      </c>
      <c r="I69" s="98">
        <f>SUM($I$66:$I$68)</f>
        <v>0</v>
      </c>
    </row>
    <row r="70" spans="2:9">
      <c r="B70" s="43" t="s">
        <v>18</v>
      </c>
      <c r="C70" s="49"/>
      <c r="D70" s="56"/>
      <c r="E70" s="65"/>
      <c r="F70" s="73"/>
      <c r="G70" s="82"/>
      <c r="H70" s="82"/>
      <c r="I70" s="94"/>
    </row>
    <row r="71" spans="2:9" ht="16">
      <c r="B71" s="44"/>
      <c r="C71" s="50" t="s">
        <v>35</v>
      </c>
      <c r="D71" s="57"/>
      <c r="E71" s="66"/>
      <c r="F71" s="74"/>
      <c r="G71" s="83"/>
      <c r="H71" s="83"/>
      <c r="I71" s="95"/>
    </row>
    <row r="72" spans="2:9" ht="16">
      <c r="B72" s="45"/>
      <c r="C72" s="51">
        <v>1</v>
      </c>
      <c r="D72" s="60" t="s">
        <v>47</v>
      </c>
      <c r="E72" s="69"/>
      <c r="F72" s="77"/>
      <c r="G72" s="84"/>
      <c r="H72" s="90">
        <f>G72</f>
        <v>0</v>
      </c>
      <c r="I72" s="96">
        <f>H72</f>
        <v>0</v>
      </c>
    </row>
    <row r="73" spans="2:9" ht="15.75">
      <c r="B73" s="47"/>
      <c r="C73" s="53"/>
      <c r="D73" s="61"/>
      <c r="E73" s="70"/>
      <c r="F73" s="78"/>
      <c r="G73" s="86" t="s">
        <v>41</v>
      </c>
      <c r="H73" s="91" t="s">
        <v>46</v>
      </c>
      <c r="I73" s="99">
        <f>SUM($I$72:$I$72)</f>
        <v>0</v>
      </c>
    </row>
    <row r="74" spans="2:9" ht="15.75">
      <c r="B74" s="48" t="s">
        <v>38</v>
      </c>
      <c r="C74" s="54"/>
      <c r="D74" s="62"/>
      <c r="E74" s="71"/>
      <c r="F74" s="62"/>
      <c r="G74" s="87"/>
      <c r="H74" s="93">
        <f>SUM($H$13:$H$73)</f>
        <v>0</v>
      </c>
      <c r="I74" s="100">
        <f>SUM($I$26,$I$43,$I$53,$I$63,$I$69,$I$73)</f>
        <v>0</v>
      </c>
    </row>
    <row r="75" spans="2:9" ht="16">
      <c r="B75" s="9"/>
      <c r="C75" s="21"/>
      <c r="D75" s="63"/>
      <c r="E75" s="72"/>
      <c r="F75" s="79"/>
      <c r="G75" s="88"/>
      <c r="H75" s="88"/>
      <c r="I75" s="88"/>
    </row>
    <row r="76" spans="2:9">
      <c r="B76" s="1" t="s">
        <v>54</v>
      </c>
      <c r="E76" s="41" t="s">
        <v>2</v>
      </c>
      <c r="G76" s="80" t="s">
        <v>0</v>
      </c>
      <c r="H76" s="101">
        <f>'３支出内訳（R８年度分）'!H76</f>
        <v>0</v>
      </c>
      <c r="I76" s="101"/>
    </row>
    <row r="77" spans="2:9" ht="45">
      <c r="B77" s="42" t="s">
        <v>22</v>
      </c>
      <c r="C77" s="42" t="s">
        <v>23</v>
      </c>
      <c r="D77" s="55" t="s">
        <v>1</v>
      </c>
      <c r="E77" s="64" t="s">
        <v>24</v>
      </c>
      <c r="F77" s="55" t="s">
        <v>25</v>
      </c>
      <c r="G77" s="81" t="s">
        <v>36</v>
      </c>
      <c r="H77" s="81" t="s">
        <v>39</v>
      </c>
      <c r="I77" s="81" t="s">
        <v>40</v>
      </c>
    </row>
    <row r="78" spans="2:9">
      <c r="B78" s="43" t="s">
        <v>14</v>
      </c>
      <c r="C78" s="49"/>
      <c r="D78" s="56"/>
      <c r="E78" s="65"/>
      <c r="F78" s="73"/>
      <c r="G78" s="82"/>
      <c r="H78" s="82"/>
      <c r="I78" s="94"/>
    </row>
    <row r="79" spans="2:9" ht="16">
      <c r="B79" s="44"/>
      <c r="C79" s="50" t="s">
        <v>26</v>
      </c>
      <c r="D79" s="57"/>
      <c r="E79" s="66"/>
      <c r="F79" s="74"/>
      <c r="G79" s="83"/>
      <c r="H79" s="83"/>
      <c r="I79" s="95"/>
    </row>
    <row r="80" spans="2:9" ht="16">
      <c r="B80" s="45"/>
      <c r="C80" s="51">
        <v>1</v>
      </c>
      <c r="D80" s="58"/>
      <c r="E80" s="67"/>
      <c r="F80" s="75"/>
      <c r="G80" s="84"/>
      <c r="H80" s="90">
        <f t="shared" ref="H80:H85" si="6">E80*G80</f>
        <v>0</v>
      </c>
      <c r="I80" s="96">
        <f t="shared" ref="I80:I85" si="7">H80/1.1</f>
        <v>0</v>
      </c>
    </row>
    <row r="81" spans="2:9" ht="16">
      <c r="B81" s="45"/>
      <c r="C81" s="51">
        <v>2</v>
      </c>
      <c r="D81" s="58"/>
      <c r="E81" s="67"/>
      <c r="F81" s="75"/>
      <c r="G81" s="84"/>
      <c r="H81" s="90">
        <f t="shared" si="6"/>
        <v>0</v>
      </c>
      <c r="I81" s="96">
        <f t="shared" si="7"/>
        <v>0</v>
      </c>
    </row>
    <row r="82" spans="2:9" ht="16">
      <c r="B82" s="45"/>
      <c r="C82" s="51">
        <v>3</v>
      </c>
      <c r="D82" s="58"/>
      <c r="E82" s="67"/>
      <c r="F82" s="75"/>
      <c r="G82" s="84"/>
      <c r="H82" s="90">
        <f t="shared" si="6"/>
        <v>0</v>
      </c>
      <c r="I82" s="96">
        <f t="shared" si="7"/>
        <v>0</v>
      </c>
    </row>
    <row r="83" spans="2:9" ht="16">
      <c r="B83" s="45"/>
      <c r="C83" s="51">
        <v>4</v>
      </c>
      <c r="D83" s="58"/>
      <c r="E83" s="67"/>
      <c r="F83" s="75"/>
      <c r="G83" s="84"/>
      <c r="H83" s="90">
        <f t="shared" si="6"/>
        <v>0</v>
      </c>
      <c r="I83" s="96">
        <f t="shared" si="7"/>
        <v>0</v>
      </c>
    </row>
    <row r="84" spans="2:9" ht="16">
      <c r="B84" s="45"/>
      <c r="C84" s="51">
        <v>5</v>
      </c>
      <c r="D84" s="58"/>
      <c r="E84" s="67"/>
      <c r="F84" s="75"/>
      <c r="G84" s="84"/>
      <c r="H84" s="90">
        <f t="shared" si="6"/>
        <v>0</v>
      </c>
      <c r="I84" s="96">
        <f t="shared" si="7"/>
        <v>0</v>
      </c>
    </row>
    <row r="85" spans="2:9" ht="16">
      <c r="B85" s="45"/>
      <c r="C85" s="51">
        <v>6</v>
      </c>
      <c r="D85" s="58"/>
      <c r="E85" s="67"/>
      <c r="F85" s="75"/>
      <c r="G85" s="84"/>
      <c r="H85" s="90">
        <f t="shared" si="6"/>
        <v>0</v>
      </c>
      <c r="I85" s="96">
        <f t="shared" si="7"/>
        <v>0</v>
      </c>
    </row>
    <row r="86" spans="2:9" ht="16">
      <c r="B86" s="45"/>
      <c r="C86" s="50" t="s">
        <v>4</v>
      </c>
      <c r="D86" s="57"/>
      <c r="E86" s="66"/>
      <c r="F86" s="74"/>
      <c r="G86" s="83"/>
      <c r="H86" s="83"/>
      <c r="I86" s="97"/>
    </row>
    <row r="87" spans="2:9" ht="16">
      <c r="B87" s="45"/>
      <c r="C87" s="51">
        <v>1</v>
      </c>
      <c r="D87" s="58"/>
      <c r="E87" s="67"/>
      <c r="F87" s="75"/>
      <c r="G87" s="84"/>
      <c r="H87" s="90">
        <f t="shared" ref="H87:H92" si="8">E87*G87</f>
        <v>0</v>
      </c>
      <c r="I87" s="96">
        <f t="shared" ref="I87:I92" si="9">H87/1.1</f>
        <v>0</v>
      </c>
    </row>
    <row r="88" spans="2:9" ht="16">
      <c r="B88" s="45"/>
      <c r="C88" s="51">
        <v>2</v>
      </c>
      <c r="D88" s="58"/>
      <c r="E88" s="67"/>
      <c r="F88" s="75"/>
      <c r="G88" s="84"/>
      <c r="H88" s="90">
        <f t="shared" si="8"/>
        <v>0</v>
      </c>
      <c r="I88" s="96">
        <f t="shared" si="9"/>
        <v>0</v>
      </c>
    </row>
    <row r="89" spans="2:9" ht="16">
      <c r="B89" s="45"/>
      <c r="C89" s="51">
        <v>3</v>
      </c>
      <c r="D89" s="58"/>
      <c r="E89" s="67"/>
      <c r="F89" s="75"/>
      <c r="G89" s="84"/>
      <c r="H89" s="90">
        <f t="shared" si="8"/>
        <v>0</v>
      </c>
      <c r="I89" s="96">
        <f t="shared" si="9"/>
        <v>0</v>
      </c>
    </row>
    <row r="90" spans="2:9" ht="16">
      <c r="B90" s="45"/>
      <c r="C90" s="51">
        <v>4</v>
      </c>
      <c r="D90" s="58"/>
      <c r="E90" s="67"/>
      <c r="F90" s="75"/>
      <c r="G90" s="84"/>
      <c r="H90" s="90">
        <f t="shared" si="8"/>
        <v>0</v>
      </c>
      <c r="I90" s="96">
        <f t="shared" si="9"/>
        <v>0</v>
      </c>
    </row>
    <row r="91" spans="2:9" ht="16">
      <c r="B91" s="45"/>
      <c r="C91" s="51">
        <v>5</v>
      </c>
      <c r="D91" s="58"/>
      <c r="E91" s="67"/>
      <c r="F91" s="75"/>
      <c r="G91" s="84"/>
      <c r="H91" s="90">
        <f t="shared" si="8"/>
        <v>0</v>
      </c>
      <c r="I91" s="96">
        <f t="shared" si="9"/>
        <v>0</v>
      </c>
    </row>
    <row r="92" spans="2:9" ht="16">
      <c r="B92" s="45"/>
      <c r="C92" s="51">
        <v>6</v>
      </c>
      <c r="D92" s="58"/>
      <c r="E92" s="67"/>
      <c r="F92" s="75"/>
      <c r="G92" s="84"/>
      <c r="H92" s="90">
        <f t="shared" si="8"/>
        <v>0</v>
      </c>
      <c r="I92" s="96">
        <f t="shared" si="9"/>
        <v>0</v>
      </c>
    </row>
    <row r="93" spans="2:9">
      <c r="B93" s="46"/>
      <c r="C93" s="52"/>
      <c r="D93" s="59"/>
      <c r="E93" s="68"/>
      <c r="F93" s="76"/>
      <c r="G93" s="85" t="s">
        <v>41</v>
      </c>
      <c r="H93" s="91" t="s">
        <v>42</v>
      </c>
      <c r="I93" s="98">
        <f>SUM($I$80:$I$92)</f>
        <v>0</v>
      </c>
    </row>
    <row r="94" spans="2:9">
      <c r="B94" s="43" t="s">
        <v>7</v>
      </c>
      <c r="C94" s="49"/>
      <c r="D94" s="56"/>
      <c r="E94" s="65"/>
      <c r="F94" s="73"/>
      <c r="G94" s="82"/>
      <c r="H94" s="82"/>
      <c r="I94" s="94"/>
    </row>
    <row r="95" spans="2:9" ht="16">
      <c r="B95" s="44"/>
      <c r="C95" s="50" t="s">
        <v>27</v>
      </c>
      <c r="D95" s="57"/>
      <c r="E95" s="66"/>
      <c r="F95" s="74"/>
      <c r="G95" s="83"/>
      <c r="H95" s="83"/>
      <c r="I95" s="95"/>
    </row>
    <row r="96" spans="2:9" ht="16">
      <c r="B96" s="45"/>
      <c r="C96" s="51">
        <v>1</v>
      </c>
      <c r="D96" s="58"/>
      <c r="E96" s="67"/>
      <c r="F96" s="75"/>
      <c r="G96" s="84"/>
      <c r="H96" s="90">
        <f t="shared" ref="H96:H101" si="10">E96*G96</f>
        <v>0</v>
      </c>
      <c r="I96" s="96">
        <f t="shared" ref="I96:I101" si="11">H96/1.1</f>
        <v>0</v>
      </c>
    </row>
    <row r="97" spans="2:9" ht="16">
      <c r="B97" s="45"/>
      <c r="C97" s="51">
        <v>2</v>
      </c>
      <c r="D97" s="58"/>
      <c r="E97" s="67"/>
      <c r="F97" s="75"/>
      <c r="G97" s="84"/>
      <c r="H97" s="90">
        <f t="shared" si="10"/>
        <v>0</v>
      </c>
      <c r="I97" s="96">
        <f t="shared" si="11"/>
        <v>0</v>
      </c>
    </row>
    <row r="98" spans="2:9" ht="16">
      <c r="B98" s="45"/>
      <c r="C98" s="51">
        <v>3</v>
      </c>
      <c r="D98" s="58"/>
      <c r="E98" s="67"/>
      <c r="F98" s="75"/>
      <c r="G98" s="84"/>
      <c r="H98" s="90">
        <f t="shared" si="10"/>
        <v>0</v>
      </c>
      <c r="I98" s="96">
        <f t="shared" si="11"/>
        <v>0</v>
      </c>
    </row>
    <row r="99" spans="2:9" ht="16">
      <c r="B99" s="45"/>
      <c r="C99" s="51">
        <v>4</v>
      </c>
      <c r="D99" s="58"/>
      <c r="E99" s="67"/>
      <c r="F99" s="75"/>
      <c r="G99" s="84"/>
      <c r="H99" s="90">
        <f t="shared" si="10"/>
        <v>0</v>
      </c>
      <c r="I99" s="96">
        <f t="shared" si="11"/>
        <v>0</v>
      </c>
    </row>
    <row r="100" spans="2:9" ht="16">
      <c r="B100" s="45"/>
      <c r="C100" s="51">
        <v>5</v>
      </c>
      <c r="D100" s="58"/>
      <c r="E100" s="67"/>
      <c r="F100" s="75"/>
      <c r="G100" s="84"/>
      <c r="H100" s="90">
        <f t="shared" si="10"/>
        <v>0</v>
      </c>
      <c r="I100" s="96">
        <f t="shared" si="11"/>
        <v>0</v>
      </c>
    </row>
    <row r="101" spans="2:9" ht="16">
      <c r="B101" s="45"/>
      <c r="C101" s="51">
        <v>6</v>
      </c>
      <c r="D101" s="58"/>
      <c r="E101" s="67"/>
      <c r="F101" s="75"/>
      <c r="G101" s="84"/>
      <c r="H101" s="90">
        <f t="shared" si="10"/>
        <v>0</v>
      </c>
      <c r="I101" s="96">
        <f t="shared" si="11"/>
        <v>0</v>
      </c>
    </row>
    <row r="102" spans="2:9" ht="16">
      <c r="B102" s="45"/>
      <c r="C102" s="50" t="s">
        <v>28</v>
      </c>
      <c r="D102" s="57"/>
      <c r="E102" s="66"/>
      <c r="F102" s="74"/>
      <c r="G102" s="83"/>
      <c r="H102" s="83"/>
      <c r="I102" s="95"/>
    </row>
    <row r="103" spans="2:9" ht="16">
      <c r="B103" s="45"/>
      <c r="C103" s="51">
        <v>1</v>
      </c>
      <c r="D103" s="58"/>
      <c r="E103" s="67"/>
      <c r="F103" s="75"/>
      <c r="G103" s="84"/>
      <c r="H103" s="90">
        <f>E103*G103</f>
        <v>0</v>
      </c>
      <c r="I103" s="96">
        <f>H103/1.1</f>
        <v>0</v>
      </c>
    </row>
    <row r="104" spans="2:9" ht="16">
      <c r="B104" s="45"/>
      <c r="C104" s="51">
        <v>2</v>
      </c>
      <c r="D104" s="58"/>
      <c r="E104" s="67"/>
      <c r="F104" s="75"/>
      <c r="G104" s="84"/>
      <c r="H104" s="90">
        <f>E104*G104</f>
        <v>0</v>
      </c>
      <c r="I104" s="96">
        <f>H104/1.1</f>
        <v>0</v>
      </c>
    </row>
    <row r="105" spans="2:9" ht="16">
      <c r="B105" s="45"/>
      <c r="C105" s="51">
        <v>3</v>
      </c>
      <c r="D105" s="58"/>
      <c r="E105" s="67"/>
      <c r="F105" s="75"/>
      <c r="G105" s="84"/>
      <c r="H105" s="90">
        <f>E105*G105</f>
        <v>0</v>
      </c>
      <c r="I105" s="96">
        <f>H105/1.1</f>
        <v>0</v>
      </c>
    </row>
    <row r="106" spans="2:9" ht="16">
      <c r="B106" s="45"/>
      <c r="C106" s="50" t="s">
        <v>29</v>
      </c>
      <c r="D106" s="57"/>
      <c r="E106" s="66"/>
      <c r="F106" s="74"/>
      <c r="G106" s="83"/>
      <c r="H106" s="83"/>
      <c r="I106" s="95"/>
    </row>
    <row r="107" spans="2:9" ht="16">
      <c r="B107" s="45"/>
      <c r="C107" s="51">
        <v>1</v>
      </c>
      <c r="D107" s="58"/>
      <c r="E107" s="67"/>
      <c r="F107" s="75"/>
      <c r="G107" s="84"/>
      <c r="H107" s="90">
        <f>E107*G107</f>
        <v>0</v>
      </c>
      <c r="I107" s="96">
        <f>H107/1.1</f>
        <v>0</v>
      </c>
    </row>
    <row r="108" spans="2:9" ht="16">
      <c r="B108" s="45"/>
      <c r="C108" s="51">
        <v>2</v>
      </c>
      <c r="D108" s="58"/>
      <c r="E108" s="67"/>
      <c r="F108" s="75"/>
      <c r="G108" s="84"/>
      <c r="H108" s="90">
        <f>E108*G108</f>
        <v>0</v>
      </c>
      <c r="I108" s="96">
        <f>H108/1.1</f>
        <v>0</v>
      </c>
    </row>
    <row r="109" spans="2:9" ht="16">
      <c r="B109" s="45"/>
      <c r="C109" s="51">
        <v>3</v>
      </c>
      <c r="D109" s="58"/>
      <c r="E109" s="67"/>
      <c r="F109" s="75"/>
      <c r="G109" s="84"/>
      <c r="H109" s="90">
        <f>E109*G109</f>
        <v>0</v>
      </c>
      <c r="I109" s="96">
        <f>H109/1.1</f>
        <v>0</v>
      </c>
    </row>
    <row r="110" spans="2:9">
      <c r="B110" s="46"/>
      <c r="C110" s="52"/>
      <c r="D110" s="59"/>
      <c r="E110" s="68"/>
      <c r="F110" s="76"/>
      <c r="G110" s="85" t="s">
        <v>41</v>
      </c>
      <c r="H110" s="91" t="s">
        <v>43</v>
      </c>
      <c r="I110" s="98">
        <f>SUM($I$96:$I$109)</f>
        <v>0</v>
      </c>
    </row>
    <row r="111" spans="2:9">
      <c r="B111" s="43" t="s">
        <v>15</v>
      </c>
      <c r="C111" s="49"/>
      <c r="D111" s="56"/>
      <c r="E111" s="65"/>
      <c r="F111" s="73"/>
      <c r="G111" s="82"/>
      <c r="H111" s="82"/>
      <c r="I111" s="94"/>
    </row>
    <row r="112" spans="2:9" ht="16">
      <c r="B112" s="44"/>
      <c r="C112" s="50" t="s">
        <v>30</v>
      </c>
      <c r="D112" s="57"/>
      <c r="E112" s="66"/>
      <c r="F112" s="74"/>
      <c r="G112" s="83"/>
      <c r="H112" s="83"/>
      <c r="I112" s="95"/>
    </row>
    <row r="113" spans="2:9" ht="16">
      <c r="B113" s="45"/>
      <c r="C113" s="51">
        <v>1</v>
      </c>
      <c r="D113" s="58"/>
      <c r="E113" s="67"/>
      <c r="F113" s="75"/>
      <c r="G113" s="84"/>
      <c r="H113" s="90">
        <f>E113*G113</f>
        <v>0</v>
      </c>
      <c r="I113" s="96">
        <f>H113/1.1</f>
        <v>0</v>
      </c>
    </row>
    <row r="114" spans="2:9" ht="16">
      <c r="B114" s="45"/>
      <c r="C114" s="51">
        <v>2</v>
      </c>
      <c r="D114" s="58"/>
      <c r="E114" s="67"/>
      <c r="F114" s="75"/>
      <c r="G114" s="84"/>
      <c r="H114" s="90">
        <f>E114*G114</f>
        <v>0</v>
      </c>
      <c r="I114" s="96">
        <f>H114/1.1</f>
        <v>0</v>
      </c>
    </row>
    <row r="115" spans="2:9" ht="16">
      <c r="B115" s="45"/>
      <c r="C115" s="51">
        <v>3</v>
      </c>
      <c r="D115" s="58"/>
      <c r="E115" s="67"/>
      <c r="F115" s="75"/>
      <c r="G115" s="84"/>
      <c r="H115" s="90">
        <f>E115*G115</f>
        <v>0</v>
      </c>
      <c r="I115" s="96">
        <f>H115/1.1</f>
        <v>0</v>
      </c>
    </row>
    <row r="116" spans="2:9" ht="16">
      <c r="B116" s="45"/>
      <c r="C116" s="50" t="s">
        <v>31</v>
      </c>
      <c r="D116" s="57"/>
      <c r="E116" s="66"/>
      <c r="F116" s="74"/>
      <c r="G116" s="83"/>
      <c r="H116" s="83"/>
      <c r="I116" s="95"/>
    </row>
    <row r="117" spans="2:9" ht="16">
      <c r="B117" s="45"/>
      <c r="C117" s="51">
        <v>1</v>
      </c>
      <c r="D117" s="58"/>
      <c r="E117" s="67"/>
      <c r="F117" s="75"/>
      <c r="G117" s="84"/>
      <c r="H117" s="90">
        <f>E117*G117</f>
        <v>0</v>
      </c>
      <c r="I117" s="96">
        <f>H117/1.1</f>
        <v>0</v>
      </c>
    </row>
    <row r="118" spans="2:9" ht="16">
      <c r="B118" s="45"/>
      <c r="C118" s="51">
        <v>2</v>
      </c>
      <c r="D118" s="58"/>
      <c r="E118" s="67"/>
      <c r="F118" s="75"/>
      <c r="G118" s="84"/>
      <c r="H118" s="90">
        <f>E118*G118</f>
        <v>0</v>
      </c>
      <c r="I118" s="96">
        <f>H118/1.1</f>
        <v>0</v>
      </c>
    </row>
    <row r="119" spans="2:9" ht="16">
      <c r="B119" s="45"/>
      <c r="C119" s="51">
        <v>3</v>
      </c>
      <c r="D119" s="58"/>
      <c r="E119" s="67"/>
      <c r="F119" s="75"/>
      <c r="G119" s="84"/>
      <c r="H119" s="90">
        <f>E119*G119</f>
        <v>0</v>
      </c>
      <c r="I119" s="96">
        <f>H119/1.1</f>
        <v>0</v>
      </c>
    </row>
    <row r="120" spans="2:9">
      <c r="B120" s="46"/>
      <c r="C120" s="52"/>
      <c r="D120" s="59"/>
      <c r="E120" s="68"/>
      <c r="F120" s="76"/>
      <c r="G120" s="85" t="s">
        <v>41</v>
      </c>
      <c r="H120" s="92" t="s">
        <v>44</v>
      </c>
      <c r="I120" s="98">
        <f>SUM($I$113:$I$119)</f>
        <v>0</v>
      </c>
    </row>
    <row r="121" spans="2:9">
      <c r="B121" s="43" t="s">
        <v>16</v>
      </c>
      <c r="C121" s="49"/>
      <c r="D121" s="56"/>
      <c r="E121" s="65"/>
      <c r="F121" s="73"/>
      <c r="G121" s="82"/>
      <c r="H121" s="82"/>
      <c r="I121" s="94"/>
    </row>
    <row r="122" spans="2:9" ht="16">
      <c r="B122" s="44"/>
      <c r="C122" s="50" t="s">
        <v>32</v>
      </c>
      <c r="D122" s="57"/>
      <c r="E122" s="66"/>
      <c r="F122" s="74"/>
      <c r="G122" s="83"/>
      <c r="H122" s="83"/>
      <c r="I122" s="95"/>
    </row>
    <row r="123" spans="2:9" ht="16">
      <c r="B123" s="45"/>
      <c r="C123" s="51">
        <v>1</v>
      </c>
      <c r="D123" s="58"/>
      <c r="E123" s="67"/>
      <c r="F123" s="75"/>
      <c r="G123" s="84"/>
      <c r="H123" s="90">
        <f>E123*G123</f>
        <v>0</v>
      </c>
      <c r="I123" s="96">
        <f>H123/1.1</f>
        <v>0</v>
      </c>
    </row>
    <row r="124" spans="2:9" ht="16">
      <c r="B124" s="45"/>
      <c r="C124" s="51">
        <v>2</v>
      </c>
      <c r="D124" s="58"/>
      <c r="E124" s="67"/>
      <c r="F124" s="75"/>
      <c r="G124" s="84"/>
      <c r="H124" s="90">
        <f>E124*G124</f>
        <v>0</v>
      </c>
      <c r="I124" s="96">
        <f>H124/1.1</f>
        <v>0</v>
      </c>
    </row>
    <row r="125" spans="2:9" ht="16">
      <c r="B125" s="45"/>
      <c r="C125" s="51">
        <v>3</v>
      </c>
      <c r="D125" s="58"/>
      <c r="E125" s="67"/>
      <c r="F125" s="75"/>
      <c r="G125" s="84"/>
      <c r="H125" s="90">
        <f>E125*G125</f>
        <v>0</v>
      </c>
      <c r="I125" s="96">
        <f>H125/1.1</f>
        <v>0</v>
      </c>
    </row>
    <row r="126" spans="2:9" ht="16">
      <c r="B126" s="45"/>
      <c r="C126" s="50" t="s">
        <v>33</v>
      </c>
      <c r="D126" s="57"/>
      <c r="E126" s="66"/>
      <c r="F126" s="74"/>
      <c r="G126" s="83"/>
      <c r="H126" s="83"/>
      <c r="I126" s="95"/>
    </row>
    <row r="127" spans="2:9" ht="16">
      <c r="B127" s="45"/>
      <c r="C127" s="51">
        <v>1</v>
      </c>
      <c r="D127" s="58"/>
      <c r="E127" s="67"/>
      <c r="F127" s="75"/>
      <c r="G127" s="84"/>
      <c r="H127" s="90">
        <f>E127*G127</f>
        <v>0</v>
      </c>
      <c r="I127" s="96">
        <f>H127/1.1</f>
        <v>0</v>
      </c>
    </row>
    <row r="128" spans="2:9" ht="16">
      <c r="B128" s="45"/>
      <c r="C128" s="51">
        <v>2</v>
      </c>
      <c r="D128" s="58"/>
      <c r="E128" s="67"/>
      <c r="F128" s="75"/>
      <c r="G128" s="84"/>
      <c r="H128" s="90">
        <f>E128*G128</f>
        <v>0</v>
      </c>
      <c r="I128" s="96">
        <f>H128/1.1</f>
        <v>0</v>
      </c>
    </row>
    <row r="129" spans="2:9" ht="16">
      <c r="B129" s="45"/>
      <c r="C129" s="51">
        <v>3</v>
      </c>
      <c r="D129" s="58"/>
      <c r="E129" s="67"/>
      <c r="F129" s="75"/>
      <c r="G129" s="84"/>
      <c r="H129" s="90">
        <f>E129*G129</f>
        <v>0</v>
      </c>
      <c r="I129" s="96">
        <f>H129/1.1</f>
        <v>0</v>
      </c>
    </row>
    <row r="130" spans="2:9">
      <c r="B130" s="46"/>
      <c r="C130" s="52"/>
      <c r="D130" s="59"/>
      <c r="E130" s="68"/>
      <c r="F130" s="76"/>
      <c r="G130" s="85" t="s">
        <v>41</v>
      </c>
      <c r="H130" s="91" t="s">
        <v>3</v>
      </c>
      <c r="I130" s="98">
        <f>SUM($I$123:$I$129)</f>
        <v>0</v>
      </c>
    </row>
    <row r="131" spans="2:9">
      <c r="B131" s="43" t="s">
        <v>17</v>
      </c>
      <c r="C131" s="49"/>
      <c r="D131" s="56"/>
      <c r="E131" s="65"/>
      <c r="F131" s="73"/>
      <c r="G131" s="82"/>
      <c r="H131" s="82"/>
      <c r="I131" s="94"/>
    </row>
    <row r="132" spans="2:9" ht="16">
      <c r="B132" s="44"/>
      <c r="C132" s="50" t="s">
        <v>34</v>
      </c>
      <c r="D132" s="57"/>
      <c r="E132" s="66"/>
      <c r="F132" s="74"/>
      <c r="G132" s="83"/>
      <c r="H132" s="83"/>
      <c r="I132" s="95"/>
    </row>
    <row r="133" spans="2:9" ht="16">
      <c r="B133" s="45"/>
      <c r="C133" s="51">
        <v>1</v>
      </c>
      <c r="D133" s="58"/>
      <c r="E133" s="67"/>
      <c r="F133" s="75"/>
      <c r="G133" s="84"/>
      <c r="H133" s="90">
        <f>E133*G133</f>
        <v>0</v>
      </c>
      <c r="I133" s="96">
        <f>H133/1.1</f>
        <v>0</v>
      </c>
    </row>
    <row r="134" spans="2:9" ht="16">
      <c r="B134" s="45"/>
      <c r="C134" s="51">
        <v>2</v>
      </c>
      <c r="D134" s="58"/>
      <c r="E134" s="67"/>
      <c r="F134" s="75"/>
      <c r="G134" s="84"/>
      <c r="H134" s="90">
        <f>E134*G134</f>
        <v>0</v>
      </c>
      <c r="I134" s="96">
        <f>H134/1.1</f>
        <v>0</v>
      </c>
    </row>
    <row r="135" spans="2:9" ht="16">
      <c r="B135" s="45"/>
      <c r="C135" s="51">
        <v>3</v>
      </c>
      <c r="D135" s="58"/>
      <c r="E135" s="67"/>
      <c r="F135" s="75"/>
      <c r="G135" s="84"/>
      <c r="H135" s="90">
        <f>E135*G135</f>
        <v>0</v>
      </c>
      <c r="I135" s="96">
        <f>H135/1.1</f>
        <v>0</v>
      </c>
    </row>
    <row r="136" spans="2:9">
      <c r="B136" s="46"/>
      <c r="C136" s="52"/>
      <c r="D136" s="59"/>
      <c r="E136" s="68"/>
      <c r="F136" s="76"/>
      <c r="G136" s="85" t="s">
        <v>41</v>
      </c>
      <c r="H136" s="91" t="s">
        <v>45</v>
      </c>
      <c r="I136" s="98">
        <f>SUM($I$133:$I$135)</f>
        <v>0</v>
      </c>
    </row>
    <row r="137" spans="2:9">
      <c r="B137" s="43" t="s">
        <v>18</v>
      </c>
      <c r="C137" s="49"/>
      <c r="D137" s="56"/>
      <c r="E137" s="65"/>
      <c r="F137" s="73"/>
      <c r="G137" s="82"/>
      <c r="H137" s="82"/>
      <c r="I137" s="94"/>
    </row>
    <row r="138" spans="2:9" ht="16">
      <c r="B138" s="44"/>
      <c r="C138" s="50" t="s">
        <v>35</v>
      </c>
      <c r="D138" s="57"/>
      <c r="E138" s="66"/>
      <c r="F138" s="74"/>
      <c r="G138" s="83"/>
      <c r="H138" s="83"/>
      <c r="I138" s="95"/>
    </row>
    <row r="139" spans="2:9" ht="16">
      <c r="B139" s="45"/>
      <c r="C139" s="51">
        <v>1</v>
      </c>
      <c r="D139" s="60" t="s">
        <v>47</v>
      </c>
      <c r="E139" s="69"/>
      <c r="F139" s="77"/>
      <c r="G139" s="84"/>
      <c r="H139" s="90">
        <f>G139</f>
        <v>0</v>
      </c>
      <c r="I139" s="96">
        <f>H139</f>
        <v>0</v>
      </c>
    </row>
    <row r="140" spans="2:9" ht="15.75">
      <c r="B140" s="47"/>
      <c r="C140" s="53"/>
      <c r="D140" s="61"/>
      <c r="E140" s="70"/>
      <c r="F140" s="78"/>
      <c r="G140" s="86" t="s">
        <v>41</v>
      </c>
      <c r="H140" s="91" t="s">
        <v>46</v>
      </c>
      <c r="I140" s="99">
        <f>SUM(I139)</f>
        <v>0</v>
      </c>
    </row>
    <row r="141" spans="2:9" ht="15.75">
      <c r="B141" s="48" t="s">
        <v>38</v>
      </c>
      <c r="C141" s="54"/>
      <c r="D141" s="62"/>
      <c r="E141" s="71"/>
      <c r="F141" s="62"/>
      <c r="G141" s="87"/>
      <c r="H141" s="93">
        <f>SUM($H$80:$H$139)</f>
        <v>0</v>
      </c>
      <c r="I141" s="100">
        <f>SUM($I$93,$I$110,$I$120,$I$130,$I$136,$I$140,)</f>
        <v>0</v>
      </c>
    </row>
    <row r="142" spans="2:9" ht="16">
      <c r="B142" s="9"/>
      <c r="C142" s="21"/>
      <c r="D142" s="63"/>
      <c r="E142" s="72"/>
      <c r="F142" s="79"/>
      <c r="G142" s="88"/>
      <c r="H142" s="88"/>
      <c r="I142" s="88"/>
    </row>
    <row r="143" spans="2:9" ht="16">
      <c r="B143" s="4"/>
    </row>
  </sheetData>
  <mergeCells count="2">
    <mergeCell ref="H9:I9"/>
    <mergeCell ref="H76:I76"/>
  </mergeCells>
  <phoneticPr fontId="2" type="Hiragana"/>
  <pageMargins left="0.7" right="0.7" top="0.75" bottom="0.75" header="0.3" footer="0.3"/>
  <pageSetup paperSize="9" scale="71" fitToWidth="1" fitToHeight="1" orientation="portrait" usePrinterDefaults="1" r:id="rId1"/>
  <rowBreaks count="1" manualBreakCount="1">
    <brk id="75" max="9" man="1"/>
  </rowBreaks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１収入２支出</vt:lpstr>
      <vt:lpstr>３支出内訳（R８年度分）</vt:lpstr>
      <vt:lpstr>３支出内訳（R９年度分）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2024-03-11T07:30:35Z</dcterms:created>
  <dcterms:modified xsi:type="dcterms:W3CDTF">2026-03-10T07:09:16Z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2026-03-10T07:09:16Z</vt:filetime>
  </property>
</Properties>
</file>