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20"/>
  </bookViews>
  <sheets>
    <sheet name="業務従事日誌" sheetId="6" r:id="rId1"/>
  </sheets>
  <definedNames>
    <definedName name="_xlnm.Print_Area" localSheetId="0">業務従事日誌!$D:$K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<sst xmlns="http://schemas.openxmlformats.org/spreadsheetml/2006/main" xmlns:r="http://schemas.openxmlformats.org/officeDocument/2006/relationships" count="46" uniqueCount="46">
  <si>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■作成手順</t>
    <rPh sb="1" eb="3">
      <t>サクセイ</t>
    </rPh>
    <rPh sb="3" eb="5">
      <t>テジュン</t>
    </rPh>
    <phoneticPr fontId="16"/>
  </si>
  <si>
    <t>役職</t>
    <rPh sb="0" eb="2">
      <t>ヤクショク</t>
    </rPh>
    <phoneticPr fontId="3"/>
  </si>
  <si>
    <t>金</t>
    <rPh sb="0" eb="1">
      <t>キン</t>
    </rPh>
    <phoneticPr fontId="3"/>
  </si>
  <si>
    <t>氏名</t>
    <rPh sb="0" eb="2">
      <t>シメイ</t>
    </rPh>
    <phoneticPr fontId="3"/>
  </si>
  <si>
    <t>日</t>
    <rPh sb="0" eb="1">
      <t>ニチ</t>
    </rPh>
    <phoneticPr fontId="3"/>
  </si>
  <si>
    <t>⑤「除外する時間数」欄に補助事業に従事中の昼休み，休憩時間の合計を半角文字で“1:00”</t>
    <rPh sb="2" eb="4">
      <t>ジョガイ</t>
    </rPh>
    <rPh sb="6" eb="9">
      <t>ジカンスウ</t>
    </rPh>
    <rPh sb="10" eb="11">
      <t>ラン</t>
    </rPh>
    <rPh sb="12" eb="14">
      <t>ホジョ</t>
    </rPh>
    <rPh sb="14" eb="16">
      <t>ジギョウ</t>
    </rPh>
    <rPh sb="17" eb="19">
      <t>ジュウジ</t>
    </rPh>
    <rPh sb="19" eb="20">
      <t>チュウ</t>
    </rPh>
    <rPh sb="21" eb="23">
      <t>ヒルヤス</t>
    </rPh>
    <rPh sb="25" eb="27">
      <t>キュウケイ</t>
    </rPh>
    <rPh sb="27" eb="29">
      <t>ジカン</t>
    </rPh>
    <rPh sb="30" eb="32">
      <t>ゴウケイ</t>
    </rPh>
    <phoneticPr fontId="16"/>
  </si>
  <si>
    <t>火</t>
    <rPh sb="0" eb="1">
      <t>カ</t>
    </rPh>
    <phoneticPr fontId="3"/>
  </si>
  <si>
    <t>曜</t>
    <rPh sb="0" eb="1">
      <t>ヒカリ</t>
    </rPh>
    <phoneticPr fontId="3"/>
  </si>
  <si>
    <t>⑥上記「転記値」の数値を様式第2ｰ2「直接人件費積算明細書」に転記します。</t>
    <rPh sb="1" eb="3">
      <t>ジョウキ</t>
    </rPh>
    <rPh sb="4" eb="6">
      <t>テンキ</t>
    </rPh>
    <rPh sb="6" eb="7">
      <t>アタイ</t>
    </rPh>
    <rPh sb="9" eb="11">
      <t>スウチ</t>
    </rPh>
    <rPh sb="12" eb="14">
      <t>ヨウシキ</t>
    </rPh>
    <rPh sb="14" eb="15">
      <t>ダイ</t>
    </rPh>
    <rPh sb="31" eb="33">
      <t>テンキ</t>
    </rPh>
    <phoneticPr fontId="16"/>
  </si>
  <si>
    <t>引数</t>
    <rPh sb="0" eb="2">
      <t>ヒキスウ</t>
    </rPh>
    <phoneticPr fontId="3"/>
  </si>
  <si>
    <t>月</t>
    <rPh sb="0" eb="1">
      <t>ゲツ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</si>
  <si>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</si>
  <si>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</si>
  <si>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</si>
  <si>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様式第３</t>
    <rPh sb="0" eb="2">
      <t>ヨウシキ</t>
    </rPh>
    <rPh sb="2" eb="3">
      <t>ダイ</t>
    </rPh>
    <phoneticPr fontId="3"/>
  </si>
  <si>
    <t>作成月</t>
    <rPh sb="0" eb="2">
      <t>サクセイ</t>
    </rPh>
    <rPh sb="2" eb="3">
      <t>ツキ</t>
    </rPh>
    <phoneticPr fontId="16"/>
  </si>
  <si>
    <t>補助事業 業務従事日誌</t>
    <rPh sb="0" eb="2">
      <t>ホジョ</t>
    </rPh>
    <rPh sb="2" eb="4">
      <t>ジギョウ</t>
    </rPh>
    <rPh sb="5" eb="7">
      <t>ギョウム</t>
    </rPh>
    <rPh sb="7" eb="9">
      <t>ジュウジ</t>
    </rPh>
    <rPh sb="9" eb="11">
      <t>ニッシ</t>
    </rPh>
    <phoneticPr fontId="3"/>
  </si>
  <si>
    <t xml:space="preserve"> </t>
  </si>
  <si>
    <t>月</t>
    <rPh sb="0" eb="1">
      <t>ツキ</t>
    </rPh>
    <phoneticPr fontId="16"/>
  </si>
  <si>
    <t>勤務時間(24:00)</t>
    <rPh sb="0" eb="2">
      <t>キンム</t>
    </rPh>
    <rPh sb="2" eb="4">
      <t>ジカン</t>
    </rPh>
    <phoneticPr fontId="3"/>
  </si>
  <si>
    <t>除外する
時間数</t>
    <rPh sb="0" eb="2">
      <t>ジョガイ</t>
    </rPh>
    <rPh sb="5" eb="8">
      <t>ジカンスウ</t>
    </rPh>
    <phoneticPr fontId="3"/>
  </si>
  <si>
    <t>従事した
時間数</t>
    <rPh sb="0" eb="2">
      <t>ジュウジ</t>
    </rPh>
    <rPh sb="5" eb="8">
      <t>ジカンスウ</t>
    </rPh>
    <phoneticPr fontId="3"/>
  </si>
  <si>
    <t>具体的な業務従事内容
（独自の休日を設定する場合は「休日」と記載）</t>
    <rPh sb="4" eb="6">
      <t>ギョウム</t>
    </rPh>
    <rPh sb="6" eb="8">
      <t>ジュウジ</t>
    </rPh>
    <rPh sb="30" eb="32">
      <t>キサイ</t>
    </rPh>
    <phoneticPr fontId="3"/>
  </si>
  <si>
    <t>日・曜日</t>
    <rPh sb="0" eb="1">
      <t>ニチ</t>
    </rPh>
    <rPh sb="2" eb="4">
      <t>ヨウビ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</si>
  <si>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</si>
  <si>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</si>
  <si>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合計</t>
    <rPh sb="0" eb="2">
      <t>ゴウケイ</t>
    </rPh>
    <phoneticPr fontId="3"/>
  </si>
  <si>
    <t>数値表示に変換した右の時間数を
補助事業従事時間として記入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6" eb="18">
      <t>ホジョ</t>
    </rPh>
    <rPh sb="18" eb="20">
      <t>ジギョウ</t>
    </rPh>
    <rPh sb="20" eb="22">
      <t>ジュウジ</t>
    </rPh>
    <rPh sb="22" eb="24">
      <t>ジカン</t>
    </rPh>
    <rPh sb="27" eb="29">
      <t>キニュウ</t>
    </rPh>
    <phoneticPr fontId="3"/>
  </si>
  <si>
    <t>①業務従事日誌を作成する研究開発担当者の「役職」「氏名」を記入します。</t>
    <rPh sb="1" eb="3">
      <t>ギョウム</t>
    </rPh>
    <rPh sb="3" eb="5">
      <t>ジュウジ</t>
    </rPh>
    <rPh sb="5" eb="7">
      <t>ニッシ</t>
    </rPh>
    <rPh sb="8" eb="10">
      <t>サクセイ</t>
    </rPh>
    <rPh sb="12" eb="14">
      <t>ケンキュウ</t>
    </rPh>
    <rPh sb="14" eb="16">
      <t>カイハツ</t>
    </rPh>
    <rPh sb="16" eb="19">
      <t>タントウシャ</t>
    </rPh>
    <rPh sb="21" eb="23">
      <t>ヤクショク</t>
    </rPh>
    <rPh sb="25" eb="27">
      <t>シメイ</t>
    </rPh>
    <rPh sb="29" eb="31">
      <t>キニュウ</t>
    </rPh>
    <phoneticPr fontId="16"/>
  </si>
  <si>
    <t>②上記「作成月」欄に業務従事日誌を作成する月を半角数字で記入します。</t>
    <rPh sb="1" eb="3">
      <t>ジョウキ</t>
    </rPh>
    <rPh sb="4" eb="6">
      <t>サクセイ</t>
    </rPh>
    <rPh sb="6" eb="7">
      <t>ツキ</t>
    </rPh>
    <rPh sb="8" eb="9">
      <t>ラン</t>
    </rPh>
    <rPh sb="10" eb="12">
      <t>ギョウム</t>
    </rPh>
    <rPh sb="12" eb="14">
      <t>ジュウジ</t>
    </rPh>
    <rPh sb="14" eb="16">
      <t>ニッシ</t>
    </rPh>
    <rPh sb="17" eb="19">
      <t>サクセイ</t>
    </rPh>
    <rPh sb="21" eb="22">
      <t>ツキ</t>
    </rPh>
    <rPh sb="23" eb="25">
      <t>ハンカク</t>
    </rPh>
    <rPh sb="25" eb="27">
      <t>スウジ</t>
    </rPh>
    <rPh sb="28" eb="30">
      <t>キニュウ</t>
    </rPh>
    <phoneticPr fontId="16"/>
  </si>
  <si>
    <t>③カレンダーに曜日が表示されますので，曜日に誤りがないことを確認します。</t>
    <rPh sb="7" eb="9">
      <t>ヨウビ</t>
    </rPh>
    <rPh sb="10" eb="12">
      <t>ヒョウジ</t>
    </rPh>
    <rPh sb="19" eb="21">
      <t>ヨウビ</t>
    </rPh>
    <rPh sb="22" eb="23">
      <t>アヤマ</t>
    </rPh>
    <rPh sb="30" eb="32">
      <t>カクニン</t>
    </rPh>
    <phoneticPr fontId="16"/>
  </si>
  <si>
    <t>　のように記入します。</t>
    <rPh sb="5" eb="7">
      <t>キニュウ</t>
    </rPh>
    <phoneticPr fontId="3"/>
  </si>
  <si>
    <t>本日</t>
    <rPh sb="0" eb="2">
      <t>ホンジツ</t>
    </rPh>
    <phoneticPr fontId="3"/>
  </si>
  <si>
    <t>年明作成：作成月により次の通り</t>
    <rPh sb="0" eb="1">
      <t>トシ</t>
    </rPh>
    <rPh sb="1" eb="2">
      <t>アキラ</t>
    </rPh>
    <rPh sb="2" eb="4">
      <t>サクセイ</t>
    </rPh>
    <rPh sb="5" eb="7">
      <t>サクセイ</t>
    </rPh>
    <rPh sb="7" eb="8">
      <t>ツキ</t>
    </rPh>
    <rPh sb="11" eb="12">
      <t>ツギ</t>
    </rPh>
    <rPh sb="13" eb="14">
      <t>トオ</t>
    </rPh>
    <phoneticPr fontId="3"/>
  </si>
  <si>
    <t>本日の西暦年</t>
    <rPh sb="0" eb="2">
      <t>ホンジツ</t>
    </rPh>
    <rPh sb="3" eb="5">
      <t>セイレキ</t>
    </rPh>
    <rPh sb="5" eb="6">
      <t>ネン</t>
    </rPh>
    <phoneticPr fontId="3"/>
  </si>
  <si>
    <t>1～5月分</t>
    <rPh sb="3" eb="4">
      <t>ガツ</t>
    </rPh>
    <rPh sb="4" eb="5">
      <t>ブン</t>
    </rPh>
    <phoneticPr fontId="3"/>
  </si>
  <si>
    <t>本日の月</t>
    <rPh sb="0" eb="2">
      <t>ホンジツ</t>
    </rPh>
    <rPh sb="3" eb="4">
      <t>ツキ</t>
    </rPh>
    <phoneticPr fontId="3"/>
  </si>
  <si>
    <t>　　↑ この数値を様式第2ｰ2「直接人件費積算明細書」に転記。</t>
    <rPh sb="6" eb="8">
      <t>スウチ</t>
    </rPh>
    <rPh sb="9" eb="11">
      <t>ヨウシキ</t>
    </rPh>
    <phoneticPr fontId="3"/>
  </si>
  <si>
    <t>6～12月分</t>
    <rPh sb="4" eb="5">
      <t>ガツ</t>
    </rPh>
    <rPh sb="5" eb="6">
      <t>ブン</t>
    </rPh>
    <phoneticPr fontId="3"/>
  </si>
  <si>
    <t>年内作成：年=本日の西暦年</t>
    <rPh sb="0" eb="2">
      <t>ネンナイ</t>
    </rPh>
    <rPh sb="2" eb="4">
      <t>サクセイ</t>
    </rPh>
    <rPh sb="5" eb="6">
      <t>ネン</t>
    </rPh>
    <rPh sb="7" eb="9">
      <t>ホンジツ</t>
    </rPh>
    <rPh sb="10" eb="12">
      <t>セイレキ</t>
    </rPh>
    <rPh sb="12" eb="13">
      <t>ネン</t>
    </rPh>
    <phoneticPr fontId="3"/>
  </si>
  <si>
    <t>　　 ↑ 作成する月を半角数字で入力。</t>
    <rPh sb="5" eb="7">
      <t>サクセイ</t>
    </rPh>
    <rPh sb="9" eb="10">
      <t>ツキ</t>
    </rPh>
    <rPh sb="11" eb="13">
      <t>ハンカク</t>
    </rPh>
    <rPh sb="13" eb="15">
      <t>スウジ</t>
    </rPh>
    <rPh sb="16" eb="18">
      <t>ニュウリョク</t>
    </rPh>
    <phoneticPr fontId="3"/>
  </si>
  <si>
    <t>④補助事業に従事した日の「開始時刻」「終了時刻」欄に，業務開始/終了時刻を半角文字で</t>
    <rPh sb="1" eb="3">
      <t>ホジョ</t>
    </rPh>
    <rPh sb="3" eb="5">
      <t>ジギョウ</t>
    </rPh>
    <rPh sb="6" eb="8">
      <t>ジュウジ</t>
    </rPh>
    <rPh sb="10" eb="11">
      <t>ヒ</t>
    </rPh>
    <rPh sb="13" eb="15">
      <t>カイシ</t>
    </rPh>
    <rPh sb="15" eb="17">
      <t>ジコク</t>
    </rPh>
    <rPh sb="19" eb="21">
      <t>シュウリョウ</t>
    </rPh>
    <rPh sb="21" eb="23">
      <t>ジコク</t>
    </rPh>
    <rPh sb="24" eb="25">
      <t>ラン</t>
    </rPh>
    <rPh sb="27" eb="29">
      <t>ギョウム</t>
    </rPh>
    <rPh sb="29" eb="31">
      <t>カイシ</t>
    </rPh>
    <rPh sb="32" eb="34">
      <t>シュウリョウ</t>
    </rPh>
    <rPh sb="34" eb="36">
      <t>ジコク</t>
    </rPh>
    <rPh sb="37" eb="39">
      <t>ハンカク</t>
    </rPh>
    <rPh sb="39" eb="41">
      <t>モジ</t>
    </rPh>
    <phoneticPr fontId="16"/>
  </si>
  <si>
    <t>　“9:00”“18:00”のように24時制で記入します。</t>
    <rPh sb="20" eb="21">
      <t>ジ</t>
    </rPh>
    <rPh sb="21" eb="22">
      <t>セイ</t>
    </rPh>
    <rPh sb="23" eb="25">
      <t>キニュウ</t>
    </rPh>
    <phoneticPr fontId="3"/>
  </si>
  <si>
    <t>　します。</t>
  </si>
  <si>
    <t>転記する値</t>
    <rPh sb="0" eb="2">
      <t>テンキ</t>
    </rPh>
    <rPh sb="4" eb="5">
      <t>アタイ</t>
    </rPh>
    <phoneticPr fontId="16"/>
  </si>
  <si>
    <t xml:space="preserve"> 　※土日に網掛がかかりますが，祝日には対応しておりません。</t>
    <rPh sb="3" eb="5">
      <t>ドニチ</t>
    </rPh>
    <rPh sb="6" eb="8">
      <t>アミカ</t>
    </rPh>
    <rPh sb="16" eb="18">
      <t>シュクジツ</t>
    </rPh>
    <rPh sb="20" eb="22">
      <t>タイオウ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</si>
</sst>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 ;[Red]\-0\ "/>
    <numFmt numFmtId="177" formatCode="0000\/0\/0"/>
    <numFmt numFmtId="178" formatCode="h:mm;@"/>
    <numFmt numFmtId="179" formatCode="#&quot;:00 +&quot;"/>
  </numFmts>
  <fonts count="17">
    <font>
      <sz val="12"/>
      <color auto="1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9"/>
      <color theme="1"/>
      <name val="ＭＳ Ｐ明朝"/>
      <family val="1"/>
    </font>
    <font>
      <sz val="9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明朝"/>
      <family val="1"/>
    </font>
    <font>
      <sz val="10"/>
      <color theme="1"/>
      <name val="ＭＳ 明朝"/>
      <family val="1"/>
    </font>
    <font>
      <sz val="11"/>
      <color rgb="FF0000FF"/>
      <name val="ＭＳ 明朝"/>
      <family val="1"/>
    </font>
    <font>
      <b/>
      <sz val="10"/>
      <color theme="1"/>
      <name val="ＭＳ 明朝"/>
      <family val="1"/>
    </font>
    <font>
      <b/>
      <sz val="11"/>
      <color auto="1"/>
      <name val="ＭＳ ゴシック"/>
      <family val="3"/>
    </font>
    <font>
      <sz val="12"/>
      <color theme="1"/>
      <name val="Century"/>
      <family val="1"/>
    </font>
    <font>
      <sz val="9"/>
      <color auto="1"/>
      <name val="ＭＳ Ｐゴシック"/>
      <family val="3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Continuous" vertical="center"/>
    </xf>
    <xf numFmtId="0" fontId="4" fillId="0" borderId="3" xfId="1" applyFont="1" applyBorder="1">
      <alignment vertical="center"/>
    </xf>
    <xf numFmtId="0" fontId="9" fillId="0" borderId="3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Continuous" vertical="center"/>
    </xf>
    <xf numFmtId="178" fontId="11" fillId="0" borderId="1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Continuous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20" fontId="11" fillId="0" borderId="1" xfId="1" applyNumberFormat="1" applyFont="1" applyBorder="1" applyAlignment="1">
      <alignment horizontal="center" vertical="center"/>
    </xf>
    <xf numFmtId="179" fontId="12" fillId="0" borderId="1" xfId="1" applyNumberFormat="1" applyFont="1" applyBorder="1" applyAlignment="1">
      <alignment vertical="center" shrinkToFit="1"/>
    </xf>
    <xf numFmtId="178" fontId="13" fillId="0" borderId="1" xfId="2" applyNumberFormat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0" fontId="13" fillId="2" borderId="1" xfId="2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40" fontId="14" fillId="2" borderId="1" xfId="1" applyNumberFormat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16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ECFF"/>
  </sheetPr>
  <dimension ref="A1:W50"/>
  <sheetViews>
    <sheetView showGridLines="0" tabSelected="1" workbookViewId="0">
      <selection activeCell="U23" sqref="U23"/>
    </sheetView>
  </sheetViews>
  <sheetFormatPr defaultRowHeight="14" customHeight="1"/>
  <cols>
    <col min="1" max="1" width="10.08203125" style="1" hidden="1" customWidth="1"/>
    <col min="2" max="2" width="9.75" style="1" hidden="1" customWidth="1"/>
    <col min="3" max="3" width="3.08203125" style="1" customWidth="1"/>
    <col min="4" max="5" width="3.83203125" style="1" customWidth="1"/>
    <col min="6" max="9" width="8.58203125" style="1" customWidth="1"/>
    <col min="10" max="10" width="33.58203125" style="1" customWidth="1"/>
    <col min="11" max="11" width="8.58203125" style="1" customWidth="1"/>
    <col min="12" max="12" width="1.1640625" style="1" customWidth="1"/>
    <col min="13" max="13" width="9.4140625" style="1" bestFit="1" customWidth="1"/>
    <col min="14" max="15" width="8" style="1" customWidth="1"/>
    <col min="16" max="16" width="1.58203125" style="1" customWidth="1"/>
    <col min="17" max="18" width="8" style="1" customWidth="1"/>
    <col min="19" max="16384" width="8.6640625" style="1" customWidth="1"/>
  </cols>
  <sheetData>
    <row r="1" spans="1:23" ht="14" hidden="1" customHeight="1">
      <c r="A1" s="2" t="s">
        <v>32</v>
      </c>
      <c r="B1" s="6">
        <f ca="1">TODAY()</f>
        <v>46094</v>
      </c>
      <c r="C1" s="11"/>
      <c r="V1" s="45" t="s">
        <v>9</v>
      </c>
      <c r="W1" s="50" t="s">
        <v>7</v>
      </c>
    </row>
    <row r="2" spans="1:23" ht="14" hidden="1" customHeight="1">
      <c r="A2" s="2" t="s">
        <v>34</v>
      </c>
      <c r="B2" s="7">
        <f ca="1">YEAR(B1)</f>
        <v>2026</v>
      </c>
      <c r="C2" s="9"/>
      <c r="V2" s="46">
        <v>1</v>
      </c>
      <c r="W2" s="51" t="s">
        <v>4</v>
      </c>
    </row>
    <row r="3" spans="1:23" ht="14" hidden="1" customHeight="1">
      <c r="A3" s="2" t="s">
        <v>36</v>
      </c>
      <c r="B3" s="8">
        <f ca="1">MONTH(B1)</f>
        <v>3</v>
      </c>
      <c r="C3" s="12"/>
      <c r="V3" s="47">
        <v>2</v>
      </c>
      <c r="W3" s="52" t="s">
        <v>10</v>
      </c>
    </row>
    <row r="4" spans="1:23" ht="14" hidden="1" customHeight="1">
      <c r="A4" s="3" t="s">
        <v>39</v>
      </c>
      <c r="V4" s="47">
        <v>3</v>
      </c>
      <c r="W4" s="52" t="s">
        <v>6</v>
      </c>
    </row>
    <row r="5" spans="1:23" ht="14" hidden="1" customHeight="1">
      <c r="A5" s="2" t="s">
        <v>38</v>
      </c>
      <c r="B5" s="7">
        <f ca="1">B2</f>
        <v>2026</v>
      </c>
      <c r="C5" s="9"/>
      <c r="V5" s="47">
        <v>4</v>
      </c>
      <c r="W5" s="52" t="s">
        <v>11</v>
      </c>
    </row>
    <row r="6" spans="1:23" ht="14" hidden="1" customHeight="1">
      <c r="A6" s="4" t="s">
        <v>33</v>
      </c>
      <c r="V6" s="47">
        <v>5</v>
      </c>
      <c r="W6" s="52" t="s">
        <v>12</v>
      </c>
    </row>
    <row r="7" spans="1:23" ht="14" hidden="1" customHeight="1">
      <c r="A7" s="2" t="s">
        <v>38</v>
      </c>
      <c r="B7" s="7">
        <f ca="1">B2-1</f>
        <v>2025</v>
      </c>
      <c r="C7" s="9"/>
      <c r="V7" s="47">
        <v>6</v>
      </c>
      <c r="W7" s="52" t="s">
        <v>2</v>
      </c>
    </row>
    <row r="8" spans="1:23" ht="14" hidden="1" customHeight="1">
      <c r="A8" s="2" t="s">
        <v>35</v>
      </c>
      <c r="B8" s="7">
        <f ca="1">B2</f>
        <v>2026</v>
      </c>
      <c r="C8" s="9"/>
      <c r="V8" s="48">
        <v>7</v>
      </c>
      <c r="W8" s="53" t="s">
        <v>13</v>
      </c>
    </row>
    <row r="9" spans="1:23" ht="14" customHeight="1">
      <c r="A9" s="5"/>
      <c r="B9" s="9"/>
      <c r="C9" s="9"/>
      <c r="V9" s="49"/>
      <c r="W9" s="49"/>
    </row>
    <row r="10" spans="1:23" ht="20" customHeight="1">
      <c r="D10" s="13" t="s">
        <v>14</v>
      </c>
      <c r="M10" s="8" t="s">
        <v>15</v>
      </c>
      <c r="Q10" s="8" t="s">
        <v>44</v>
      </c>
    </row>
    <row r="11" spans="1:23" ht="30" customHeight="1">
      <c r="D11" s="14" t="s">
        <v>16</v>
      </c>
      <c r="E11" s="19"/>
      <c r="F11" s="19"/>
      <c r="G11" s="19"/>
      <c r="H11" s="19"/>
      <c r="I11" s="19"/>
      <c r="J11" s="19"/>
      <c r="K11" s="19"/>
      <c r="M11" s="42"/>
      <c r="Q11" s="44" t="str">
        <f>K50</f>
        <v/>
      </c>
    </row>
    <row r="12" spans="1:23" ht="19" customHeight="1">
      <c r="G12" s="1" t="s">
        <v>17</v>
      </c>
      <c r="M12" s="43" t="s">
        <v>40</v>
      </c>
      <c r="Q12" s="43" t="s">
        <v>37</v>
      </c>
    </row>
    <row r="13" spans="1:23" ht="19" customHeight="1"/>
    <row r="14" spans="1:23" ht="19" customHeight="1">
      <c r="G14" s="1" t="s">
        <v>17</v>
      </c>
      <c r="K14" s="1" t="s">
        <v>17</v>
      </c>
    </row>
    <row r="15" spans="1:23" ht="25" customHeight="1">
      <c r="E15" s="20" t="s">
        <v>1</v>
      </c>
      <c r="F15" s="25"/>
      <c r="G15" s="25"/>
      <c r="H15" s="25"/>
      <c r="I15" s="20" t="s">
        <v>3</v>
      </c>
      <c r="J15" s="25"/>
      <c r="K15" s="25"/>
      <c r="M15" s="43" t="s">
        <v>0</v>
      </c>
    </row>
    <row r="16" spans="1:23" ht="19" customHeight="1">
      <c r="G16" s="1" t="s">
        <v>17</v>
      </c>
      <c r="K16" s="1" t="s">
        <v>17</v>
      </c>
      <c r="M16" s="43" t="s">
        <v>28</v>
      </c>
    </row>
    <row r="17" spans="2:13" ht="19" customHeight="1">
      <c r="D17" s="15" t="str">
        <f>IF(M11&lt;&gt;"",M11,"")</f>
        <v/>
      </c>
      <c r="E17" s="21" t="s">
        <v>18</v>
      </c>
      <c r="F17" s="26" t="s">
        <v>19</v>
      </c>
      <c r="G17" s="28"/>
      <c r="H17" s="29" t="s">
        <v>20</v>
      </c>
      <c r="I17" s="29" t="s">
        <v>21</v>
      </c>
      <c r="J17" s="34" t="s">
        <v>22</v>
      </c>
      <c r="K17" s="38"/>
      <c r="M17" s="43" t="s">
        <v>29</v>
      </c>
    </row>
    <row r="18" spans="2:13" ht="19" customHeight="1">
      <c r="D18" s="16" t="s">
        <v>23</v>
      </c>
      <c r="E18" s="22"/>
      <c r="F18" s="17" t="s">
        <v>24</v>
      </c>
      <c r="G18" s="17" t="s">
        <v>25</v>
      </c>
      <c r="H18" s="30"/>
      <c r="I18" s="30"/>
      <c r="J18" s="35"/>
      <c r="K18" s="39"/>
      <c r="M18" s="43" t="s">
        <v>30</v>
      </c>
    </row>
    <row r="19" spans="2:13" ht="19" customHeight="1">
      <c r="B19" s="10" t="str">
        <f t="shared" ref="B19:B49" ca="1" si="0">IF(B$3&lt;6,IF(M$11&gt;=6,B$7&amp;"/"&amp;M$11&amp;"/"&amp;D19,B$8&amp;"/"&amp;M$11&amp;"/"&amp;D19),B$5&amp;"/"&amp;M$11&amp;"/"&amp;D19)</f>
        <v>2026//1</v>
      </c>
      <c r="C19" s="10"/>
      <c r="D19" s="17">
        <v>1</v>
      </c>
      <c r="E19" s="23" t="str">
        <f t="shared" ref="E19:E49" ca="1" si="1">IF(M$11&lt;&gt;"",VLOOKUP(WEEKDAY(B19),V:W,2,0),"")</f>
        <v/>
      </c>
      <c r="F19" s="27"/>
      <c r="G19" s="27"/>
      <c r="H19" s="31"/>
      <c r="I19" s="27" t="str">
        <f t="shared" ref="I19:I49" si="2">IF((G19-F19-H19)&lt;&gt;0,G19-F19-H19,"")</f>
        <v/>
      </c>
      <c r="J19" s="36"/>
      <c r="K19" s="40"/>
      <c r="M19" s="43" t="s">
        <v>45</v>
      </c>
    </row>
    <row r="20" spans="2:13" ht="19" customHeight="1">
      <c r="B20" s="10" t="str">
        <f t="shared" ca="1" si="0"/>
        <v>2026//2</v>
      </c>
      <c r="C20" s="10"/>
      <c r="D20" s="17">
        <v>2</v>
      </c>
      <c r="E20" s="23" t="str">
        <f t="shared" ca="1" si="1"/>
        <v/>
      </c>
      <c r="F20" s="27"/>
      <c r="G20" s="27"/>
      <c r="H20" s="27"/>
      <c r="I20" s="27" t="str">
        <f t="shared" si="2"/>
        <v/>
      </c>
      <c r="J20" s="36"/>
      <c r="K20" s="40"/>
      <c r="M20" s="43" t="s">
        <v>41</v>
      </c>
    </row>
    <row r="21" spans="2:13" ht="19" customHeight="1">
      <c r="B21" s="10" t="str">
        <f t="shared" ca="1" si="0"/>
        <v>2026//3</v>
      </c>
      <c r="C21" s="10"/>
      <c r="D21" s="17">
        <v>3</v>
      </c>
      <c r="E21" s="23" t="str">
        <f t="shared" ca="1" si="1"/>
        <v/>
      </c>
      <c r="F21" s="27"/>
      <c r="G21" s="27"/>
      <c r="H21" s="27"/>
      <c r="I21" s="27" t="str">
        <f t="shared" si="2"/>
        <v/>
      </c>
      <c r="J21" s="36"/>
      <c r="K21" s="40"/>
      <c r="M21" s="43" t="s">
        <v>42</v>
      </c>
    </row>
    <row r="22" spans="2:13" ht="19" customHeight="1">
      <c r="B22" s="10" t="str">
        <f t="shared" ca="1" si="0"/>
        <v>2026//4</v>
      </c>
      <c r="C22" s="10"/>
      <c r="D22" s="17">
        <v>4</v>
      </c>
      <c r="E22" s="23" t="str">
        <f t="shared" ca="1" si="1"/>
        <v/>
      </c>
      <c r="F22" s="27"/>
      <c r="G22" s="27"/>
      <c r="H22" s="27"/>
      <c r="I22" s="27" t="str">
        <f t="shared" si="2"/>
        <v/>
      </c>
      <c r="J22" s="36"/>
      <c r="K22" s="40"/>
      <c r="M22" s="43" t="s">
        <v>5</v>
      </c>
    </row>
    <row r="23" spans="2:13" ht="19" customHeight="1">
      <c r="B23" s="10" t="str">
        <f t="shared" ca="1" si="0"/>
        <v>2026//5</v>
      </c>
      <c r="C23" s="10"/>
      <c r="D23" s="17">
        <v>5</v>
      </c>
      <c r="E23" s="23" t="str">
        <f t="shared" ca="1" si="1"/>
        <v/>
      </c>
      <c r="F23" s="27"/>
      <c r="G23" s="27"/>
      <c r="H23" s="27"/>
      <c r="I23" s="27" t="str">
        <f t="shared" si="2"/>
        <v/>
      </c>
      <c r="J23" s="36"/>
      <c r="K23" s="40"/>
      <c r="M23" s="43" t="s">
        <v>31</v>
      </c>
    </row>
    <row r="24" spans="2:13" ht="19" customHeight="1">
      <c r="B24" s="10" t="str">
        <f t="shared" ca="1" si="0"/>
        <v>2026//6</v>
      </c>
      <c r="C24" s="10"/>
      <c r="D24" s="17">
        <v>6</v>
      </c>
      <c r="E24" s="23" t="str">
        <f t="shared" ca="1" si="1"/>
        <v/>
      </c>
      <c r="F24" s="27"/>
      <c r="G24" s="27"/>
      <c r="H24" s="27"/>
      <c r="I24" s="27" t="str">
        <f t="shared" si="2"/>
        <v/>
      </c>
      <c r="J24" s="36"/>
      <c r="K24" s="40"/>
      <c r="M24" s="43" t="s">
        <v>8</v>
      </c>
    </row>
    <row r="25" spans="2:13" ht="19" customHeight="1">
      <c r="B25" s="10" t="str">
        <f t="shared" ca="1" si="0"/>
        <v>2026//7</v>
      </c>
      <c r="C25" s="10"/>
      <c r="D25" s="17">
        <v>7</v>
      </c>
      <c r="E25" s="23" t="str">
        <f t="shared" ca="1" si="1"/>
        <v/>
      </c>
      <c r="F25" s="27"/>
      <c r="G25" s="27"/>
      <c r="H25" s="27"/>
      <c r="I25" s="27" t="str">
        <f t="shared" si="2"/>
        <v/>
      </c>
      <c r="J25" s="36"/>
      <c r="K25" s="40"/>
      <c r="M25" s="43" t="s">
        <v>43</v>
      </c>
    </row>
    <row r="26" spans="2:13" ht="19" customHeight="1">
      <c r="B26" s="10" t="str">
        <f t="shared" ca="1" si="0"/>
        <v>2026//8</v>
      </c>
      <c r="C26" s="10"/>
      <c r="D26" s="17">
        <v>8</v>
      </c>
      <c r="E26" s="23" t="str">
        <f t="shared" ca="1" si="1"/>
        <v/>
      </c>
      <c r="F26" s="27"/>
      <c r="G26" s="27"/>
      <c r="H26" s="27"/>
      <c r="I26" s="27" t="str">
        <f t="shared" si="2"/>
        <v/>
      </c>
      <c r="J26" s="36"/>
      <c r="K26" s="40"/>
    </row>
    <row r="27" spans="2:13" ht="19" customHeight="1">
      <c r="B27" s="10" t="str">
        <f t="shared" ca="1" si="0"/>
        <v>2026//9</v>
      </c>
      <c r="C27" s="10"/>
      <c r="D27" s="17">
        <v>9</v>
      </c>
      <c r="E27" s="23" t="str">
        <f t="shared" ca="1" si="1"/>
        <v/>
      </c>
      <c r="F27" s="27"/>
      <c r="G27" s="27"/>
      <c r="H27" s="27"/>
      <c r="I27" s="27" t="str">
        <f t="shared" si="2"/>
        <v/>
      </c>
      <c r="J27" s="36"/>
      <c r="K27" s="40"/>
    </row>
    <row r="28" spans="2:13" ht="19" customHeight="1">
      <c r="B28" s="10" t="str">
        <f t="shared" ca="1" si="0"/>
        <v>2026//10</v>
      </c>
      <c r="C28" s="10"/>
      <c r="D28" s="17">
        <v>10</v>
      </c>
      <c r="E28" s="23" t="str">
        <f t="shared" ca="1" si="1"/>
        <v/>
      </c>
      <c r="F28" s="27"/>
      <c r="G28" s="27"/>
      <c r="H28" s="27"/>
      <c r="I28" s="27" t="str">
        <f t="shared" si="2"/>
        <v/>
      </c>
      <c r="J28" s="36"/>
      <c r="K28" s="40"/>
    </row>
    <row r="29" spans="2:13" ht="19" customHeight="1">
      <c r="B29" s="10" t="str">
        <f t="shared" ca="1" si="0"/>
        <v>2026//11</v>
      </c>
      <c r="C29" s="10"/>
      <c r="D29" s="17">
        <v>11</v>
      </c>
      <c r="E29" s="23" t="str">
        <f t="shared" ca="1" si="1"/>
        <v/>
      </c>
      <c r="F29" s="27"/>
      <c r="G29" s="27"/>
      <c r="H29" s="27"/>
      <c r="I29" s="27" t="str">
        <f t="shared" si="2"/>
        <v/>
      </c>
      <c r="J29" s="36"/>
      <c r="K29" s="40"/>
    </row>
    <row r="30" spans="2:13" ht="19" customHeight="1">
      <c r="B30" s="10" t="str">
        <f t="shared" ca="1" si="0"/>
        <v>2026//12</v>
      </c>
      <c r="C30" s="10"/>
      <c r="D30" s="17">
        <v>12</v>
      </c>
      <c r="E30" s="23" t="str">
        <f t="shared" ca="1" si="1"/>
        <v/>
      </c>
      <c r="F30" s="27"/>
      <c r="G30" s="27"/>
      <c r="H30" s="27"/>
      <c r="I30" s="27" t="str">
        <f t="shared" si="2"/>
        <v/>
      </c>
      <c r="J30" s="36"/>
      <c r="K30" s="40"/>
    </row>
    <row r="31" spans="2:13" ht="19" customHeight="1">
      <c r="B31" s="10" t="str">
        <f t="shared" ca="1" si="0"/>
        <v>2026//13</v>
      </c>
      <c r="C31" s="10"/>
      <c r="D31" s="17">
        <v>13</v>
      </c>
      <c r="E31" s="23" t="str">
        <f t="shared" ca="1" si="1"/>
        <v/>
      </c>
      <c r="F31" s="27"/>
      <c r="G31" s="27"/>
      <c r="H31" s="27"/>
      <c r="I31" s="27" t="str">
        <f t="shared" si="2"/>
        <v/>
      </c>
      <c r="J31" s="36"/>
      <c r="K31" s="40"/>
    </row>
    <row r="32" spans="2:13" ht="19" customHeight="1">
      <c r="B32" s="10" t="str">
        <f t="shared" ca="1" si="0"/>
        <v>2026//14</v>
      </c>
      <c r="C32" s="10"/>
      <c r="D32" s="17">
        <v>14</v>
      </c>
      <c r="E32" s="23" t="str">
        <f t="shared" ca="1" si="1"/>
        <v/>
      </c>
      <c r="F32" s="27"/>
      <c r="G32" s="27"/>
      <c r="H32" s="27"/>
      <c r="I32" s="27" t="str">
        <f t="shared" si="2"/>
        <v/>
      </c>
      <c r="J32" s="36"/>
      <c r="K32" s="40"/>
    </row>
    <row r="33" spans="2:11" ht="19" customHeight="1">
      <c r="B33" s="10" t="str">
        <f t="shared" ca="1" si="0"/>
        <v>2026//15</v>
      </c>
      <c r="C33" s="10"/>
      <c r="D33" s="17">
        <v>15</v>
      </c>
      <c r="E33" s="23" t="str">
        <f t="shared" ca="1" si="1"/>
        <v/>
      </c>
      <c r="F33" s="27"/>
      <c r="G33" s="27"/>
      <c r="H33" s="27"/>
      <c r="I33" s="27" t="str">
        <f t="shared" si="2"/>
        <v/>
      </c>
      <c r="J33" s="36"/>
      <c r="K33" s="40"/>
    </row>
    <row r="34" spans="2:11" ht="19" customHeight="1">
      <c r="B34" s="10" t="str">
        <f t="shared" ca="1" si="0"/>
        <v>2026//16</v>
      </c>
      <c r="C34" s="10"/>
      <c r="D34" s="17">
        <v>16</v>
      </c>
      <c r="E34" s="23" t="str">
        <f t="shared" ca="1" si="1"/>
        <v/>
      </c>
      <c r="F34" s="27"/>
      <c r="G34" s="27"/>
      <c r="H34" s="27"/>
      <c r="I34" s="27" t="str">
        <f t="shared" si="2"/>
        <v/>
      </c>
      <c r="J34" s="36"/>
      <c r="K34" s="40"/>
    </row>
    <row r="35" spans="2:11" ht="19" customHeight="1">
      <c r="B35" s="10" t="str">
        <f t="shared" ca="1" si="0"/>
        <v>2026//17</v>
      </c>
      <c r="C35" s="10"/>
      <c r="D35" s="17">
        <v>17</v>
      </c>
      <c r="E35" s="23" t="str">
        <f t="shared" ca="1" si="1"/>
        <v/>
      </c>
      <c r="F35" s="27"/>
      <c r="G35" s="27"/>
      <c r="H35" s="27"/>
      <c r="I35" s="27" t="str">
        <f t="shared" si="2"/>
        <v/>
      </c>
      <c r="J35" s="36"/>
      <c r="K35" s="40"/>
    </row>
    <row r="36" spans="2:11" ht="19" customHeight="1">
      <c r="B36" s="10" t="str">
        <f t="shared" ca="1" si="0"/>
        <v>2026//18</v>
      </c>
      <c r="C36" s="10"/>
      <c r="D36" s="17">
        <v>18</v>
      </c>
      <c r="E36" s="23" t="str">
        <f t="shared" ca="1" si="1"/>
        <v/>
      </c>
      <c r="F36" s="27"/>
      <c r="G36" s="27"/>
      <c r="H36" s="27"/>
      <c r="I36" s="27" t="str">
        <f t="shared" si="2"/>
        <v/>
      </c>
      <c r="J36" s="36"/>
      <c r="K36" s="40"/>
    </row>
    <row r="37" spans="2:11" ht="19" customHeight="1">
      <c r="B37" s="10" t="str">
        <f t="shared" ca="1" si="0"/>
        <v>2026//19</v>
      </c>
      <c r="C37" s="10"/>
      <c r="D37" s="17">
        <v>19</v>
      </c>
      <c r="E37" s="23" t="str">
        <f t="shared" ca="1" si="1"/>
        <v/>
      </c>
      <c r="F37" s="27"/>
      <c r="G37" s="27"/>
      <c r="H37" s="27"/>
      <c r="I37" s="27" t="str">
        <f t="shared" si="2"/>
        <v/>
      </c>
      <c r="J37" s="36"/>
      <c r="K37" s="40"/>
    </row>
    <row r="38" spans="2:11" ht="19" customHeight="1">
      <c r="B38" s="10" t="str">
        <f t="shared" ca="1" si="0"/>
        <v>2026//20</v>
      </c>
      <c r="C38" s="10"/>
      <c r="D38" s="17">
        <v>20</v>
      </c>
      <c r="E38" s="23" t="str">
        <f t="shared" ca="1" si="1"/>
        <v/>
      </c>
      <c r="F38" s="27"/>
      <c r="G38" s="27"/>
      <c r="H38" s="27"/>
      <c r="I38" s="27" t="str">
        <f t="shared" si="2"/>
        <v/>
      </c>
      <c r="J38" s="36"/>
      <c r="K38" s="40"/>
    </row>
    <row r="39" spans="2:11" ht="19" customHeight="1">
      <c r="B39" s="10" t="str">
        <f t="shared" ca="1" si="0"/>
        <v>2026//21</v>
      </c>
      <c r="C39" s="10"/>
      <c r="D39" s="17">
        <v>21</v>
      </c>
      <c r="E39" s="23" t="str">
        <f t="shared" ca="1" si="1"/>
        <v/>
      </c>
      <c r="F39" s="27"/>
      <c r="G39" s="27"/>
      <c r="H39" s="27"/>
      <c r="I39" s="27" t="str">
        <f t="shared" si="2"/>
        <v/>
      </c>
      <c r="J39" s="36"/>
      <c r="K39" s="40"/>
    </row>
    <row r="40" spans="2:11" ht="19" customHeight="1">
      <c r="B40" s="10" t="str">
        <f t="shared" ca="1" si="0"/>
        <v>2026//22</v>
      </c>
      <c r="C40" s="10"/>
      <c r="D40" s="17">
        <v>22</v>
      </c>
      <c r="E40" s="23" t="str">
        <f t="shared" ca="1" si="1"/>
        <v/>
      </c>
      <c r="F40" s="27"/>
      <c r="G40" s="27"/>
      <c r="H40" s="27"/>
      <c r="I40" s="27" t="str">
        <f t="shared" si="2"/>
        <v/>
      </c>
      <c r="J40" s="36"/>
      <c r="K40" s="40"/>
    </row>
    <row r="41" spans="2:11" ht="19" customHeight="1">
      <c r="B41" s="10" t="str">
        <f t="shared" ca="1" si="0"/>
        <v>2026//23</v>
      </c>
      <c r="C41" s="10"/>
      <c r="D41" s="17">
        <v>23</v>
      </c>
      <c r="E41" s="23" t="str">
        <f t="shared" ca="1" si="1"/>
        <v/>
      </c>
      <c r="F41" s="27"/>
      <c r="G41" s="27"/>
      <c r="H41" s="27"/>
      <c r="I41" s="27" t="str">
        <f t="shared" si="2"/>
        <v/>
      </c>
      <c r="J41" s="36"/>
      <c r="K41" s="40"/>
    </row>
    <row r="42" spans="2:11" ht="19" customHeight="1">
      <c r="B42" s="10" t="str">
        <f t="shared" ca="1" si="0"/>
        <v>2026//24</v>
      </c>
      <c r="C42" s="10"/>
      <c r="D42" s="17">
        <v>24</v>
      </c>
      <c r="E42" s="23" t="str">
        <f t="shared" ca="1" si="1"/>
        <v/>
      </c>
      <c r="F42" s="27"/>
      <c r="G42" s="27"/>
      <c r="H42" s="27"/>
      <c r="I42" s="27" t="str">
        <f t="shared" si="2"/>
        <v/>
      </c>
      <c r="J42" s="36"/>
      <c r="K42" s="40"/>
    </row>
    <row r="43" spans="2:11" ht="19" customHeight="1">
      <c r="B43" s="10" t="str">
        <f t="shared" ca="1" si="0"/>
        <v>2026//25</v>
      </c>
      <c r="C43" s="10"/>
      <c r="D43" s="17">
        <v>25</v>
      </c>
      <c r="E43" s="23" t="str">
        <f t="shared" ca="1" si="1"/>
        <v/>
      </c>
      <c r="F43" s="27"/>
      <c r="G43" s="27"/>
      <c r="H43" s="27"/>
      <c r="I43" s="27" t="str">
        <f t="shared" si="2"/>
        <v/>
      </c>
      <c r="J43" s="36"/>
      <c r="K43" s="40"/>
    </row>
    <row r="44" spans="2:11" ht="19" customHeight="1">
      <c r="B44" s="10" t="str">
        <f t="shared" ca="1" si="0"/>
        <v>2026//26</v>
      </c>
      <c r="C44" s="10"/>
      <c r="D44" s="17">
        <v>26</v>
      </c>
      <c r="E44" s="23" t="str">
        <f t="shared" ca="1" si="1"/>
        <v/>
      </c>
      <c r="F44" s="27"/>
      <c r="G44" s="27"/>
      <c r="H44" s="27"/>
      <c r="I44" s="27" t="str">
        <f t="shared" si="2"/>
        <v/>
      </c>
      <c r="J44" s="36"/>
      <c r="K44" s="40"/>
    </row>
    <row r="45" spans="2:11" ht="19" customHeight="1">
      <c r="B45" s="10" t="str">
        <f t="shared" ca="1" si="0"/>
        <v>2026//27</v>
      </c>
      <c r="C45" s="10"/>
      <c r="D45" s="17">
        <v>27</v>
      </c>
      <c r="E45" s="23" t="str">
        <f t="shared" ca="1" si="1"/>
        <v/>
      </c>
      <c r="F45" s="27"/>
      <c r="G45" s="27"/>
      <c r="H45" s="27"/>
      <c r="I45" s="27" t="str">
        <f t="shared" si="2"/>
        <v/>
      </c>
      <c r="J45" s="36"/>
      <c r="K45" s="40"/>
    </row>
    <row r="46" spans="2:11" ht="19" customHeight="1">
      <c r="B46" s="10" t="str">
        <f t="shared" ca="1" si="0"/>
        <v>2026//28</v>
      </c>
      <c r="C46" s="10"/>
      <c r="D46" s="17">
        <v>28</v>
      </c>
      <c r="E46" s="23" t="str">
        <f t="shared" ca="1" si="1"/>
        <v/>
      </c>
      <c r="F46" s="27"/>
      <c r="G46" s="27"/>
      <c r="H46" s="27"/>
      <c r="I46" s="27" t="str">
        <f t="shared" si="2"/>
        <v/>
      </c>
      <c r="J46" s="36"/>
      <c r="K46" s="40"/>
    </row>
    <row r="47" spans="2:11" ht="19" customHeight="1">
      <c r="B47" s="10" t="str">
        <f t="shared" ca="1" si="0"/>
        <v>2026//29</v>
      </c>
      <c r="C47" s="10"/>
      <c r="D47" s="17">
        <v>29</v>
      </c>
      <c r="E47" s="23" t="str">
        <f t="shared" ca="1" si="1"/>
        <v/>
      </c>
      <c r="F47" s="27"/>
      <c r="G47" s="27"/>
      <c r="H47" s="27"/>
      <c r="I47" s="27" t="str">
        <f t="shared" si="2"/>
        <v/>
      </c>
      <c r="J47" s="36"/>
      <c r="K47" s="40"/>
    </row>
    <row r="48" spans="2:11" ht="19" customHeight="1">
      <c r="B48" s="10" t="str">
        <f t="shared" ca="1" si="0"/>
        <v>2026//30</v>
      </c>
      <c r="C48" s="10"/>
      <c r="D48" s="17">
        <v>30</v>
      </c>
      <c r="E48" s="23" t="str">
        <f t="shared" ca="1" si="1"/>
        <v/>
      </c>
      <c r="F48" s="27"/>
      <c r="G48" s="27"/>
      <c r="H48" s="27"/>
      <c r="I48" s="27" t="str">
        <f t="shared" si="2"/>
        <v/>
      </c>
      <c r="J48" s="36"/>
      <c r="K48" s="40"/>
    </row>
    <row r="49" spans="2:11" ht="19" customHeight="1">
      <c r="B49" s="10" t="str">
        <f t="shared" ca="1" si="0"/>
        <v>2026//31</v>
      </c>
      <c r="C49" s="10"/>
      <c r="D49" s="17">
        <v>31</v>
      </c>
      <c r="E49" s="23" t="str">
        <f t="shared" ca="1" si="1"/>
        <v/>
      </c>
      <c r="F49" s="27"/>
      <c r="G49" s="27"/>
      <c r="H49" s="27"/>
      <c r="I49" s="27" t="str">
        <f t="shared" si="2"/>
        <v/>
      </c>
      <c r="J49" s="36"/>
      <c r="K49" s="40"/>
    </row>
    <row r="50" spans="2:11" ht="25" customHeight="1">
      <c r="D50" s="18" t="s">
        <v>26</v>
      </c>
      <c r="E50" s="24"/>
      <c r="F50" s="24"/>
      <c r="G50" s="24"/>
      <c r="H50" s="32" t="str">
        <f>IF(I50&lt;&gt;"",DAY(I50)*24,"")</f>
        <v/>
      </c>
      <c r="I50" s="33" t="str">
        <f>IF(SUM(I19:I49)&lt;&gt;0,SUM(I19:I49),"")</f>
        <v/>
      </c>
      <c r="J50" s="37" t="s">
        <v>27</v>
      </c>
      <c r="K50" s="41" t="str">
        <f>IF(I50&lt;&gt;"",ROUNDDOWN(ROUND(I50*24*60,1)/60,2),"")</f>
        <v/>
      </c>
    </row>
  </sheetData>
  <mergeCells count="36">
    <mergeCell ref="F15:H15"/>
    <mergeCell ref="J15:K15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H17:H18"/>
    <mergeCell ref="I17:I18"/>
    <mergeCell ref="J17:K18"/>
  </mergeCells>
  <phoneticPr fontId="3"/>
  <conditionalFormatting sqref="D19:D49">
    <cfRule type="expression" dxfId="15" priority="15">
      <formula>E19="日"</formula>
    </cfRule>
    <cfRule type="expression" dxfId="14" priority="16">
      <formula>E19="土"</formula>
    </cfRule>
  </conditionalFormatting>
  <conditionalFormatting sqref="E19:E49">
    <cfRule type="expression" dxfId="13" priority="13">
      <formula>E19="日"</formula>
    </cfRule>
    <cfRule type="expression" dxfId="12" priority="14">
      <formula>E19="土"</formula>
    </cfRule>
  </conditionalFormatting>
  <conditionalFormatting sqref="F19:F49">
    <cfRule type="expression" dxfId="11" priority="11">
      <formula>E19="日"</formula>
    </cfRule>
    <cfRule type="expression" dxfId="10" priority="12">
      <formula>E19="土"</formula>
    </cfRule>
  </conditionalFormatting>
  <conditionalFormatting sqref="G19:G49">
    <cfRule type="expression" dxfId="9" priority="9">
      <formula>E19="日"</formula>
    </cfRule>
    <cfRule type="expression" dxfId="8" priority="10">
      <formula>E19="土"</formula>
    </cfRule>
  </conditionalFormatting>
  <conditionalFormatting sqref="H19:H49">
    <cfRule type="expression" dxfId="7" priority="7">
      <formula>E19="日"</formula>
    </cfRule>
    <cfRule type="expression" dxfId="6" priority="8">
      <formula>E19="土"</formula>
    </cfRule>
  </conditionalFormatting>
  <conditionalFormatting sqref="I19:I49">
    <cfRule type="expression" dxfId="5" priority="5">
      <formula>E19="日"</formula>
    </cfRule>
    <cfRule type="expression" dxfId="4" priority="6">
      <formula>E19="土"</formula>
    </cfRule>
  </conditionalFormatting>
  <conditionalFormatting sqref="J19:K19">
    <cfRule type="expression" dxfId="3" priority="3">
      <formula>E19="日"</formula>
    </cfRule>
    <cfRule type="expression" dxfId="2" priority="4">
      <formula>E19="土"</formula>
    </cfRule>
  </conditionalFormatting>
  <conditionalFormatting sqref="J20:K49">
    <cfRule type="expression" dxfId="1" priority="1">
      <formula>E20="日"</formula>
    </cfRule>
    <cfRule type="expression" dxfId="0" priority="2">
      <formula>E20="土"</formula>
    </cfRule>
  </conditionalFormatting>
  <pageMargins left="0.70866141732283472" right="0.51181102362204722" top="0.51181102362204722" bottom="0.3937007874015748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業務従事日誌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2023-03-13T02:36:12Z</dcterms:created>
  <dcterms:modified xsi:type="dcterms:W3CDTF">2026-03-13T08:56:12Z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2026-03-13T08:56:12Z</vt:filetime>
  </property>
</Properties>
</file>