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K:\東部工業技術センター\所内共有2025\C 技術支援（ギカジ，現地指導，表示広告，証明事務，研究会，技術者研修，企業等研究員受入等）に関すること\C01 技術相談・技術支援・ギカジ\次年度用\"/>
    </mc:Choice>
  </mc:AlternateContent>
  <xr:revisionPtr revIDLastSave="0" documentId="13_ncr:1_{39AF88CA-AB11-410E-B5B4-48BBA0E3FE3D}" xr6:coauthVersionLast="47" xr6:coauthVersionMax="47" xr10:uidLastSave="{00000000-0000-0000-0000-000000000000}"/>
  <bookViews>
    <workbookView xWindow="2295" yWindow="2295" windowWidth="23310" windowHeight="11265" xr2:uid="{00000000-000D-0000-FFFF-FFFF00000000}"/>
  </bookViews>
  <sheets>
    <sheet name="第１号明細書_共通" sheetId="2" r:id="rId1"/>
    <sheet name="第3号明細書_共通 (変更)" sheetId="1" r:id="rId2"/>
  </sheets>
  <definedNames>
    <definedName name="_xlnm.Print_Area" localSheetId="0">第１号明細書_共通!$A$1:$J$43</definedName>
    <definedName name="_xlnm.Print_Area" localSheetId="1">'第3号明細書_共通 (変更)'!$A$1:$J$43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9" i="1" s="1"/>
  <c r="H32" i="1"/>
  <c r="H31" i="1"/>
  <c r="H33" i="1" s="1"/>
  <c r="B29" i="1" s="1"/>
  <c r="H26" i="1"/>
  <c r="H25" i="1"/>
  <c r="H27" i="1" s="1"/>
  <c r="H15" i="1"/>
  <c r="H14" i="1"/>
  <c r="H16" i="1" s="1"/>
  <c r="H10" i="1"/>
  <c r="B8" i="1"/>
  <c r="H6" i="1"/>
  <c r="B4" i="1" s="1"/>
  <c r="H39" i="2"/>
  <c r="H38" i="2"/>
  <c r="H37" i="2"/>
  <c r="H33" i="2"/>
  <c r="B29" i="2" s="1"/>
  <c r="H32" i="2"/>
  <c r="H31" i="2"/>
  <c r="H26" i="2"/>
  <c r="H27" i="2" s="1"/>
  <c r="H25" i="2"/>
  <c r="H15" i="2"/>
  <c r="H14" i="2"/>
  <c r="H16" i="2" s="1"/>
  <c r="H10" i="2"/>
  <c r="B8" i="2" s="1"/>
  <c r="H6" i="2"/>
  <c r="B4" i="2" s="1"/>
  <c r="H22" i="1" l="1"/>
  <c r="H19" i="1"/>
  <c r="H22" i="2"/>
  <c r="H19" i="2"/>
  <c r="B12" i="2" l="1"/>
  <c r="B41" i="2" s="1"/>
  <c r="B42" i="2" s="1"/>
  <c r="B43" i="2" s="1"/>
  <c r="B12" i="1"/>
  <c r="B41" i="1" s="1"/>
  <c r="B42" i="1" s="1"/>
  <c r="B43" i="1" s="1"/>
</calcChain>
</file>

<file path=xl/sharedStrings.xml><?xml version="1.0" encoding="utf-8"?>
<sst xmlns="http://schemas.openxmlformats.org/spreadsheetml/2006/main" count="100" uniqueCount="42">
  <si>
    <t>うち消費税額</t>
    <rPh sb="2" eb="6">
      <t>ショウヒゼイガク</t>
    </rPh>
    <phoneticPr fontId="1"/>
  </si>
  <si>
    <t>□</t>
  </si>
  <si>
    <t>積　算　内　容</t>
    <rPh sb="0" eb="3">
      <t>セキサン</t>
    </rPh>
    <rPh sb="4" eb="7">
      <t>ナイヨウ</t>
    </rPh>
    <phoneticPr fontId="1"/>
  </si>
  <si>
    <t>技術支援料額</t>
    <rPh sb="0" eb="2">
      <t>ギジュツ</t>
    </rPh>
    <rPh sb="2" eb="4">
      <t>シエン</t>
    </rPh>
    <rPh sb="4" eb="5">
      <t>リョウ</t>
    </rPh>
    <rPh sb="5" eb="6">
      <t>ガク</t>
    </rPh>
    <phoneticPr fontId="1"/>
  </si>
  <si>
    <t>回数（B）</t>
    <rPh sb="0" eb="2">
      <t>カイスウ</t>
    </rPh>
    <phoneticPr fontId="1"/>
  </si>
  <si>
    <t>技 術 支 援 料 額 明 細 書</t>
    <rPh sb="4" eb="7">
      <t>シエン</t>
    </rPh>
    <rPh sb="8" eb="9">
      <t>リョウ</t>
    </rPh>
    <rPh sb="10" eb="11">
      <t>ガク</t>
    </rPh>
    <rPh sb="12" eb="17">
      <t>メイサイショ</t>
    </rPh>
    <phoneticPr fontId="1"/>
  </si>
  <si>
    <t>支援時間（B）</t>
    <rPh sb="0" eb="2">
      <t>シエン</t>
    </rPh>
    <rPh sb="2" eb="4">
      <t>ジカン</t>
    </rPh>
    <phoneticPr fontId="1"/>
  </si>
  <si>
    <t>＝</t>
  </si>
  <si>
    <t>職員1人当りの
平均時間単価（円）（A）</t>
    <rPh sb="0" eb="2">
      <t>ショクイン</t>
    </rPh>
    <rPh sb="2" eb="4">
      <t>１ニン</t>
    </rPh>
    <rPh sb="4" eb="5">
      <t>アタ</t>
    </rPh>
    <rPh sb="8" eb="10">
      <t>ヘイキン</t>
    </rPh>
    <rPh sb="10" eb="12">
      <t>ジカン</t>
    </rPh>
    <rPh sb="12" eb="14">
      <t>タンカ</t>
    </rPh>
    <rPh sb="15" eb="16">
      <t>エン</t>
    </rPh>
    <phoneticPr fontId="1"/>
  </si>
  <si>
    <t>区分</t>
    <rPh sb="0" eb="2">
      <t>クブン</t>
    </rPh>
    <phoneticPr fontId="1"/>
  </si>
  <si>
    <t>経費(円)</t>
    <rPh sb="0" eb="2">
      <t>ケイヒ</t>
    </rPh>
    <rPh sb="3" eb="4">
      <t>エン</t>
    </rPh>
    <phoneticPr fontId="1"/>
  </si>
  <si>
    <t>計（円）
（A）×（B）</t>
    <rPh sb="0" eb="1">
      <t>ケイ</t>
    </rPh>
    <rPh sb="2" eb="3">
      <t>エン</t>
    </rPh>
    <phoneticPr fontId="1"/>
  </si>
  <si>
    <t>職員1人当りに要する
光熱水費の
平均時間単価（円）（A）</t>
    <rPh sb="0" eb="2">
      <t>ショクイン</t>
    </rPh>
    <rPh sb="2" eb="4">
      <t>１ニン</t>
    </rPh>
    <rPh sb="4" eb="5">
      <t>アタ</t>
    </rPh>
    <rPh sb="7" eb="8">
      <t>ヨウ</t>
    </rPh>
    <rPh sb="11" eb="12">
      <t>コウ</t>
    </rPh>
    <rPh sb="12" eb="13">
      <t>ネツ</t>
    </rPh>
    <rPh sb="13" eb="14">
      <t>スイ</t>
    </rPh>
    <rPh sb="14" eb="15">
      <t>ヒ</t>
    </rPh>
    <rPh sb="17" eb="19">
      <t>ヘイキン</t>
    </rPh>
    <rPh sb="19" eb="21">
      <t>ジカン</t>
    </rPh>
    <rPh sb="21" eb="23">
      <t>タンカ</t>
    </rPh>
    <rPh sb="24" eb="25">
      <t>エン</t>
    </rPh>
    <phoneticPr fontId="1"/>
  </si>
  <si>
    <t>３
設備利用相当額
（ア又はイ）</t>
    <rPh sb="2" eb="4">
      <t>セツビ</t>
    </rPh>
    <rPh sb="4" eb="6">
      <t>リヨウ</t>
    </rPh>
    <rPh sb="6" eb="8">
      <t>ソウトウ</t>
    </rPh>
    <rPh sb="8" eb="9">
      <t>ガク</t>
    </rPh>
    <rPh sb="12" eb="13">
      <t>マタ</t>
    </rPh>
    <phoneticPr fontId="1"/>
  </si>
  <si>
    <t>計（円）</t>
    <rPh sb="0" eb="1">
      <t>ケイ</t>
    </rPh>
    <rPh sb="2" eb="3">
      <t>エン</t>
    </rPh>
    <phoneticPr fontId="1"/>
  </si>
  <si>
    <t>使用機器名</t>
    <rPh sb="0" eb="2">
      <t>シヨウ</t>
    </rPh>
    <rPh sb="2" eb="4">
      <t>キキ</t>
    </rPh>
    <rPh sb="4" eb="5">
      <t>メイ</t>
    </rPh>
    <phoneticPr fontId="1"/>
  </si>
  <si>
    <t>特例料金（要綱第７条第１号又は第２号該当）</t>
  </si>
  <si>
    <t>使用単価（A）</t>
    <rPh sb="0" eb="2">
      <t>シヨウ</t>
    </rPh>
    <rPh sb="2" eb="4">
      <t>タンカ</t>
    </rPh>
    <phoneticPr fontId="1"/>
  </si>
  <si>
    <t>内訳</t>
    <rPh sb="0" eb="2">
      <t>ウチワケ</t>
    </rPh>
    <phoneticPr fontId="1"/>
  </si>
  <si>
    <t>使用時間（B）</t>
    <rPh sb="0" eb="2">
      <t>シヨウ</t>
    </rPh>
    <rPh sb="2" eb="4">
      <t>ジカン</t>
    </rPh>
    <phoneticPr fontId="1"/>
  </si>
  <si>
    <t>単価
（A）</t>
    <rPh sb="0" eb="2">
      <t>タンカ</t>
    </rPh>
    <phoneticPr fontId="1"/>
  </si>
  <si>
    <t>備品減価償却費（C）</t>
    <rPh sb="0" eb="2">
      <t>ビヒン</t>
    </rPh>
    <rPh sb="2" eb="4">
      <t>ゲンカ</t>
    </rPh>
    <rPh sb="4" eb="7">
      <t>ショウキャクヒ</t>
    </rPh>
    <phoneticPr fontId="1"/>
  </si>
  <si>
    <t>出張旅費（A）</t>
    <rPh sb="0" eb="2">
      <t>シュッチョウ</t>
    </rPh>
    <rPh sb="2" eb="4">
      <t>リョヒ</t>
    </rPh>
    <phoneticPr fontId="1"/>
  </si>
  <si>
    <t>ア　設備利用相当額＝備品減価償却費（C）×諸経費率（1.2）</t>
    <rPh sb="2" eb="4">
      <t>セツビ</t>
    </rPh>
    <rPh sb="4" eb="6">
      <t>リヨウ</t>
    </rPh>
    <rPh sb="6" eb="8">
      <t>ソウトウ</t>
    </rPh>
    <rPh sb="8" eb="9">
      <t>ガク</t>
    </rPh>
    <rPh sb="10" eb="12">
      <t>ビヒン</t>
    </rPh>
    <rPh sb="12" eb="14">
      <t>ゲンカ</t>
    </rPh>
    <rPh sb="14" eb="16">
      <t>ショウキャク</t>
    </rPh>
    <rPh sb="16" eb="17">
      <t>ヒ</t>
    </rPh>
    <rPh sb="21" eb="24">
      <t>ショケイヒ</t>
    </rPh>
    <rPh sb="24" eb="25">
      <t>リツ</t>
    </rPh>
    <phoneticPr fontId="1"/>
  </si>
  <si>
    <t>円</t>
    <rPh sb="0" eb="1">
      <t>エン</t>
    </rPh>
    <phoneticPr fontId="1"/>
  </si>
  <si>
    <t>購入価格（a）</t>
    <rPh sb="0" eb="2">
      <t>コウニュウ</t>
    </rPh>
    <rPh sb="2" eb="4">
      <t>カカク</t>
    </rPh>
    <phoneticPr fontId="1"/>
  </si>
  <si>
    <t>使用量（b）</t>
    <rPh sb="0" eb="3">
      <t>シヨウリョウ</t>
    </rPh>
    <phoneticPr fontId="1"/>
  </si>
  <si>
    <t>内容量（c）</t>
    <rPh sb="0" eb="3">
      <t>ナイヨウリョウ</t>
    </rPh>
    <phoneticPr fontId="1"/>
  </si>
  <si>
    <t>計（円）
（a）×（b）÷（c）</t>
    <rPh sb="0" eb="1">
      <t>ケイ</t>
    </rPh>
    <rPh sb="2" eb="3">
      <t>エン</t>
    </rPh>
    <phoneticPr fontId="1"/>
  </si>
  <si>
    <t>合計（d）</t>
  </si>
  <si>
    <t>４
旅費及びその他経費</t>
  </si>
  <si>
    <t>○旅費</t>
    <rPh sb="1" eb="3">
      <t>リョヒ</t>
    </rPh>
    <phoneticPr fontId="1"/>
  </si>
  <si>
    <t>出張先・宿泊</t>
    <rPh sb="0" eb="2">
      <t>シュッチョウ</t>
    </rPh>
    <rPh sb="2" eb="3">
      <t>サキ</t>
    </rPh>
    <rPh sb="4" eb="6">
      <t>シュクハク</t>
    </rPh>
    <phoneticPr fontId="1"/>
  </si>
  <si>
    <t>合計</t>
    <rPh sb="0" eb="2">
      <t>ゴウケイ</t>
    </rPh>
    <phoneticPr fontId="1"/>
  </si>
  <si>
    <t>１
技術料
（人件費相当額）</t>
    <rPh sb="2" eb="4">
      <t>ギジュツ</t>
    </rPh>
    <rPh sb="4" eb="5">
      <t>リョウ</t>
    </rPh>
    <rPh sb="7" eb="10">
      <t>ジンケンヒ</t>
    </rPh>
    <rPh sb="10" eb="12">
      <t>ソウトウ</t>
    </rPh>
    <rPh sb="12" eb="13">
      <t>ガク</t>
    </rPh>
    <phoneticPr fontId="1"/>
  </si>
  <si>
    <t>２
光熱水費</t>
    <rPh sb="2" eb="4">
      <t>コウネツ</t>
    </rPh>
    <rPh sb="4" eb="5">
      <t>スイ</t>
    </rPh>
    <rPh sb="5" eb="6">
      <t>ヒ</t>
    </rPh>
    <phoneticPr fontId="1"/>
  </si>
  <si>
    <t>広島県、鳥取県、島根県、岡山県、山口県外２倍料金（要綱第６条第２項該当）</t>
  </si>
  <si>
    <t>○その他経費</t>
    <rPh sb="3" eb="4">
      <t>タ</t>
    </rPh>
    <rPh sb="4" eb="6">
      <t>ケイヒ</t>
    </rPh>
    <phoneticPr fontId="1"/>
  </si>
  <si>
    <r>
      <t xml:space="preserve">１から４の合計額
</t>
    </r>
    <r>
      <rPr>
        <sz val="9"/>
        <color indexed="53"/>
        <rFont val="ＭＳ Ｐゴシック"/>
        <family val="3"/>
        <charset val="128"/>
      </rPr>
      <t>※　千円未満切り捨て</t>
    </r>
    <rPh sb="5" eb="8">
      <t>ゴウケイガク</t>
    </rPh>
    <phoneticPr fontId="1"/>
  </si>
  <si>
    <t>イ　設備利用相当額＝備品減価償却費（C）＋ガラス器具、材料及び試薬等（d）</t>
    <rPh sb="2" eb="4">
      <t>セツビ</t>
    </rPh>
    <rPh sb="4" eb="6">
      <t>リヨウ</t>
    </rPh>
    <rPh sb="6" eb="8">
      <t>ソウトウ</t>
    </rPh>
    <rPh sb="8" eb="9">
      <t>ガク</t>
    </rPh>
    <rPh sb="24" eb="26">
      <t>キグ</t>
    </rPh>
    <rPh sb="27" eb="29">
      <t>ザイリョウ</t>
    </rPh>
    <rPh sb="29" eb="30">
      <t>オヨ</t>
    </rPh>
    <rPh sb="31" eb="33">
      <t>シヤク</t>
    </rPh>
    <rPh sb="33" eb="34">
      <t>トウ</t>
    </rPh>
    <phoneticPr fontId="1"/>
  </si>
  <si>
    <t>ガラス器具、材料及び試薬等</t>
    <rPh sb="3" eb="5">
      <t>キグ</t>
    </rPh>
    <rPh sb="6" eb="8">
      <t>ザイリョウ</t>
    </rPh>
    <rPh sb="8" eb="9">
      <t>オヨ</t>
    </rPh>
    <rPh sb="10" eb="12">
      <t>シヤク</t>
    </rPh>
    <rPh sb="12" eb="13">
      <t>トウ</t>
    </rPh>
    <phoneticPr fontId="1"/>
  </si>
  <si>
    <t>技 術 支 援 料 額 明 細 書 （ 変 更 ）</t>
    <rPh sb="4" eb="7">
      <t>シエン</t>
    </rPh>
    <rPh sb="8" eb="9">
      <t>リョウ</t>
    </rPh>
    <rPh sb="10" eb="11">
      <t>ガク</t>
    </rPh>
    <rPh sb="12" eb="17">
      <t>メイサイショ</t>
    </rPh>
    <rPh sb="20" eb="21">
      <t>ヘン</t>
    </rPh>
    <rPh sb="22" eb="23">
      <t>サラ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</si>
</sst>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&quot;円&quot;"/>
    <numFmt numFmtId="177" formatCode="#,##0_ \ &quot;千円&quot;"/>
    <numFmt numFmtId="178" formatCode="#,##0_ 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b/>
      <sz val="12"/>
      <name val="ＭＳ Ｐ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8"/>
      <color indexed="10"/>
      <name val="ＭＳ Ｐゴシック"/>
      <family val="3"/>
    </font>
    <font>
      <sz val="10"/>
      <color indexed="8"/>
      <name val="ＭＳ Ｐゴシック"/>
      <family val="3"/>
    </font>
    <font>
      <sz val="9"/>
      <color indexed="5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38" fontId="4" fillId="0" borderId="19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178" fontId="2" fillId="0" borderId="23" xfId="0" applyNumberFormat="1" applyFont="1" applyBorder="1" applyAlignment="1">
      <alignment horizontal="center" vertical="center" shrinkToFit="1"/>
    </xf>
    <xf numFmtId="3" fontId="9" fillId="0" borderId="23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/>
    <xf numFmtId="0" fontId="0" fillId="0" borderId="21" xfId="0" applyBorder="1"/>
    <xf numFmtId="0" fontId="4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3" fontId="2" fillId="0" borderId="22" xfId="0" applyNumberFormat="1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19</xdr:row>
      <xdr:rowOff>142875</xdr:rowOff>
    </xdr:from>
    <xdr:to>
      <xdr:col>8</xdr:col>
      <xdr:colOff>50800</xdr:colOff>
      <xdr:row>27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>
        <a:xfrm>
          <a:off x="2171700" y="5193665"/>
          <a:ext cx="4918075" cy="158623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19</xdr:row>
      <xdr:rowOff>142875</xdr:rowOff>
    </xdr:from>
    <xdr:to>
      <xdr:col>8</xdr:col>
      <xdr:colOff>50800</xdr:colOff>
      <xdr:row>27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2171700" y="5193665"/>
          <a:ext cx="4918075" cy="158623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view="pageBreakPreview" zoomScaleSheetLayoutView="100" workbookViewId="0">
      <selection activeCell="D10" sqref="D10:E10"/>
    </sheetView>
  </sheetViews>
  <sheetFormatPr defaultColWidth="9" defaultRowHeight="12" x14ac:dyDescent="0.15"/>
  <cols>
    <col min="1" max="1" width="15.375" style="1" customWidth="1"/>
    <col min="2" max="2" width="12.25" style="1" customWidth="1"/>
    <col min="3" max="3" width="1.875" style="1" customWidth="1"/>
    <col min="4" max="4" width="12.5" style="1" customWidth="1"/>
    <col min="5" max="7" width="8.625" style="1" customWidth="1"/>
    <col min="8" max="8" width="24.5" style="1" customWidth="1"/>
    <col min="9" max="9" width="3.5" style="1" customWidth="1"/>
    <col min="10" max="10" width="1.75" style="1" customWidth="1"/>
    <col min="11" max="11" width="21.875" style="1" customWidth="1"/>
    <col min="12" max="12" width="3.25" style="1" bestFit="1" customWidth="1"/>
    <col min="13" max="13" width="22.25" style="1" customWidth="1"/>
    <col min="14" max="14" width="18.75" style="1" bestFit="1" customWidth="1"/>
    <col min="15" max="16384" width="9" style="1"/>
  </cols>
  <sheetData>
    <row r="1" spans="1:12" s="2" customFormat="1" ht="25.15" customHeight="1" x14ac:dyDescent="0.15">
      <c r="A1" s="78" t="s">
        <v>5</v>
      </c>
      <c r="B1" s="78"/>
      <c r="C1" s="78"/>
      <c r="D1" s="78"/>
      <c r="E1" s="78"/>
      <c r="F1" s="78"/>
      <c r="G1" s="78"/>
      <c r="H1" s="78"/>
      <c r="I1" s="78"/>
    </row>
    <row r="2" spans="1:12" ht="25.15" customHeight="1" x14ac:dyDescent="0.15"/>
    <row r="3" spans="1:12" s="3" customFormat="1" ht="33.4" customHeight="1" x14ac:dyDescent="0.15">
      <c r="A3" s="5" t="s">
        <v>9</v>
      </c>
      <c r="B3" s="7" t="s">
        <v>10</v>
      </c>
      <c r="C3" s="79" t="s">
        <v>2</v>
      </c>
      <c r="D3" s="79"/>
      <c r="E3" s="79"/>
      <c r="F3" s="79"/>
      <c r="G3" s="79"/>
      <c r="H3" s="79"/>
      <c r="I3" s="80"/>
    </row>
    <row r="4" spans="1:12" s="3" customFormat="1" ht="10.15" customHeight="1" x14ac:dyDescent="0.15">
      <c r="A4" s="54" t="s">
        <v>34</v>
      </c>
      <c r="B4" s="52">
        <f>ROUND(H6,0)</f>
        <v>0</v>
      </c>
      <c r="C4" s="9"/>
      <c r="D4" s="19"/>
      <c r="E4" s="19"/>
      <c r="F4" s="19"/>
      <c r="G4" s="19"/>
      <c r="H4" s="19"/>
      <c r="I4" s="41"/>
    </row>
    <row r="5" spans="1:12" s="3" customFormat="1" ht="33.4" customHeight="1" x14ac:dyDescent="0.15">
      <c r="A5" s="55"/>
      <c r="B5" s="57"/>
      <c r="C5" s="10"/>
      <c r="D5" s="75" t="s">
        <v>8</v>
      </c>
      <c r="E5" s="76"/>
      <c r="F5" s="75" t="s">
        <v>6</v>
      </c>
      <c r="G5" s="76"/>
      <c r="H5" s="20" t="s">
        <v>11</v>
      </c>
      <c r="I5" s="42"/>
    </row>
    <row r="6" spans="1:12" s="3" customFormat="1" ht="18.75" customHeight="1" x14ac:dyDescent="0.15">
      <c r="A6" s="55"/>
      <c r="B6" s="57"/>
      <c r="C6" s="10"/>
      <c r="D6" s="81">
        <v>4132</v>
      </c>
      <c r="E6" s="81"/>
      <c r="F6" s="76">
        <v>0</v>
      </c>
      <c r="G6" s="76"/>
      <c r="H6" s="21">
        <f>ROUND(D6*ROUNDDOWN(F6,4),0)</f>
        <v>0</v>
      </c>
      <c r="I6" s="42"/>
    </row>
    <row r="7" spans="1:12" s="3" customFormat="1" ht="10.15" customHeight="1" x14ac:dyDescent="0.15">
      <c r="A7" s="56"/>
      <c r="B7" s="58"/>
      <c r="C7" s="11"/>
      <c r="D7" s="22"/>
      <c r="E7" s="22"/>
      <c r="F7" s="22"/>
      <c r="G7" s="22"/>
      <c r="H7" s="22"/>
      <c r="I7" s="43"/>
    </row>
    <row r="8" spans="1:12" s="3" customFormat="1" ht="12" customHeight="1" x14ac:dyDescent="0.15">
      <c r="A8" s="54" t="s">
        <v>35</v>
      </c>
      <c r="B8" s="52">
        <f>ROUND(H10,0)</f>
        <v>0</v>
      </c>
      <c r="C8" s="10"/>
      <c r="D8" s="22"/>
      <c r="E8" s="22"/>
      <c r="F8" s="22"/>
      <c r="G8" s="22"/>
      <c r="H8" s="22"/>
      <c r="I8" s="42"/>
    </row>
    <row r="9" spans="1:12" s="3" customFormat="1" ht="39.4" customHeight="1" x14ac:dyDescent="0.15">
      <c r="A9" s="55"/>
      <c r="B9" s="57"/>
      <c r="C9" s="12"/>
      <c r="D9" s="75" t="s">
        <v>12</v>
      </c>
      <c r="E9" s="76"/>
      <c r="F9" s="75" t="s">
        <v>6</v>
      </c>
      <c r="G9" s="76"/>
      <c r="H9" s="20" t="s">
        <v>14</v>
      </c>
      <c r="I9" s="44"/>
    </row>
    <row r="10" spans="1:12" s="3" customFormat="1" ht="16.149999999999999" customHeight="1" x14ac:dyDescent="0.15">
      <c r="A10" s="55"/>
      <c r="B10" s="57"/>
      <c r="C10" s="12"/>
      <c r="D10" s="76">
        <v>306</v>
      </c>
      <c r="E10" s="76"/>
      <c r="F10" s="76">
        <v>0</v>
      </c>
      <c r="G10" s="76"/>
      <c r="H10" s="21">
        <f>ROUND(D10*ROUNDDOWN(F10,4),0)</f>
        <v>0</v>
      </c>
      <c r="I10" s="44"/>
    </row>
    <row r="11" spans="1:12" s="3" customFormat="1" ht="8.25" customHeight="1" x14ac:dyDescent="0.15">
      <c r="A11" s="56"/>
      <c r="B11" s="58"/>
      <c r="C11" s="13"/>
      <c r="D11" s="23"/>
      <c r="E11" s="23"/>
      <c r="F11" s="23"/>
      <c r="G11" s="23"/>
      <c r="H11" s="32"/>
      <c r="I11" s="45"/>
    </row>
    <row r="12" spans="1:12" s="3" customFormat="1" ht="10.5" customHeight="1" x14ac:dyDescent="0.15">
      <c r="A12" s="54" t="s">
        <v>13</v>
      </c>
      <c r="B12" s="52">
        <f>ROUND(IF(H22="",H19,IF(H22&gt;H19,H22,H19)),0)</f>
        <v>0</v>
      </c>
      <c r="C12" s="14"/>
      <c r="D12" s="24"/>
      <c r="E12" s="24"/>
      <c r="F12" s="24"/>
      <c r="G12" s="24"/>
      <c r="H12" s="33"/>
      <c r="I12" s="46"/>
      <c r="J12" s="27"/>
      <c r="K12" s="27"/>
    </row>
    <row r="13" spans="1:12" s="3" customFormat="1" ht="57" customHeight="1" x14ac:dyDescent="0.15">
      <c r="A13" s="55"/>
      <c r="B13" s="57"/>
      <c r="C13" s="14"/>
      <c r="D13" s="25" t="s">
        <v>15</v>
      </c>
      <c r="E13" s="59" t="s">
        <v>17</v>
      </c>
      <c r="F13" s="77"/>
      <c r="G13" s="25" t="s">
        <v>19</v>
      </c>
      <c r="H13" s="20" t="s">
        <v>14</v>
      </c>
      <c r="I13" s="46"/>
      <c r="K13" s="48"/>
      <c r="L13" s="49"/>
    </row>
    <row r="14" spans="1:12" s="3" customFormat="1" ht="18" customHeight="1" x14ac:dyDescent="0.15">
      <c r="A14" s="55"/>
      <c r="B14" s="57"/>
      <c r="C14" s="14"/>
      <c r="D14" s="26"/>
      <c r="E14" s="70"/>
      <c r="F14" s="71"/>
      <c r="G14" s="25"/>
      <c r="H14" s="34">
        <f>ROUND(ROUND(E14,0)*ROUNDDOWN(G14,4),0)</f>
        <v>0</v>
      </c>
      <c r="I14" s="46"/>
      <c r="K14" s="49"/>
      <c r="L14" s="49"/>
    </row>
    <row r="15" spans="1:12" s="3" customFormat="1" ht="18" customHeight="1" x14ac:dyDescent="0.15">
      <c r="A15" s="55"/>
      <c r="B15" s="57"/>
      <c r="C15" s="14"/>
      <c r="D15" s="25"/>
      <c r="E15" s="70"/>
      <c r="F15" s="71"/>
      <c r="G15" s="25"/>
      <c r="H15" s="34">
        <f>ROUND(ROUND(E15,0)*ROUNDDOWN(G15,4),0)</f>
        <v>0</v>
      </c>
      <c r="I15" s="46"/>
      <c r="K15" s="27"/>
    </row>
    <row r="16" spans="1:12" s="3" customFormat="1" ht="19.5" customHeight="1" x14ac:dyDescent="0.15">
      <c r="A16" s="55"/>
      <c r="B16" s="57"/>
      <c r="C16" s="14"/>
      <c r="D16" s="59" t="s">
        <v>21</v>
      </c>
      <c r="E16" s="72"/>
      <c r="F16" s="72"/>
      <c r="G16" s="73"/>
      <c r="H16" s="34">
        <f>SUM(H14:H15)</f>
        <v>0</v>
      </c>
      <c r="I16" s="46"/>
      <c r="K16" s="48"/>
      <c r="L16" s="49"/>
    </row>
    <row r="17" spans="1:12" s="3" customFormat="1" ht="14.25" customHeight="1" x14ac:dyDescent="0.15">
      <c r="A17" s="55"/>
      <c r="B17" s="57"/>
      <c r="C17" s="15"/>
      <c r="I17" s="46"/>
      <c r="K17" s="49"/>
      <c r="L17" s="49"/>
    </row>
    <row r="18" spans="1:12" s="3" customFormat="1" ht="14.25" customHeight="1" x14ac:dyDescent="0.15">
      <c r="A18" s="55"/>
      <c r="B18" s="57"/>
      <c r="C18" s="15"/>
      <c r="D18" s="27" t="s">
        <v>23</v>
      </c>
      <c r="H18" s="35"/>
      <c r="I18" s="46"/>
      <c r="K18" s="27"/>
    </row>
    <row r="19" spans="1:12" s="3" customFormat="1" ht="14.25" customHeight="1" x14ac:dyDescent="0.15">
      <c r="A19" s="55"/>
      <c r="B19" s="57"/>
      <c r="C19" s="15"/>
      <c r="G19" s="3" t="s">
        <v>7</v>
      </c>
      <c r="H19" s="34">
        <f>ROUND(H16*1.2,0)</f>
        <v>0</v>
      </c>
      <c r="I19" s="46" t="s">
        <v>24</v>
      </c>
      <c r="K19" s="48"/>
      <c r="L19" s="49"/>
    </row>
    <row r="20" spans="1:12" s="3" customFormat="1" ht="14.25" customHeight="1" x14ac:dyDescent="0.15">
      <c r="A20" s="55"/>
      <c r="B20" s="57"/>
      <c r="C20" s="15"/>
      <c r="H20" s="36"/>
      <c r="I20" s="46"/>
      <c r="K20" s="49"/>
      <c r="L20" s="49"/>
    </row>
    <row r="21" spans="1:12" s="3" customFormat="1" ht="14.25" customHeight="1" x14ac:dyDescent="0.15">
      <c r="A21" s="55"/>
      <c r="B21" s="57"/>
      <c r="C21" s="15"/>
      <c r="D21" s="27" t="s">
        <v>39</v>
      </c>
      <c r="H21" s="29"/>
      <c r="I21" s="46"/>
    </row>
    <row r="22" spans="1:12" s="3" customFormat="1" ht="14.25" customHeight="1" x14ac:dyDescent="0.15">
      <c r="A22" s="55"/>
      <c r="B22" s="57"/>
      <c r="C22" s="15"/>
      <c r="D22" s="27"/>
      <c r="G22" s="3" t="s">
        <v>7</v>
      </c>
      <c r="H22" s="34">
        <f>ROUND(H16,0)+ROUND(H27,0)</f>
        <v>0</v>
      </c>
      <c r="I22" s="46" t="s">
        <v>24</v>
      </c>
    </row>
    <row r="23" spans="1:12" s="3" customFormat="1" ht="14.25" customHeight="1" x14ac:dyDescent="0.15">
      <c r="A23" s="55"/>
      <c r="B23" s="57"/>
      <c r="C23" s="15"/>
      <c r="D23" s="27"/>
      <c r="H23" s="33"/>
      <c r="I23" s="46"/>
    </row>
    <row r="24" spans="1:12" s="3" customFormat="1" ht="28.15" customHeight="1" x14ac:dyDescent="0.15">
      <c r="A24" s="55"/>
      <c r="B24" s="57"/>
      <c r="C24" s="15"/>
      <c r="D24" s="28" t="s">
        <v>40</v>
      </c>
      <c r="E24" s="28" t="s">
        <v>25</v>
      </c>
      <c r="F24" s="28" t="s">
        <v>26</v>
      </c>
      <c r="G24" s="28" t="s">
        <v>27</v>
      </c>
      <c r="H24" s="37" t="s">
        <v>28</v>
      </c>
      <c r="I24" s="46"/>
    </row>
    <row r="25" spans="1:12" s="3" customFormat="1" x14ac:dyDescent="0.15">
      <c r="A25" s="55"/>
      <c r="B25" s="57"/>
      <c r="C25" s="15"/>
      <c r="D25" s="28"/>
      <c r="E25" s="28"/>
      <c r="F25" s="28"/>
      <c r="G25" s="28"/>
      <c r="H25" s="38">
        <f>ROUND(IF(E25="",0,E25*F25/G25),0)</f>
        <v>0</v>
      </c>
      <c r="I25" s="46"/>
    </row>
    <row r="26" spans="1:12" s="3" customFormat="1" ht="14.25" customHeight="1" x14ac:dyDescent="0.15">
      <c r="A26" s="55"/>
      <c r="B26" s="57"/>
      <c r="C26" s="15"/>
      <c r="D26" s="28"/>
      <c r="E26" s="28"/>
      <c r="F26" s="28"/>
      <c r="G26" s="28"/>
      <c r="H26" s="38">
        <f>ROUND(IF(E26="",0,E26*F26/G26),0)</f>
        <v>0</v>
      </c>
      <c r="I26" s="46"/>
    </row>
    <row r="27" spans="1:12" s="3" customFormat="1" ht="14.25" customHeight="1" x14ac:dyDescent="0.15">
      <c r="A27" s="55"/>
      <c r="B27" s="57"/>
      <c r="C27" s="15"/>
      <c r="D27" s="74" t="s">
        <v>29</v>
      </c>
      <c r="E27" s="74"/>
      <c r="F27" s="74"/>
      <c r="G27" s="74"/>
      <c r="H27" s="39">
        <f>SUM(H25:H26)</f>
        <v>0</v>
      </c>
      <c r="I27" s="46"/>
    </row>
    <row r="28" spans="1:12" s="3" customFormat="1" ht="14.25" customHeight="1" x14ac:dyDescent="0.15">
      <c r="A28" s="56"/>
      <c r="B28" s="58"/>
      <c r="C28" s="16"/>
      <c r="D28" s="29"/>
      <c r="E28" s="29"/>
      <c r="F28" s="29"/>
      <c r="G28" s="29"/>
      <c r="H28" s="29"/>
      <c r="I28" s="45"/>
    </row>
    <row r="29" spans="1:12" s="3" customFormat="1" ht="18" customHeight="1" x14ac:dyDescent="0.15">
      <c r="A29" s="54" t="s">
        <v>30</v>
      </c>
      <c r="B29" s="52">
        <f>H33+H39</f>
        <v>0</v>
      </c>
      <c r="C29" s="15"/>
      <c r="D29" s="30" t="s">
        <v>31</v>
      </c>
      <c r="I29" s="46"/>
    </row>
    <row r="30" spans="1:12" s="3" customFormat="1" ht="25.15" customHeight="1" x14ac:dyDescent="0.15">
      <c r="A30" s="55"/>
      <c r="B30" s="57"/>
      <c r="C30" s="15"/>
      <c r="D30" s="59" t="s">
        <v>32</v>
      </c>
      <c r="E30" s="60"/>
      <c r="F30" s="25" t="s">
        <v>22</v>
      </c>
      <c r="G30" s="25" t="s">
        <v>4</v>
      </c>
      <c r="H30" s="20" t="s">
        <v>11</v>
      </c>
      <c r="I30" s="46"/>
    </row>
    <row r="31" spans="1:12" s="3" customFormat="1" ht="20.25" customHeight="1" x14ac:dyDescent="0.15">
      <c r="A31" s="55"/>
      <c r="B31" s="57"/>
      <c r="C31" s="15"/>
      <c r="D31" s="59"/>
      <c r="E31" s="60"/>
      <c r="F31" s="25"/>
      <c r="G31" s="25"/>
      <c r="H31" s="40">
        <f>F31*G31</f>
        <v>0</v>
      </c>
      <c r="I31" s="46"/>
    </row>
    <row r="32" spans="1:12" s="3" customFormat="1" ht="20.25" customHeight="1" x14ac:dyDescent="0.15">
      <c r="A32" s="55"/>
      <c r="B32" s="57"/>
      <c r="C32" s="15"/>
      <c r="D32" s="59"/>
      <c r="E32" s="60"/>
      <c r="F32" s="25"/>
      <c r="G32" s="25"/>
      <c r="H32" s="40">
        <f>F32*G32</f>
        <v>0</v>
      </c>
      <c r="I32" s="46"/>
    </row>
    <row r="33" spans="1:11" s="3" customFormat="1" ht="20.25" customHeight="1" x14ac:dyDescent="0.15">
      <c r="A33" s="55"/>
      <c r="B33" s="57"/>
      <c r="C33" s="15"/>
      <c r="D33" s="59" t="s">
        <v>33</v>
      </c>
      <c r="E33" s="61"/>
      <c r="F33" s="61"/>
      <c r="G33" s="60"/>
      <c r="H33" s="40">
        <f>SUM(H31:H32)</f>
        <v>0</v>
      </c>
      <c r="I33" s="46"/>
      <c r="K33" s="47"/>
    </row>
    <row r="34" spans="1:11" s="3" customFormat="1" ht="18" customHeight="1" x14ac:dyDescent="0.15">
      <c r="A34" s="55"/>
      <c r="B34" s="57"/>
      <c r="C34" s="15"/>
      <c r="D34" s="31"/>
      <c r="E34"/>
      <c r="F34"/>
      <c r="G34"/>
      <c r="I34" s="46"/>
    </row>
    <row r="35" spans="1:11" s="3" customFormat="1" ht="14.25" customHeight="1" x14ac:dyDescent="0.15">
      <c r="A35" s="55"/>
      <c r="B35" s="57"/>
      <c r="C35" s="15"/>
      <c r="D35" s="31" t="s">
        <v>37</v>
      </c>
      <c r="E35"/>
      <c r="F35"/>
      <c r="G35"/>
      <c r="I35" s="46"/>
    </row>
    <row r="36" spans="1:11" s="3" customFormat="1" ht="29.25" customHeight="1" x14ac:dyDescent="0.15">
      <c r="A36" s="55"/>
      <c r="B36" s="57"/>
      <c r="C36" s="15"/>
      <c r="D36" s="59" t="s">
        <v>18</v>
      </c>
      <c r="E36" s="60"/>
      <c r="F36" s="25" t="s">
        <v>20</v>
      </c>
      <c r="G36" s="25" t="s">
        <v>4</v>
      </c>
      <c r="H36" s="20" t="s">
        <v>11</v>
      </c>
      <c r="I36" s="46"/>
    </row>
    <row r="37" spans="1:11" s="3" customFormat="1" ht="20.25" customHeight="1" x14ac:dyDescent="0.15">
      <c r="A37" s="55"/>
      <c r="B37" s="57"/>
      <c r="C37" s="15"/>
      <c r="D37" s="59"/>
      <c r="E37" s="60"/>
      <c r="F37" s="25"/>
      <c r="G37" s="25"/>
      <c r="H37" s="40">
        <f>F37*G37</f>
        <v>0</v>
      </c>
      <c r="I37" s="46"/>
    </row>
    <row r="38" spans="1:11" s="3" customFormat="1" ht="20.25" customHeight="1" x14ac:dyDescent="0.15">
      <c r="A38" s="55"/>
      <c r="B38" s="57"/>
      <c r="C38" s="15"/>
      <c r="D38" s="59"/>
      <c r="E38" s="60"/>
      <c r="F38" s="25"/>
      <c r="G38" s="25"/>
      <c r="H38" s="40">
        <f>F38*G38</f>
        <v>0</v>
      </c>
      <c r="I38" s="46"/>
    </row>
    <row r="39" spans="1:11" s="3" customFormat="1" ht="20.25" customHeight="1" x14ac:dyDescent="0.15">
      <c r="A39" s="55"/>
      <c r="B39" s="57"/>
      <c r="C39" s="15"/>
      <c r="D39" s="59" t="s">
        <v>33</v>
      </c>
      <c r="E39" s="61"/>
      <c r="F39" s="61"/>
      <c r="G39" s="60"/>
      <c r="H39" s="40">
        <f>SUM(H37:H38)</f>
        <v>0</v>
      </c>
      <c r="I39" s="46"/>
    </row>
    <row r="40" spans="1:11" s="3" customFormat="1" ht="13.5" customHeight="1" x14ac:dyDescent="0.15">
      <c r="A40" s="55"/>
      <c r="B40" s="58"/>
      <c r="C40" s="16"/>
      <c r="D40" s="29"/>
      <c r="E40" s="29"/>
      <c r="F40" s="29"/>
      <c r="G40" s="29"/>
      <c r="H40" s="29"/>
      <c r="I40" s="45"/>
    </row>
    <row r="41" spans="1:11" s="3" customFormat="1" ht="53.25" customHeight="1" x14ac:dyDescent="0.15">
      <c r="A41" s="6" t="s">
        <v>3</v>
      </c>
      <c r="B41" s="8">
        <f>(IF(C43="■",0,IF(C42="□",(ROUNDDOWN(SUM(B2:B40),-3)),(ROUNDDOWN(SUM(B2:B40),-3))*2)))/1000</f>
        <v>0</v>
      </c>
      <c r="C41" s="62" t="s">
        <v>38</v>
      </c>
      <c r="D41" s="63"/>
      <c r="E41" s="63"/>
      <c r="F41" s="63"/>
      <c r="G41" s="63"/>
      <c r="H41" s="63"/>
      <c r="I41" s="64"/>
    </row>
    <row r="42" spans="1:11" s="4" customFormat="1" ht="25.5" customHeight="1" x14ac:dyDescent="0.15">
      <c r="A42" s="50" t="s">
        <v>0</v>
      </c>
      <c r="B42" s="52">
        <f>ROUNDDOWN(B41*10000/110,0)</f>
        <v>0</v>
      </c>
      <c r="C42" s="17" t="s">
        <v>1</v>
      </c>
      <c r="D42" s="65" t="s">
        <v>36</v>
      </c>
      <c r="E42" s="66"/>
      <c r="F42" s="66"/>
      <c r="G42" s="66"/>
      <c r="H42" s="66"/>
      <c r="I42" s="67"/>
    </row>
    <row r="43" spans="1:11" s="4" customFormat="1" ht="24.75" customHeight="1" x14ac:dyDescent="0.15">
      <c r="A43" s="51"/>
      <c r="B43" s="53">
        <f>ROUNDDOWN(B42*10000/110,0)</f>
        <v>0</v>
      </c>
      <c r="C43" s="18" t="s">
        <v>1</v>
      </c>
      <c r="D43" s="68" t="s">
        <v>16</v>
      </c>
      <c r="E43" s="68"/>
      <c r="F43" s="68"/>
      <c r="G43" s="68"/>
      <c r="H43" s="68"/>
      <c r="I43" s="69"/>
    </row>
    <row r="44" spans="1:11" s="4" customFormat="1" ht="11.25" x14ac:dyDescent="0.15"/>
    <row r="45" spans="1:11" s="4" customFormat="1" ht="11.25" x14ac:dyDescent="0.15"/>
    <row r="46" spans="1:11" s="4" customFormat="1" ht="11.25" x14ac:dyDescent="0.15"/>
    <row r="47" spans="1:11" s="4" customFormat="1" ht="11.25" x14ac:dyDescent="0.15"/>
    <row r="48" spans="1:11" s="4" customFormat="1" ht="11.25" x14ac:dyDescent="0.15"/>
    <row r="49" s="4" customFormat="1" ht="11.25" x14ac:dyDescent="0.15"/>
    <row r="50" s="4" customFormat="1" ht="11.25" x14ac:dyDescent="0.15"/>
    <row r="51" s="4" customFormat="1" ht="11.25" x14ac:dyDescent="0.15"/>
    <row r="52" s="4" customFormat="1" ht="11.25" x14ac:dyDescent="0.15"/>
    <row r="53" s="4" customFormat="1" ht="11.25" x14ac:dyDescent="0.15"/>
    <row r="54" s="4" customFormat="1" ht="11.25" x14ac:dyDescent="0.15"/>
    <row r="55" s="4" customFormat="1" ht="11.25" x14ac:dyDescent="0.15"/>
    <row r="56" s="4" customFormat="1" ht="11.25" x14ac:dyDescent="0.15"/>
    <row r="57" s="4" customFormat="1" ht="11.25" x14ac:dyDescent="0.15"/>
    <row r="58" s="4" customFormat="1" ht="11.25" x14ac:dyDescent="0.15"/>
    <row r="59" s="4" customFormat="1" ht="11.25" x14ac:dyDescent="0.15"/>
    <row r="60" s="4" customFormat="1" ht="11.25" x14ac:dyDescent="0.15"/>
    <row r="61" s="4" customFormat="1" ht="11.25" x14ac:dyDescent="0.15"/>
    <row r="62" s="4" customFormat="1" ht="11.25" x14ac:dyDescent="0.15"/>
    <row r="63" s="4" customFormat="1" ht="11.25" x14ac:dyDescent="0.15"/>
    <row r="64" s="4" customFormat="1" ht="11.25" x14ac:dyDescent="0.15"/>
    <row r="65" s="4" customFormat="1" ht="11.25" x14ac:dyDescent="0.15"/>
    <row r="66" s="4" customFormat="1" ht="11.25" x14ac:dyDescent="0.15"/>
    <row r="67" s="4" customFormat="1" ht="11.25" x14ac:dyDescent="0.15"/>
    <row r="68" s="4" customFormat="1" ht="11.25" x14ac:dyDescent="0.15"/>
    <row r="69" s="4" customFormat="1" ht="11.25" x14ac:dyDescent="0.15"/>
    <row r="70" s="4" customFormat="1" ht="11.25" x14ac:dyDescent="0.15"/>
    <row r="71" s="4" customFormat="1" ht="11.25" x14ac:dyDescent="0.15"/>
    <row r="72" s="4" customFormat="1" ht="11.25" x14ac:dyDescent="0.15"/>
    <row r="73" s="4" customFormat="1" ht="11.25" x14ac:dyDescent="0.15"/>
    <row r="74" s="4" customFormat="1" ht="11.25" x14ac:dyDescent="0.15"/>
    <row r="75" s="4" customFormat="1" ht="11.25" x14ac:dyDescent="0.15"/>
  </sheetData>
  <mergeCells count="42">
    <mergeCell ref="A1:I1"/>
    <mergeCell ref="C3:I3"/>
    <mergeCell ref="D5:E5"/>
    <mergeCell ref="F5:G5"/>
    <mergeCell ref="D6:E6"/>
    <mergeCell ref="F6:G6"/>
    <mergeCell ref="A4:A7"/>
    <mergeCell ref="B4:B7"/>
    <mergeCell ref="D36:E36"/>
    <mergeCell ref="D37:E37"/>
    <mergeCell ref="E14:F14"/>
    <mergeCell ref="E15:F15"/>
    <mergeCell ref="D16:G16"/>
    <mergeCell ref="D27:G27"/>
    <mergeCell ref="D30:E30"/>
    <mergeCell ref="A8:A11"/>
    <mergeCell ref="B8:B11"/>
    <mergeCell ref="K13:K14"/>
    <mergeCell ref="L13:L14"/>
    <mergeCell ref="K16:K17"/>
    <mergeCell ref="L16:L17"/>
    <mergeCell ref="D9:E9"/>
    <mergeCell ref="F9:G9"/>
    <mergeCell ref="D10:E10"/>
    <mergeCell ref="F10:G10"/>
    <mergeCell ref="E13:F13"/>
    <mergeCell ref="K19:K20"/>
    <mergeCell ref="L19:L20"/>
    <mergeCell ref="A42:A43"/>
    <mergeCell ref="B42:B43"/>
    <mergeCell ref="A12:A28"/>
    <mergeCell ref="B12:B28"/>
    <mergeCell ref="A29:A40"/>
    <mergeCell ref="B29:B40"/>
    <mergeCell ref="D38:E38"/>
    <mergeCell ref="D39:G39"/>
    <mergeCell ref="C41:I41"/>
    <mergeCell ref="D42:I42"/>
    <mergeCell ref="D43:I43"/>
    <mergeCell ref="D31:E31"/>
    <mergeCell ref="D32:E32"/>
    <mergeCell ref="D33:G33"/>
  </mergeCells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7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5"/>
  <sheetViews>
    <sheetView view="pageBreakPreview" topLeftCell="A2" zoomScaleSheetLayoutView="100" workbookViewId="0">
      <selection activeCell="D10" sqref="D10:E10"/>
    </sheetView>
  </sheetViews>
  <sheetFormatPr defaultColWidth="9" defaultRowHeight="12" x14ac:dyDescent="0.15"/>
  <cols>
    <col min="1" max="1" width="15.375" style="1" customWidth="1"/>
    <col min="2" max="2" width="12.25" style="1" customWidth="1"/>
    <col min="3" max="3" width="1.875" style="1" customWidth="1"/>
    <col min="4" max="4" width="12.5" style="1" customWidth="1"/>
    <col min="5" max="7" width="8.625" style="1" customWidth="1"/>
    <col min="8" max="8" width="24.5" style="1" customWidth="1"/>
    <col min="9" max="9" width="3.5" style="1" customWidth="1"/>
    <col min="10" max="10" width="1.75" style="1" customWidth="1"/>
    <col min="11" max="11" width="21.875" style="1" customWidth="1"/>
    <col min="12" max="12" width="3.25" style="1" bestFit="1" customWidth="1"/>
    <col min="13" max="13" width="22.25" style="1" customWidth="1"/>
    <col min="14" max="14" width="18.75" style="1" bestFit="1" customWidth="1"/>
    <col min="15" max="16384" width="9" style="1"/>
  </cols>
  <sheetData>
    <row r="1" spans="1:12" s="2" customFormat="1" ht="25.15" customHeight="1" x14ac:dyDescent="0.15">
      <c r="A1" s="78" t="s">
        <v>41</v>
      </c>
      <c r="B1" s="78"/>
      <c r="C1" s="78"/>
      <c r="D1" s="78"/>
      <c r="E1" s="78"/>
      <c r="F1" s="78"/>
      <c r="G1" s="78"/>
      <c r="H1" s="78"/>
      <c r="I1" s="78"/>
    </row>
    <row r="2" spans="1:12" ht="25.15" customHeight="1" x14ac:dyDescent="0.15"/>
    <row r="3" spans="1:12" s="3" customFormat="1" ht="33.4" customHeight="1" x14ac:dyDescent="0.15">
      <c r="A3" s="5" t="s">
        <v>9</v>
      </c>
      <c r="B3" s="7" t="s">
        <v>10</v>
      </c>
      <c r="C3" s="79" t="s">
        <v>2</v>
      </c>
      <c r="D3" s="79"/>
      <c r="E3" s="79"/>
      <c r="F3" s="79"/>
      <c r="G3" s="79"/>
      <c r="H3" s="79"/>
      <c r="I3" s="80"/>
    </row>
    <row r="4" spans="1:12" s="3" customFormat="1" ht="10.15" customHeight="1" x14ac:dyDescent="0.15">
      <c r="A4" s="54" t="s">
        <v>34</v>
      </c>
      <c r="B4" s="52">
        <f>ROUND(H6,0)</f>
        <v>0</v>
      </c>
      <c r="C4" s="9"/>
      <c r="D4" s="19"/>
      <c r="E4" s="19"/>
      <c r="F4" s="19"/>
      <c r="G4" s="19"/>
      <c r="H4" s="19"/>
      <c r="I4" s="41"/>
    </row>
    <row r="5" spans="1:12" s="3" customFormat="1" ht="33.4" customHeight="1" x14ac:dyDescent="0.15">
      <c r="A5" s="55"/>
      <c r="B5" s="57"/>
      <c r="C5" s="10"/>
      <c r="D5" s="75" t="s">
        <v>8</v>
      </c>
      <c r="E5" s="76"/>
      <c r="F5" s="75" t="s">
        <v>6</v>
      </c>
      <c r="G5" s="76"/>
      <c r="H5" s="20" t="s">
        <v>11</v>
      </c>
      <c r="I5" s="42"/>
    </row>
    <row r="6" spans="1:12" s="3" customFormat="1" ht="18.75" customHeight="1" x14ac:dyDescent="0.15">
      <c r="A6" s="55"/>
      <c r="B6" s="57"/>
      <c r="C6" s="10"/>
      <c r="D6" s="81">
        <v>4132</v>
      </c>
      <c r="E6" s="81"/>
      <c r="F6" s="76">
        <v>0</v>
      </c>
      <c r="G6" s="76"/>
      <c r="H6" s="21">
        <f>ROUND(D6*ROUNDDOWN(F6,4),0)</f>
        <v>0</v>
      </c>
      <c r="I6" s="42"/>
    </row>
    <row r="7" spans="1:12" s="3" customFormat="1" ht="10.15" customHeight="1" x14ac:dyDescent="0.15">
      <c r="A7" s="56"/>
      <c r="B7" s="58"/>
      <c r="C7" s="11"/>
      <c r="D7" s="22"/>
      <c r="E7" s="22"/>
      <c r="F7" s="22"/>
      <c r="G7" s="22"/>
      <c r="H7" s="22"/>
      <c r="I7" s="43"/>
    </row>
    <row r="8" spans="1:12" s="3" customFormat="1" ht="12" customHeight="1" x14ac:dyDescent="0.15">
      <c r="A8" s="54" t="s">
        <v>35</v>
      </c>
      <c r="B8" s="52">
        <f>ROUND(H10,0)</f>
        <v>0</v>
      </c>
      <c r="C8" s="10"/>
      <c r="D8" s="22"/>
      <c r="E8" s="22"/>
      <c r="F8" s="22"/>
      <c r="G8" s="22"/>
      <c r="H8" s="22"/>
      <c r="I8" s="42"/>
    </row>
    <row r="9" spans="1:12" s="3" customFormat="1" ht="39.4" customHeight="1" x14ac:dyDescent="0.15">
      <c r="A9" s="55"/>
      <c r="B9" s="57"/>
      <c r="C9" s="12"/>
      <c r="D9" s="75" t="s">
        <v>12</v>
      </c>
      <c r="E9" s="76"/>
      <c r="F9" s="75" t="s">
        <v>6</v>
      </c>
      <c r="G9" s="76"/>
      <c r="H9" s="20" t="s">
        <v>14</v>
      </c>
      <c r="I9" s="44"/>
    </row>
    <row r="10" spans="1:12" s="3" customFormat="1" ht="16.149999999999999" customHeight="1" x14ac:dyDescent="0.15">
      <c r="A10" s="55"/>
      <c r="B10" s="57"/>
      <c r="C10" s="12"/>
      <c r="D10" s="76">
        <v>306</v>
      </c>
      <c r="E10" s="76"/>
      <c r="F10" s="76">
        <v>0</v>
      </c>
      <c r="G10" s="76"/>
      <c r="H10" s="21">
        <f>ROUND(D10*ROUNDDOWN(F10,4),0)</f>
        <v>0</v>
      </c>
      <c r="I10" s="44"/>
    </row>
    <row r="11" spans="1:12" s="3" customFormat="1" ht="8.25" customHeight="1" x14ac:dyDescent="0.15">
      <c r="A11" s="56"/>
      <c r="B11" s="58"/>
      <c r="C11" s="13"/>
      <c r="D11" s="23"/>
      <c r="E11" s="23"/>
      <c r="F11" s="23"/>
      <c r="G11" s="23"/>
      <c r="H11" s="32"/>
      <c r="I11" s="45"/>
    </row>
    <row r="12" spans="1:12" s="3" customFormat="1" ht="10.5" customHeight="1" x14ac:dyDescent="0.15">
      <c r="A12" s="54" t="s">
        <v>13</v>
      </c>
      <c r="B12" s="52">
        <f>ROUND(IF(H22="",H19,IF(H22&gt;H19,H22,H19)),0)</f>
        <v>0</v>
      </c>
      <c r="C12" s="14"/>
      <c r="D12" s="24"/>
      <c r="E12" s="24"/>
      <c r="F12" s="24"/>
      <c r="G12" s="24"/>
      <c r="H12" s="33"/>
      <c r="I12" s="46"/>
      <c r="J12" s="27"/>
      <c r="K12" s="27"/>
    </row>
    <row r="13" spans="1:12" s="3" customFormat="1" ht="57" customHeight="1" x14ac:dyDescent="0.15">
      <c r="A13" s="55"/>
      <c r="B13" s="57"/>
      <c r="C13" s="14"/>
      <c r="D13" s="25" t="s">
        <v>15</v>
      </c>
      <c r="E13" s="59" t="s">
        <v>17</v>
      </c>
      <c r="F13" s="77"/>
      <c r="G13" s="25" t="s">
        <v>19</v>
      </c>
      <c r="H13" s="20" t="s">
        <v>14</v>
      </c>
      <c r="I13" s="46"/>
      <c r="K13" s="48"/>
      <c r="L13" s="49"/>
    </row>
    <row r="14" spans="1:12" s="3" customFormat="1" ht="18" customHeight="1" x14ac:dyDescent="0.15">
      <c r="A14" s="55"/>
      <c r="B14" s="57"/>
      <c r="C14" s="14"/>
      <c r="D14" s="26"/>
      <c r="E14" s="70"/>
      <c r="F14" s="71"/>
      <c r="G14" s="25"/>
      <c r="H14" s="34">
        <f>ROUND(ROUND(E14,0)*ROUNDDOWN(G14,4),0)</f>
        <v>0</v>
      </c>
      <c r="I14" s="46"/>
      <c r="K14" s="49"/>
      <c r="L14" s="49"/>
    </row>
    <row r="15" spans="1:12" s="3" customFormat="1" ht="18" customHeight="1" x14ac:dyDescent="0.15">
      <c r="A15" s="55"/>
      <c r="B15" s="57"/>
      <c r="C15" s="14"/>
      <c r="D15" s="25"/>
      <c r="E15" s="70"/>
      <c r="F15" s="71"/>
      <c r="G15" s="25"/>
      <c r="H15" s="34">
        <f>ROUND(ROUND(E15,0)*ROUNDDOWN(G15,4),0)</f>
        <v>0</v>
      </c>
      <c r="I15" s="46"/>
      <c r="K15" s="27"/>
    </row>
    <row r="16" spans="1:12" s="3" customFormat="1" ht="19.5" customHeight="1" x14ac:dyDescent="0.15">
      <c r="A16" s="55"/>
      <c r="B16" s="57"/>
      <c r="C16" s="14"/>
      <c r="D16" s="59" t="s">
        <v>21</v>
      </c>
      <c r="E16" s="72"/>
      <c r="F16" s="72"/>
      <c r="G16" s="73"/>
      <c r="H16" s="34">
        <f>SUM(H14:H15)</f>
        <v>0</v>
      </c>
      <c r="I16" s="46"/>
      <c r="K16" s="48"/>
      <c r="L16" s="49"/>
    </row>
    <row r="17" spans="1:12" s="3" customFormat="1" ht="14.25" customHeight="1" x14ac:dyDescent="0.15">
      <c r="A17" s="55"/>
      <c r="B17" s="57"/>
      <c r="C17" s="15"/>
      <c r="I17" s="46"/>
      <c r="K17" s="49"/>
      <c r="L17" s="49"/>
    </row>
    <row r="18" spans="1:12" s="3" customFormat="1" ht="14.25" customHeight="1" x14ac:dyDescent="0.15">
      <c r="A18" s="55"/>
      <c r="B18" s="57"/>
      <c r="C18" s="15"/>
      <c r="D18" s="27" t="s">
        <v>23</v>
      </c>
      <c r="H18" s="35"/>
      <c r="I18" s="46"/>
      <c r="K18" s="27"/>
    </row>
    <row r="19" spans="1:12" s="3" customFormat="1" ht="14.25" customHeight="1" x14ac:dyDescent="0.15">
      <c r="A19" s="55"/>
      <c r="B19" s="57"/>
      <c r="C19" s="15"/>
      <c r="G19" s="3" t="s">
        <v>7</v>
      </c>
      <c r="H19" s="34">
        <f>ROUND(H16*1.2,0)</f>
        <v>0</v>
      </c>
      <c r="I19" s="46" t="s">
        <v>24</v>
      </c>
      <c r="K19" s="48"/>
      <c r="L19" s="49"/>
    </row>
    <row r="20" spans="1:12" s="3" customFormat="1" ht="14.25" customHeight="1" x14ac:dyDescent="0.15">
      <c r="A20" s="55"/>
      <c r="B20" s="57"/>
      <c r="C20" s="15"/>
      <c r="H20" s="36"/>
      <c r="I20" s="46"/>
      <c r="K20" s="49"/>
      <c r="L20" s="49"/>
    </row>
    <row r="21" spans="1:12" s="3" customFormat="1" ht="14.25" customHeight="1" x14ac:dyDescent="0.15">
      <c r="A21" s="55"/>
      <c r="B21" s="57"/>
      <c r="C21" s="15"/>
      <c r="D21" s="27" t="s">
        <v>39</v>
      </c>
      <c r="H21" s="29"/>
      <c r="I21" s="46"/>
    </row>
    <row r="22" spans="1:12" s="3" customFormat="1" ht="14.25" customHeight="1" x14ac:dyDescent="0.15">
      <c r="A22" s="55"/>
      <c r="B22" s="57"/>
      <c r="C22" s="15"/>
      <c r="D22" s="27"/>
      <c r="G22" s="3" t="s">
        <v>7</v>
      </c>
      <c r="H22" s="34">
        <f>ROUND(H16,0)+ROUND(H27,0)</f>
        <v>0</v>
      </c>
      <c r="I22" s="46" t="s">
        <v>24</v>
      </c>
    </row>
    <row r="23" spans="1:12" s="3" customFormat="1" ht="14.25" customHeight="1" x14ac:dyDescent="0.15">
      <c r="A23" s="55"/>
      <c r="B23" s="57"/>
      <c r="C23" s="15"/>
      <c r="D23" s="27"/>
      <c r="H23" s="33"/>
      <c r="I23" s="46"/>
    </row>
    <row r="24" spans="1:12" s="3" customFormat="1" ht="28.15" customHeight="1" x14ac:dyDescent="0.15">
      <c r="A24" s="55"/>
      <c r="B24" s="57"/>
      <c r="C24" s="15"/>
      <c r="D24" s="28" t="s">
        <v>40</v>
      </c>
      <c r="E24" s="28" t="s">
        <v>25</v>
      </c>
      <c r="F24" s="28" t="s">
        <v>26</v>
      </c>
      <c r="G24" s="28" t="s">
        <v>27</v>
      </c>
      <c r="H24" s="37" t="s">
        <v>28</v>
      </c>
      <c r="I24" s="46"/>
    </row>
    <row r="25" spans="1:12" s="3" customFormat="1" x14ac:dyDescent="0.15">
      <c r="A25" s="55"/>
      <c r="B25" s="57"/>
      <c r="C25" s="15"/>
      <c r="D25" s="28"/>
      <c r="E25" s="28"/>
      <c r="F25" s="28"/>
      <c r="G25" s="28"/>
      <c r="H25" s="38">
        <f>ROUND(IF(E25="",0,E25*F25/G25),0)</f>
        <v>0</v>
      </c>
      <c r="I25" s="46"/>
    </row>
    <row r="26" spans="1:12" s="3" customFormat="1" ht="14.25" customHeight="1" x14ac:dyDescent="0.15">
      <c r="A26" s="55"/>
      <c r="B26" s="57"/>
      <c r="C26" s="15"/>
      <c r="D26" s="28"/>
      <c r="E26" s="28"/>
      <c r="F26" s="28"/>
      <c r="G26" s="28"/>
      <c r="H26" s="38">
        <f>ROUND(IF(E26="",0,E26*F26/G26),0)</f>
        <v>0</v>
      </c>
      <c r="I26" s="46"/>
    </row>
    <row r="27" spans="1:12" s="3" customFormat="1" ht="14.25" customHeight="1" x14ac:dyDescent="0.15">
      <c r="A27" s="55"/>
      <c r="B27" s="57"/>
      <c r="C27" s="15"/>
      <c r="D27" s="74" t="s">
        <v>29</v>
      </c>
      <c r="E27" s="74"/>
      <c r="F27" s="74"/>
      <c r="G27" s="74"/>
      <c r="H27" s="39">
        <f>SUM(H25:H26)</f>
        <v>0</v>
      </c>
      <c r="I27" s="46"/>
    </row>
    <row r="28" spans="1:12" s="3" customFormat="1" ht="14.25" customHeight="1" x14ac:dyDescent="0.15">
      <c r="A28" s="56"/>
      <c r="B28" s="58"/>
      <c r="C28" s="16"/>
      <c r="D28" s="29"/>
      <c r="E28" s="29"/>
      <c r="F28" s="29"/>
      <c r="G28" s="29"/>
      <c r="H28" s="29"/>
      <c r="I28" s="45"/>
    </row>
    <row r="29" spans="1:12" s="3" customFormat="1" ht="18" customHeight="1" x14ac:dyDescent="0.15">
      <c r="A29" s="54" t="s">
        <v>30</v>
      </c>
      <c r="B29" s="52">
        <f>H33+H39</f>
        <v>0</v>
      </c>
      <c r="C29" s="15"/>
      <c r="D29" s="30" t="s">
        <v>31</v>
      </c>
      <c r="I29" s="46"/>
    </row>
    <row r="30" spans="1:12" s="3" customFormat="1" ht="25.15" customHeight="1" x14ac:dyDescent="0.15">
      <c r="A30" s="55"/>
      <c r="B30" s="57"/>
      <c r="C30" s="15"/>
      <c r="D30" s="59" t="s">
        <v>32</v>
      </c>
      <c r="E30" s="60"/>
      <c r="F30" s="25" t="s">
        <v>22</v>
      </c>
      <c r="G30" s="25" t="s">
        <v>4</v>
      </c>
      <c r="H30" s="20" t="s">
        <v>11</v>
      </c>
      <c r="I30" s="46"/>
    </row>
    <row r="31" spans="1:12" s="3" customFormat="1" ht="20.25" customHeight="1" x14ac:dyDescent="0.15">
      <c r="A31" s="55"/>
      <c r="B31" s="57"/>
      <c r="C31" s="15"/>
      <c r="D31" s="59"/>
      <c r="E31" s="60"/>
      <c r="F31" s="25"/>
      <c r="G31" s="25"/>
      <c r="H31" s="40">
        <f>F31*G31</f>
        <v>0</v>
      </c>
      <c r="I31" s="46"/>
    </row>
    <row r="32" spans="1:12" s="3" customFormat="1" ht="20.25" customHeight="1" x14ac:dyDescent="0.15">
      <c r="A32" s="55"/>
      <c r="B32" s="57"/>
      <c r="C32" s="15"/>
      <c r="D32" s="59"/>
      <c r="E32" s="60"/>
      <c r="F32" s="25"/>
      <c r="G32" s="25"/>
      <c r="H32" s="40">
        <f>F32*G32</f>
        <v>0</v>
      </c>
      <c r="I32" s="46"/>
    </row>
    <row r="33" spans="1:11" s="3" customFormat="1" ht="20.25" customHeight="1" x14ac:dyDescent="0.15">
      <c r="A33" s="55"/>
      <c r="B33" s="57"/>
      <c r="C33" s="15"/>
      <c r="D33" s="59" t="s">
        <v>33</v>
      </c>
      <c r="E33" s="61"/>
      <c r="F33" s="61"/>
      <c r="G33" s="60"/>
      <c r="H33" s="40">
        <f>SUM(H31:H32)</f>
        <v>0</v>
      </c>
      <c r="I33" s="46"/>
      <c r="K33" s="47"/>
    </row>
    <row r="34" spans="1:11" s="3" customFormat="1" ht="18" customHeight="1" x14ac:dyDescent="0.15">
      <c r="A34" s="55"/>
      <c r="B34" s="57"/>
      <c r="C34" s="15"/>
      <c r="D34" s="31"/>
      <c r="E34"/>
      <c r="F34"/>
      <c r="G34"/>
      <c r="I34" s="46"/>
    </row>
    <row r="35" spans="1:11" s="3" customFormat="1" ht="14.25" customHeight="1" x14ac:dyDescent="0.15">
      <c r="A35" s="55"/>
      <c r="B35" s="57"/>
      <c r="C35" s="15"/>
      <c r="D35" s="31" t="s">
        <v>37</v>
      </c>
      <c r="E35"/>
      <c r="F35"/>
      <c r="G35"/>
      <c r="I35" s="46"/>
    </row>
    <row r="36" spans="1:11" s="3" customFormat="1" ht="29.25" customHeight="1" x14ac:dyDescent="0.15">
      <c r="A36" s="55"/>
      <c r="B36" s="57"/>
      <c r="C36" s="15"/>
      <c r="D36" s="59" t="s">
        <v>18</v>
      </c>
      <c r="E36" s="60"/>
      <c r="F36" s="25" t="s">
        <v>20</v>
      </c>
      <c r="G36" s="25" t="s">
        <v>4</v>
      </c>
      <c r="H36" s="20" t="s">
        <v>11</v>
      </c>
      <c r="I36" s="46"/>
    </row>
    <row r="37" spans="1:11" s="3" customFormat="1" ht="20.25" customHeight="1" x14ac:dyDescent="0.15">
      <c r="A37" s="55"/>
      <c r="B37" s="57"/>
      <c r="C37" s="15"/>
      <c r="D37" s="59"/>
      <c r="E37" s="60"/>
      <c r="F37" s="25"/>
      <c r="G37" s="25"/>
      <c r="H37" s="40">
        <f>F37*G37</f>
        <v>0</v>
      </c>
      <c r="I37" s="46"/>
    </row>
    <row r="38" spans="1:11" s="3" customFormat="1" ht="20.25" customHeight="1" x14ac:dyDescent="0.15">
      <c r="A38" s="55"/>
      <c r="B38" s="57"/>
      <c r="C38" s="15"/>
      <c r="D38" s="59"/>
      <c r="E38" s="60"/>
      <c r="F38" s="25"/>
      <c r="G38" s="25"/>
      <c r="H38" s="40">
        <f>F38*G38</f>
        <v>0</v>
      </c>
      <c r="I38" s="46"/>
    </row>
    <row r="39" spans="1:11" s="3" customFormat="1" ht="20.25" customHeight="1" x14ac:dyDescent="0.15">
      <c r="A39" s="55"/>
      <c r="B39" s="57"/>
      <c r="C39" s="15"/>
      <c r="D39" s="59" t="s">
        <v>33</v>
      </c>
      <c r="E39" s="61"/>
      <c r="F39" s="61"/>
      <c r="G39" s="60"/>
      <c r="H39" s="40">
        <f>SUM(H37:H38)</f>
        <v>0</v>
      </c>
      <c r="I39" s="46"/>
    </row>
    <row r="40" spans="1:11" s="3" customFormat="1" ht="13.5" customHeight="1" x14ac:dyDescent="0.15">
      <c r="A40" s="55"/>
      <c r="B40" s="58"/>
      <c r="C40" s="16"/>
      <c r="D40" s="29"/>
      <c r="E40" s="29"/>
      <c r="F40" s="29"/>
      <c r="G40" s="29"/>
      <c r="H40" s="29"/>
      <c r="I40" s="45"/>
    </row>
    <row r="41" spans="1:11" s="3" customFormat="1" ht="53.25" customHeight="1" x14ac:dyDescent="0.15">
      <c r="A41" s="6" t="s">
        <v>3</v>
      </c>
      <c r="B41" s="8">
        <f>(IF(C43="■",0,IF(C42="□",(ROUNDDOWN(SUM(B2:B40),-3)),(ROUNDDOWN(SUM(B2:B40),-3))*2)))/1000</f>
        <v>0</v>
      </c>
      <c r="C41" s="62" t="s">
        <v>38</v>
      </c>
      <c r="D41" s="63"/>
      <c r="E41" s="63"/>
      <c r="F41" s="63"/>
      <c r="G41" s="63"/>
      <c r="H41" s="63"/>
      <c r="I41" s="64"/>
    </row>
    <row r="42" spans="1:11" s="4" customFormat="1" ht="25.5" customHeight="1" x14ac:dyDescent="0.15">
      <c r="A42" s="50" t="s">
        <v>0</v>
      </c>
      <c r="B42" s="52">
        <f>ROUNDDOWN(B41*10000/110,0)</f>
        <v>0</v>
      </c>
      <c r="C42" s="17" t="s">
        <v>1</v>
      </c>
      <c r="D42" s="65" t="s">
        <v>36</v>
      </c>
      <c r="E42" s="66"/>
      <c r="F42" s="66"/>
      <c r="G42" s="66"/>
      <c r="H42" s="66"/>
      <c r="I42" s="67"/>
    </row>
    <row r="43" spans="1:11" s="4" customFormat="1" ht="24.75" customHeight="1" x14ac:dyDescent="0.15">
      <c r="A43" s="51"/>
      <c r="B43" s="53">
        <f>ROUNDDOWN(B42*10000/110,0)</f>
        <v>0</v>
      </c>
      <c r="C43" s="18" t="s">
        <v>1</v>
      </c>
      <c r="D43" s="68" t="s">
        <v>16</v>
      </c>
      <c r="E43" s="68"/>
      <c r="F43" s="68"/>
      <c r="G43" s="68"/>
      <c r="H43" s="68"/>
      <c r="I43" s="69"/>
    </row>
    <row r="44" spans="1:11" s="4" customFormat="1" ht="11.25" x14ac:dyDescent="0.15"/>
    <row r="45" spans="1:11" s="4" customFormat="1" ht="11.25" x14ac:dyDescent="0.15"/>
    <row r="46" spans="1:11" s="4" customFormat="1" ht="11.25" x14ac:dyDescent="0.15"/>
    <row r="47" spans="1:11" s="4" customFormat="1" ht="11.25" x14ac:dyDescent="0.15"/>
    <row r="48" spans="1:11" s="4" customFormat="1" ht="11.25" x14ac:dyDescent="0.15"/>
    <row r="49" s="4" customFormat="1" ht="11.25" x14ac:dyDescent="0.15"/>
    <row r="50" s="4" customFormat="1" ht="11.25" x14ac:dyDescent="0.15"/>
    <row r="51" s="4" customFormat="1" ht="11.25" x14ac:dyDescent="0.15"/>
    <row r="52" s="4" customFormat="1" ht="11.25" x14ac:dyDescent="0.15"/>
    <row r="53" s="4" customFormat="1" ht="11.25" x14ac:dyDescent="0.15"/>
    <row r="54" s="4" customFormat="1" ht="11.25" x14ac:dyDescent="0.15"/>
    <row r="55" s="4" customFormat="1" ht="11.25" x14ac:dyDescent="0.15"/>
    <row r="56" s="4" customFormat="1" ht="11.25" x14ac:dyDescent="0.15"/>
    <row r="57" s="4" customFormat="1" ht="11.25" x14ac:dyDescent="0.15"/>
    <row r="58" s="4" customFormat="1" ht="11.25" x14ac:dyDescent="0.15"/>
    <row r="59" s="4" customFormat="1" ht="11.25" x14ac:dyDescent="0.15"/>
    <row r="60" s="4" customFormat="1" ht="11.25" x14ac:dyDescent="0.15"/>
    <row r="61" s="4" customFormat="1" ht="11.25" x14ac:dyDescent="0.15"/>
    <row r="62" s="4" customFormat="1" ht="11.25" x14ac:dyDescent="0.15"/>
    <row r="63" s="4" customFormat="1" ht="11.25" x14ac:dyDescent="0.15"/>
    <row r="64" s="4" customFormat="1" ht="11.25" x14ac:dyDescent="0.15"/>
    <row r="65" s="4" customFormat="1" ht="11.25" x14ac:dyDescent="0.15"/>
    <row r="66" s="4" customFormat="1" ht="11.25" x14ac:dyDescent="0.15"/>
    <row r="67" s="4" customFormat="1" ht="11.25" x14ac:dyDescent="0.15"/>
    <row r="68" s="4" customFormat="1" ht="11.25" x14ac:dyDescent="0.15"/>
    <row r="69" s="4" customFormat="1" ht="11.25" x14ac:dyDescent="0.15"/>
    <row r="70" s="4" customFormat="1" ht="11.25" x14ac:dyDescent="0.15"/>
    <row r="71" s="4" customFormat="1" ht="11.25" x14ac:dyDescent="0.15"/>
    <row r="72" s="4" customFormat="1" ht="11.25" x14ac:dyDescent="0.15"/>
    <row r="73" s="4" customFormat="1" ht="11.25" x14ac:dyDescent="0.15"/>
    <row r="74" s="4" customFormat="1" ht="11.25" x14ac:dyDescent="0.15"/>
    <row r="75" s="4" customFormat="1" ht="11.25" x14ac:dyDescent="0.15"/>
  </sheetData>
  <mergeCells count="42">
    <mergeCell ref="A1:I1"/>
    <mergeCell ref="C3:I3"/>
    <mergeCell ref="D5:E5"/>
    <mergeCell ref="F5:G5"/>
    <mergeCell ref="D6:E6"/>
    <mergeCell ref="F6:G6"/>
    <mergeCell ref="A4:A7"/>
    <mergeCell ref="B4:B7"/>
    <mergeCell ref="D36:E36"/>
    <mergeCell ref="D37:E37"/>
    <mergeCell ref="E14:F14"/>
    <mergeCell ref="E15:F15"/>
    <mergeCell ref="D16:G16"/>
    <mergeCell ref="D27:G27"/>
    <mergeCell ref="D30:E30"/>
    <mergeCell ref="A8:A11"/>
    <mergeCell ref="B8:B11"/>
    <mergeCell ref="K13:K14"/>
    <mergeCell ref="L13:L14"/>
    <mergeCell ref="K16:K17"/>
    <mergeCell ref="L16:L17"/>
    <mergeCell ref="D9:E9"/>
    <mergeCell ref="F9:G9"/>
    <mergeCell ref="D10:E10"/>
    <mergeCell ref="F10:G10"/>
    <mergeCell ref="E13:F13"/>
    <mergeCell ref="K19:K20"/>
    <mergeCell ref="L19:L20"/>
    <mergeCell ref="A42:A43"/>
    <mergeCell ref="B42:B43"/>
    <mergeCell ref="A12:A28"/>
    <mergeCell ref="B12:B28"/>
    <mergeCell ref="A29:A40"/>
    <mergeCell ref="B29:B40"/>
    <mergeCell ref="D38:E38"/>
    <mergeCell ref="D39:G39"/>
    <mergeCell ref="C41:I41"/>
    <mergeCell ref="D42:I42"/>
    <mergeCell ref="D43:I43"/>
    <mergeCell ref="D31:E31"/>
    <mergeCell ref="D32:E32"/>
    <mergeCell ref="D33:G33"/>
  </mergeCells>
  <phoneticPr fontId="1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7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第１号明細書_共通</vt:lpstr>
      <vt:lpstr>第3号明細書_共通 (変更)</vt:lpstr>
      <vt:lpstr>第１号明細書_共通!Print_Area</vt:lpstr>
      <vt:lpstr>'第3号明細書_共通 (変更)'!Print_Area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takeyasu</dc:creator>
  <cp:lastModifiedBy>橋本 寿之</cp:lastModifiedBy>
  <cp:lastPrinted>2023-03-14T00:22:10Z</cp:lastPrinted>
  <dcterms:created xsi:type="dcterms:W3CDTF">2019-04-08T02:07:08Z</dcterms:created>
  <dcterms:modified xsi:type="dcterms:W3CDTF">2026-03-18T01:20:32Z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2024-06-26T05:50:54Z</vt:filetime>
  </property>
</Properties>
</file>