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7470"/>
  </bookViews>
  <sheets>
    <sheet name="入力票" sheetId="3" r:id="rId1"/>
    <sheet name="作品票（自動入力）" sheetId="2" r:id="rId2"/>
  </sheets>
  <definedNames>
    <definedName name="_xlnm._FilterDatabase" localSheetId="0" hidden="1">入力票!$B$4:$J$10</definedName>
    <definedName name="_xlnm.Print_Area" localSheetId="1">'作品票（自動入力）'!$A$1:$N$156</definedName>
    <definedName name="_xlnm.Print_Area" localSheetId="0">入力票!$A$3:$J$28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齋藤 優</author>
  </authors>
  <commentList>
    <comment ref="J4" authorId="0">
      <text>
        <r>
          <rPr>
            <b/>
            <sz val="11"/>
            <color rgb="FFFF0000"/>
            <rFont val="ＭＳ Ｐゴシック"/>
          </rPr>
          <t>※外字等により，文字が反映されない場合はこの欄に記入してください。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<sst xmlns="http://schemas.openxmlformats.org/spreadsheetml/2006/main" xmlns:r="http://schemas.openxmlformats.org/officeDocument/2006/relationships" count="92" uniqueCount="92">
  <si>
    <t>学　年</t>
    <rPh sb="0" eb="1">
      <t>ガク</t>
    </rPh>
    <rPh sb="2" eb="3">
      <t>トシ</t>
    </rPh>
    <phoneticPr fontId="3"/>
  </si>
  <si>
    <t>名前</t>
    <rPh sb="0" eb="2">
      <t>ナマエ</t>
    </rPh>
    <phoneticPr fontId="3"/>
  </si>
  <si>
    <t>題　名</t>
  </si>
  <si>
    <t>種　目</t>
  </si>
  <si>
    <t>小学部６</t>
  </si>
  <si>
    <t>名前ふりがな</t>
    <rPh sb="0" eb="2">
      <t>ナマエ</t>
    </rPh>
    <phoneticPr fontId="3"/>
  </si>
  <si>
    <t>学年</t>
    <rPh sb="0" eb="2">
      <t>ガクネン</t>
    </rPh>
    <phoneticPr fontId="3"/>
  </si>
  <si>
    <t>作品の題名</t>
    <rPh sb="0" eb="2">
      <t>サクヒン</t>
    </rPh>
    <rPh sb="3" eb="5">
      <t>ダイメイ</t>
    </rPh>
    <phoneticPr fontId="3"/>
  </si>
  <si>
    <t>彫刻</t>
    <rPh sb="0" eb="2">
      <t>チョウコク</t>
    </rPh>
    <phoneticPr fontId="3"/>
  </si>
  <si>
    <t>題名ふりがな</t>
    <rPh sb="0" eb="2">
      <t>ダイメイ</t>
    </rPh>
    <phoneticPr fontId="3"/>
  </si>
  <si>
    <t>大竹市立</t>
  </si>
  <si>
    <t>安芸太田町立</t>
  </si>
  <si>
    <t>広島市立</t>
  </si>
  <si>
    <t>氏名の花子の花　草冠の真ん中が空く</t>
    <rPh sb="0" eb="2">
      <t>シメイ</t>
    </rPh>
    <rPh sb="3" eb="5">
      <t>ハナコ</t>
    </rPh>
    <rPh sb="6" eb="7">
      <t>ハナ</t>
    </rPh>
    <rPh sb="8" eb="9">
      <t>クサ</t>
    </rPh>
    <rPh sb="9" eb="10">
      <t>カンムリ</t>
    </rPh>
    <rPh sb="11" eb="12">
      <t>マ</t>
    </rPh>
    <rPh sb="13" eb="14">
      <t>ナカ</t>
    </rPh>
    <rPh sb="15" eb="16">
      <t>ア</t>
    </rPh>
    <phoneticPr fontId="3"/>
  </si>
  <si>
    <t>デザイン</t>
  </si>
  <si>
    <t>絵画</t>
  </si>
  <si>
    <t>学校の種別</t>
    <rPh sb="0" eb="2">
      <t>ガッコウ</t>
    </rPh>
    <rPh sb="3" eb="5">
      <t>シュベツ</t>
    </rPh>
    <phoneticPr fontId="3"/>
  </si>
  <si>
    <t>ふりがな</t>
  </si>
  <si>
    <t>辻󠄀</t>
  </si>
  <si>
    <t>小学部４</t>
  </si>
  <si>
    <t>小学部３</t>
  </si>
  <si>
    <t>庄原市立</t>
  </si>
  <si>
    <t>受付番号</t>
    <rPh sb="0" eb="2">
      <t>ウケツケ</t>
    </rPh>
    <rPh sb="2" eb="4">
      <t>バンゴウ</t>
    </rPh>
    <phoneticPr fontId="3"/>
  </si>
  <si>
    <t>種目</t>
    <rPh sb="0" eb="2">
      <t>シュモク</t>
    </rPh>
    <phoneticPr fontId="3"/>
  </si>
  <si>
    <t>﨑</t>
  </si>
  <si>
    <t>中学部２</t>
  </si>
  <si>
    <t>学校名</t>
    <rPh sb="0" eb="3">
      <t>ガッコウメイ</t>
    </rPh>
    <phoneticPr fontId="3"/>
  </si>
  <si>
    <t>尾道市立</t>
  </si>
  <si>
    <t>凛</t>
  </si>
  <si>
    <t>国立</t>
  </si>
  <si>
    <t>江田島市立</t>
  </si>
  <si>
    <t>広島県立</t>
    <rPh sb="0" eb="2">
      <t>ひろしま</t>
    </rPh>
    <phoneticPr fontId="3" type="Hiragana"/>
  </si>
  <si>
    <t>花がいっぱい</t>
  </si>
  <si>
    <t>髙</t>
  </si>
  <si>
    <t>三原市立</t>
  </si>
  <si>
    <t>はながいっぱい</t>
  </si>
  <si>
    <t>東広島市立</t>
  </si>
  <si>
    <t>備考</t>
    <rPh sb="0" eb="2">
      <t>ビコウ</t>
    </rPh>
    <phoneticPr fontId="3"/>
  </si>
  <si>
    <t>氏　名</t>
  </si>
  <si>
    <t>府中町立</t>
  </si>
  <si>
    <t>　【作品票】　</t>
    <rPh sb="2" eb="4">
      <t>サクヒン</t>
    </rPh>
    <rPh sb="4" eb="5">
      <t>ヒョウ</t>
    </rPh>
    <phoneticPr fontId="3"/>
  </si>
  <si>
    <t>写真</t>
    <rPh sb="0" eb="2">
      <t>シャシン</t>
    </rPh>
    <phoneticPr fontId="3"/>
  </si>
  <si>
    <t>三次市立</t>
  </si>
  <si>
    <t>文化芸術小学校</t>
    <rPh sb="0" eb="2">
      <t>ぶんか</t>
    </rPh>
    <rPh sb="2" eb="4">
      <t>げいじゅつ</t>
    </rPh>
    <rPh sb="4" eb="7">
      <t>しょうがっこう</t>
    </rPh>
    <phoneticPr fontId="3" type="Hiragana"/>
  </si>
  <si>
    <t>小学部２</t>
  </si>
  <si>
    <t>府中市立</t>
  </si>
  <si>
    <t>坂町立</t>
  </si>
  <si>
    <t>𦚰</t>
  </si>
  <si>
    <t>呉市立</t>
  </si>
  <si>
    <t>福山市立</t>
  </si>
  <si>
    <t>安芸高田市立</t>
  </si>
  <si>
    <t>廿日市市立</t>
  </si>
  <si>
    <t>栩</t>
  </si>
  <si>
    <t>中学部３</t>
  </si>
  <si>
    <t>記入例</t>
    <rPh sb="0" eb="2">
      <t>きにゅう</t>
    </rPh>
    <rPh sb="2" eb="3">
      <t>れい</t>
    </rPh>
    <phoneticPr fontId="3" type="Hiragana"/>
  </si>
  <si>
    <t>絵画</t>
    <rPh sb="0" eb="2">
      <t>かいが</t>
    </rPh>
    <phoneticPr fontId="3" type="Hiragana"/>
  </si>
  <si>
    <t>広島県立</t>
  </si>
  <si>
    <t>竹原市立</t>
  </si>
  <si>
    <t>小学部５</t>
  </si>
  <si>
    <t>海田町立</t>
  </si>
  <si>
    <t>学校・
団体名</t>
    <rPh sb="0" eb="2">
      <t>がっこう</t>
    </rPh>
    <rPh sb="4" eb="7">
      <t>だんたいめい</t>
    </rPh>
    <phoneticPr fontId="3" type="Hiragana"/>
  </si>
  <si>
    <t>熊野町立</t>
  </si>
  <si>
    <t>私立</t>
  </si>
  <si>
    <t>小学部１</t>
  </si>
  <si>
    <t>中学部１</t>
  </si>
  <si>
    <t>𠮷</t>
  </si>
  <si>
    <t>藥</t>
  </si>
  <si>
    <t>槇</t>
  </si>
  <si>
    <t>雜</t>
  </si>
  <si>
    <t>□入力後、シート「作品票（自動入力）」を印刷して、作品に貼りつけてください。</t>
    <rPh sb="1" eb="4">
      <t>ニュウリョクゴ</t>
    </rPh>
    <rPh sb="9" eb="11">
      <t>サクヒン</t>
    </rPh>
    <rPh sb="11" eb="12">
      <t>ヒョウ</t>
    </rPh>
    <rPh sb="13" eb="15">
      <t>ジドウ</t>
    </rPh>
    <rPh sb="15" eb="17">
      <t>ニュウリョク</t>
    </rPh>
    <rPh sb="20" eb="22">
      <t>インサツ</t>
    </rPh>
    <rPh sb="25" eb="27">
      <t>サクヒン</t>
    </rPh>
    <rPh sb="28" eb="29">
      <t>ハ</t>
    </rPh>
    <phoneticPr fontId="3"/>
  </si>
  <si>
    <t>𡧃</t>
  </si>
  <si>
    <t>瀨</t>
  </si>
  <si>
    <t>凉</t>
  </si>
  <si>
    <t>羽</t>
  </si>
  <si>
    <t>惠</t>
  </si>
  <si>
    <t>海</t>
  </si>
  <si>
    <t>來</t>
  </si>
  <si>
    <t>穗</t>
  </si>
  <si>
    <t>淺</t>
  </si>
  <si>
    <t>德</t>
  </si>
  <si>
    <t>作品数</t>
    <rPh sb="0" eb="2">
      <t>さくひん</t>
    </rPh>
    <rPh sb="2" eb="3">
      <t>すう</t>
    </rPh>
    <phoneticPr fontId="3" type="Hiragana"/>
  </si>
  <si>
    <t>　【作品票】　</t>
  </si>
  <si>
    <t>受付番号</t>
  </si>
  <si>
    <t>申込の別</t>
  </si>
  <si>
    <t>学校名</t>
  </si>
  <si>
    <t>学　年</t>
  </si>
  <si>
    <t>記載不要</t>
    <rPh sb="0" eb="2">
      <t>キサイ</t>
    </rPh>
    <rPh sb="2" eb="4">
      <t>フヨウ</t>
    </rPh>
    <phoneticPr fontId="3"/>
  </si>
  <si>
    <t>□作品票は23件までしか出力できないため、23点以上作品を応募される場合はシートをわけてください。</t>
    <rPh sb="1" eb="3">
      <t>サクヒン</t>
    </rPh>
    <rPh sb="3" eb="4">
      <t>ヒョウ</t>
    </rPh>
    <rPh sb="7" eb="8">
      <t>ケン</t>
    </rPh>
    <rPh sb="12" eb="14">
      <t>シュツリョク</t>
    </rPh>
    <rPh sb="23" eb="24">
      <t>テン</t>
    </rPh>
    <rPh sb="24" eb="26">
      <t>イジョウ</t>
    </rPh>
    <rPh sb="26" eb="28">
      <t>サクヒン</t>
    </rPh>
    <rPh sb="29" eb="31">
      <t>オウボ</t>
    </rPh>
    <rPh sb="34" eb="36">
      <t>バアイ</t>
    </rPh>
    <phoneticPr fontId="3"/>
  </si>
  <si>
    <t>（学校・団体名を入力してください。）</t>
    <rPh sb="1" eb="3">
      <t>がっこう</t>
    </rPh>
    <rPh sb="4" eb="6">
      <t>だんたい</t>
    </rPh>
    <rPh sb="6" eb="7">
      <t>めい</t>
    </rPh>
    <rPh sb="8" eb="10">
      <t>にゅうりょく</t>
    </rPh>
    <phoneticPr fontId="3" type="Hiragana"/>
  </si>
  <si>
    <t>工芸（工作）</t>
    <rPh sb="0" eb="2">
      <t>コウゲイ</t>
    </rPh>
    <rPh sb="3" eb="5">
      <t>コウサク</t>
    </rPh>
    <phoneticPr fontId="3"/>
  </si>
  <si>
    <t>文化　花子</t>
    <rPh sb="0" eb="2">
      <t>ぶんか</t>
    </rPh>
    <rPh sb="3" eb="5">
      <t>はなこ</t>
    </rPh>
    <phoneticPr fontId="3" type="Hiragana"/>
  </si>
  <si>
    <t>ぶんか　はなこ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</si>
</sst>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b/>
      <sz val="12"/>
      <color theme="1"/>
      <name val="ＭＳ Ｐゴシック"/>
      <family val="3"/>
      <scheme val="minor"/>
    </font>
    <font>
      <sz val="9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rgb="FFFF0000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b/>
      <sz val="10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rgb="FFFF0000"/>
      <name val="ＭＳ Ｐゴシック"/>
      <family val="3"/>
      <scheme val="minor"/>
    </font>
    <font>
      <sz val="10"/>
      <color rgb="FF000000"/>
      <name val="ＭＳ ゴシック"/>
      <family val="3"/>
    </font>
    <font>
      <b/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9"/>
      <color auto="1"/>
      <name val="ＭＳ ゴシック"/>
      <family val="3"/>
    </font>
    <font>
      <sz val="12"/>
      <color theme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1"/>
      <color rgb="FFFF0000"/>
      <name val="ＭＳ ゴシック"/>
      <family val="3"/>
    </font>
    <font>
      <b/>
      <sz val="18"/>
      <color auto="1"/>
      <name val="ＭＳ ゴシック"/>
      <family val="3"/>
    </font>
    <font>
      <b/>
      <sz val="14"/>
      <color auto="1"/>
      <name val="ＭＳ ゴシック"/>
      <family val="3"/>
    </font>
    <font>
      <sz val="8"/>
      <color auto="1"/>
      <name val="ＭＳ ゴシック"/>
      <family val="3"/>
    </font>
    <font>
      <b/>
      <sz val="11"/>
      <color theme="1"/>
      <name val="ＭＳ ゴシック"/>
      <family val="3"/>
    </font>
    <font>
      <b/>
      <sz val="18"/>
      <color theme="1"/>
      <name val="ＭＳ ゴシック"/>
      <family val="3"/>
    </font>
    <font>
      <b/>
      <sz val="14"/>
      <color theme="1"/>
      <name val="ＭＳ ゴシック"/>
      <family val="3"/>
    </font>
    <font>
      <sz val="8"/>
      <color theme="1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2F2F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vertical="center"/>
    </xf>
    <xf numFmtId="0" fontId="15" fillId="0" borderId="7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Alignment="1">
      <alignment horizontal="center" vertical="center" wrapText="1"/>
    </xf>
    <xf numFmtId="0" fontId="20" fillId="0" borderId="0" xfId="2" applyFo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0" fillId="0" borderId="0" xfId="2" applyFont="1" applyAlignment="1">
      <alignment horizontal="left" vertical="center"/>
    </xf>
    <xf numFmtId="0" fontId="20" fillId="0" borderId="0" xfId="2" applyFo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2" applyFont="1" applyBorder="1" applyProtection="1">
      <alignment vertical="center"/>
      <protection locked="0"/>
    </xf>
    <xf numFmtId="0" fontId="20" fillId="0" borderId="0" xfId="2" applyFont="1" applyBorder="1" applyAlignment="1" applyProtection="1">
      <alignment vertical="center" shrinkToFit="1"/>
      <protection locked="0"/>
    </xf>
    <xf numFmtId="0" fontId="20" fillId="0" borderId="0" xfId="2" applyFont="1" applyBorder="1" applyAlignment="1" applyProtection="1">
      <alignment horizontal="center" vertical="center"/>
      <protection locked="0"/>
    </xf>
    <xf numFmtId="0" fontId="20" fillId="0" borderId="3" xfId="2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20" fillId="0" borderId="9" xfId="2" applyFont="1" applyBorder="1" applyAlignment="1" applyProtection="1">
      <alignment horizontal="center" vertical="center"/>
      <protection locked="0"/>
    </xf>
    <xf numFmtId="0" fontId="20" fillId="0" borderId="10" xfId="2" applyFont="1" applyBorder="1" applyAlignment="1" applyProtection="1">
      <alignment horizontal="center" vertical="center" shrinkToFit="1"/>
      <protection locked="0"/>
    </xf>
    <xf numFmtId="0" fontId="20" fillId="0" borderId="11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3" xfId="2" applyFont="1" applyBorder="1" applyAlignment="1" applyProtection="1">
      <alignment horizontal="center" vertical="center"/>
      <protection locked="0"/>
    </xf>
    <xf numFmtId="0" fontId="20" fillId="0" borderId="14" xfId="2" applyFont="1" applyBorder="1" applyAlignment="1" applyProtection="1">
      <alignment horizontal="center" vertical="center"/>
      <protection locked="0"/>
    </xf>
    <xf numFmtId="0" fontId="20" fillId="0" borderId="15" xfId="2" applyFont="1" applyBorder="1" applyAlignment="1" applyProtection="1">
      <alignment horizontal="center" vertical="center"/>
      <protection locked="0"/>
    </xf>
    <xf numFmtId="0" fontId="20" fillId="0" borderId="16" xfId="2" applyFont="1" applyBorder="1" applyAlignment="1" applyProtection="1">
      <alignment vertical="top"/>
      <protection locked="0"/>
    </xf>
    <xf numFmtId="0" fontId="21" fillId="0" borderId="0" xfId="2" applyFont="1" applyBorder="1" applyAlignment="1" applyProtection="1">
      <alignment horizontal="center" vertical="center"/>
      <protection locked="0"/>
    </xf>
    <xf numFmtId="0" fontId="22" fillId="7" borderId="17" xfId="2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  <xf numFmtId="0" fontId="23" fillId="0" borderId="19" xfId="2" applyFont="1" applyBorder="1" applyAlignment="1" applyProtection="1">
      <alignment horizontal="center" vertical="center"/>
      <protection locked="0"/>
    </xf>
    <xf numFmtId="0" fontId="24" fillId="0" borderId="20" xfId="2" applyFont="1" applyBorder="1" applyAlignment="1" applyProtection="1">
      <alignment horizontal="left" vertical="center" shrinkToFit="1"/>
      <protection locked="0"/>
    </xf>
    <xf numFmtId="0" fontId="21" fillId="0" borderId="17" xfId="2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left" vertical="center" wrapText="1"/>
    </xf>
    <xf numFmtId="0" fontId="18" fillId="0" borderId="21" xfId="2" applyFont="1" applyBorder="1" applyAlignment="1" applyProtection="1">
      <alignment horizontal="center" vertical="center"/>
      <protection locked="0"/>
    </xf>
    <xf numFmtId="0" fontId="21" fillId="0" borderId="18" xfId="2" applyFont="1" applyBorder="1" applyAlignment="1" applyProtection="1">
      <alignment horizontal="center" vertical="center"/>
      <protection locked="0"/>
    </xf>
    <xf numFmtId="0" fontId="21" fillId="0" borderId="22" xfId="2" applyFont="1" applyBorder="1" applyAlignment="1" applyProtection="1">
      <alignment horizontal="center" vertical="center"/>
      <protection locked="0"/>
    </xf>
    <xf numFmtId="0" fontId="20" fillId="0" borderId="16" xfId="2" applyFont="1" applyBorder="1" applyProtection="1">
      <alignment vertical="center"/>
      <protection locked="0"/>
    </xf>
    <xf numFmtId="0" fontId="20" fillId="7" borderId="17" xfId="2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vertical="center"/>
    </xf>
    <xf numFmtId="0" fontId="21" fillId="0" borderId="21" xfId="2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24" xfId="2" applyFont="1" applyBorder="1" applyAlignment="1" applyProtection="1">
      <alignment horizontal="center" vertical="center"/>
      <protection locked="0"/>
    </xf>
    <xf numFmtId="0" fontId="24" fillId="0" borderId="25" xfId="2" applyFont="1" applyBorder="1" applyAlignment="1" applyProtection="1">
      <alignment horizontal="left" vertical="center" shrinkToFit="1"/>
      <protection locked="0"/>
    </xf>
    <xf numFmtId="0" fontId="21" fillId="0" borderId="23" xfId="2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left" vertical="center" wrapText="1"/>
    </xf>
    <xf numFmtId="0" fontId="18" fillId="0" borderId="26" xfId="2" applyFont="1" applyBorder="1" applyAlignment="1" applyProtection="1">
      <alignment horizontal="center" vertical="center"/>
      <protection locked="0"/>
    </xf>
    <xf numFmtId="0" fontId="21" fillId="0" borderId="27" xfId="2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1" fillId="0" borderId="26" xfId="2" applyFont="1" applyBorder="1" applyAlignment="1" applyProtection="1">
      <alignment horizontal="center" vertical="center"/>
      <protection locked="0"/>
    </xf>
    <xf numFmtId="0" fontId="20" fillId="0" borderId="0" xfId="2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3" fillId="0" borderId="31" xfId="2" applyFont="1" applyBorder="1" applyAlignment="1" applyProtection="1">
      <alignment horizontal="center" vertical="center"/>
      <protection locked="0"/>
    </xf>
    <xf numFmtId="0" fontId="24" fillId="0" borderId="32" xfId="2" applyFont="1" applyBorder="1" applyAlignment="1" applyProtection="1">
      <alignment horizontal="left" vertical="center" shrinkToFit="1"/>
      <protection locked="0"/>
    </xf>
    <xf numFmtId="0" fontId="25" fillId="0" borderId="33" xfId="2" applyFont="1" applyBorder="1" applyAlignment="1" applyProtection="1">
      <alignment horizontal="center" vertical="center"/>
      <protection locked="0"/>
    </xf>
    <xf numFmtId="0" fontId="21" fillId="0" borderId="33" xfId="2" applyFont="1" applyFill="1" applyBorder="1" applyAlignment="1" applyProtection="1">
      <alignment horizontal="center" vertical="center"/>
      <protection locked="0"/>
    </xf>
    <xf numFmtId="0" fontId="18" fillId="0" borderId="34" xfId="2" applyFont="1" applyBorder="1" applyAlignment="1" applyProtection="1">
      <alignment horizontal="center" vertical="center"/>
      <protection locked="0"/>
    </xf>
    <xf numFmtId="0" fontId="21" fillId="0" borderId="35" xfId="2" applyFont="1" applyBorder="1" applyAlignment="1" applyProtection="1">
      <alignment horizontal="center" vertical="center"/>
      <protection locked="0"/>
    </xf>
    <xf numFmtId="0" fontId="21" fillId="0" borderId="36" xfId="2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21" fillId="0" borderId="34" xfId="2" applyFont="1" applyBorder="1" applyAlignment="1" applyProtection="1">
      <alignment horizontal="center" vertical="center"/>
      <protection locked="0"/>
    </xf>
    <xf numFmtId="0" fontId="20" fillId="0" borderId="37" xfId="2" applyFont="1" applyBorder="1" applyProtection="1">
      <alignment vertical="center"/>
      <protection locked="0"/>
    </xf>
    <xf numFmtId="0" fontId="20" fillId="0" borderId="38" xfId="2" applyFont="1" applyBorder="1" applyProtection="1">
      <alignment vertical="center"/>
      <protection locked="0"/>
    </xf>
    <xf numFmtId="0" fontId="20" fillId="0" borderId="38" xfId="2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50" xfId="0" applyFont="1" applyFill="1" applyBorder="1" applyAlignment="1">
      <alignment horizontal="left" vertical="center" wrapText="1"/>
    </xf>
    <xf numFmtId="0" fontId="27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8" borderId="56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27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4" fillId="8" borderId="61" xfId="0" applyFont="1" applyFill="1" applyBorder="1" applyAlignment="1">
      <alignment horizontal="left" vertical="center" wrapText="1"/>
    </xf>
    <xf numFmtId="0" fontId="4" fillId="8" borderId="62" xfId="0" applyFont="1" applyFill="1" applyBorder="1" applyAlignment="1">
      <alignment horizontal="left" vertical="center" wrapText="1"/>
    </xf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right" vertical="center"/>
    </xf>
  </cellXfs>
  <cellStyles count="3">
    <cellStyle name="ハイパーリンク" xfId="1"/>
    <cellStyle name="標準" xfId="0" builtinId="0"/>
    <cellStyle name="標準_(和歌山県申込ジュニア参考）11gakkoumoushikomi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68580</xdr:colOff>
      <xdr:row>12</xdr:row>
      <xdr:rowOff>123190</xdr:rowOff>
    </xdr:from>
    <xdr:to xmlns:xdr="http://schemas.openxmlformats.org/drawingml/2006/spreadsheetDrawing">
      <xdr:col>1</xdr:col>
      <xdr:colOff>406400</xdr:colOff>
      <xdr:row>13</xdr:row>
      <xdr:rowOff>111125</xdr:rowOff>
    </xdr:to>
    <xdr:sp macro="" textlink="">
      <xdr:nvSpPr>
        <xdr:cNvPr id="2" name="角丸四角形 2"/>
        <xdr:cNvSpPr/>
      </xdr:nvSpPr>
      <xdr:spPr>
        <a:xfrm rot="21540000">
          <a:off x="138430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0</xdr:row>
      <xdr:rowOff>142240</xdr:rowOff>
    </xdr:from>
    <xdr:to xmlns:xdr="http://schemas.openxmlformats.org/drawingml/2006/spreadsheetDrawing">
      <xdr:col>7</xdr:col>
      <xdr:colOff>183515</xdr:colOff>
      <xdr:row>2</xdr:row>
      <xdr:rowOff>0</xdr:rowOff>
    </xdr:to>
    <xdr:sp macro="" textlink="">
      <xdr:nvSpPr>
        <xdr:cNvPr id="3" name="角丸四角形 3"/>
        <xdr:cNvSpPr/>
      </xdr:nvSpPr>
      <xdr:spPr>
        <a:xfrm rot="16200000">
          <a:off x="3440430" y="1422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5" name="角丸四角形 5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74" name="角丸四角形 73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</xdr:row>
      <xdr:rowOff>142240</xdr:rowOff>
    </xdr:from>
    <xdr:to xmlns:xdr="http://schemas.openxmlformats.org/drawingml/2006/spreadsheetDrawing">
      <xdr:col>7</xdr:col>
      <xdr:colOff>183515</xdr:colOff>
      <xdr:row>14</xdr:row>
      <xdr:rowOff>165100</xdr:rowOff>
    </xdr:to>
    <xdr:sp macro="" textlink="">
      <xdr:nvSpPr>
        <xdr:cNvPr id="75" name="角丸四角形 74"/>
        <xdr:cNvSpPr/>
      </xdr:nvSpPr>
      <xdr:spPr>
        <a:xfrm rot="16200000">
          <a:off x="3440430" y="2821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</xdr:row>
      <xdr:rowOff>0</xdr:rowOff>
    </xdr:from>
    <xdr:to xmlns:xdr="http://schemas.openxmlformats.org/drawingml/2006/spreadsheetDrawing">
      <xdr:col>1</xdr:col>
      <xdr:colOff>353060</xdr:colOff>
      <xdr:row>13</xdr:row>
      <xdr:rowOff>98425</xdr:rowOff>
    </xdr:to>
    <xdr:sp macro="" textlink="">
      <xdr:nvSpPr>
        <xdr:cNvPr id="76" name="角丸四角形 75"/>
        <xdr:cNvSpPr/>
      </xdr:nvSpPr>
      <xdr:spPr>
        <a:xfrm>
          <a:off x="69850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78" name="角丸四角形 77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0</xdr:row>
      <xdr:rowOff>142240</xdr:rowOff>
    </xdr:from>
    <xdr:to xmlns:xdr="http://schemas.openxmlformats.org/drawingml/2006/spreadsheetDrawing">
      <xdr:col>14</xdr:col>
      <xdr:colOff>52070</xdr:colOff>
      <xdr:row>1</xdr:row>
      <xdr:rowOff>165100</xdr:rowOff>
    </xdr:to>
    <xdr:sp macro="" textlink="">
      <xdr:nvSpPr>
        <xdr:cNvPr id="79" name="角丸四角形 78"/>
        <xdr:cNvSpPr/>
      </xdr:nvSpPr>
      <xdr:spPr>
        <a:xfrm rot="16200000">
          <a:off x="7180580" y="1422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</xdr:row>
      <xdr:rowOff>0</xdr:rowOff>
    </xdr:from>
    <xdr:to xmlns:xdr="http://schemas.openxmlformats.org/drawingml/2006/spreadsheetDrawing">
      <xdr:col>8</xdr:col>
      <xdr:colOff>353060</xdr:colOff>
      <xdr:row>13</xdr:row>
      <xdr:rowOff>98425</xdr:rowOff>
    </xdr:to>
    <xdr:sp macro="" textlink="">
      <xdr:nvSpPr>
        <xdr:cNvPr id="80" name="角丸四角形 79"/>
        <xdr:cNvSpPr/>
      </xdr:nvSpPr>
      <xdr:spPr>
        <a:xfrm>
          <a:off x="3786505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</xdr:row>
      <xdr:rowOff>123190</xdr:rowOff>
    </xdr:from>
    <xdr:to xmlns:xdr="http://schemas.openxmlformats.org/drawingml/2006/spreadsheetDrawing">
      <xdr:col>1</xdr:col>
      <xdr:colOff>400050</xdr:colOff>
      <xdr:row>13</xdr:row>
      <xdr:rowOff>111125</xdr:rowOff>
    </xdr:to>
    <xdr:sp macro="" textlink="">
      <xdr:nvSpPr>
        <xdr:cNvPr id="81" name="角丸四角形 80"/>
        <xdr:cNvSpPr/>
      </xdr:nvSpPr>
      <xdr:spPr>
        <a:xfrm rot="21540000">
          <a:off x="131445" y="2453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</xdr:row>
      <xdr:rowOff>5715</xdr:rowOff>
    </xdr:from>
    <xdr:to xmlns:xdr="http://schemas.openxmlformats.org/drawingml/2006/spreadsheetDrawing">
      <xdr:col>1</xdr:col>
      <xdr:colOff>346710</xdr:colOff>
      <xdr:row>13</xdr:row>
      <xdr:rowOff>105410</xdr:rowOff>
    </xdr:to>
    <xdr:sp macro="" textlink="">
      <xdr:nvSpPr>
        <xdr:cNvPr id="82" name="角丸四角形 81"/>
        <xdr:cNvSpPr/>
      </xdr:nvSpPr>
      <xdr:spPr>
        <a:xfrm>
          <a:off x="63500" y="2336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1" name="角丸四角形 90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93" name="角丸四角形 9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142240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95" name="角丸四角形 94"/>
        <xdr:cNvSpPr/>
      </xdr:nvSpPr>
      <xdr:spPr>
        <a:xfrm rot="16200000">
          <a:off x="7180580" y="2821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96" name="角丸四角形 95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7" name="角丸四角形 96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98" name="角丸四角形 97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9" name="角丸四角形 98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01" name="角丸四角形 10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0</xdr:rowOff>
    </xdr:to>
    <xdr:sp macro="" textlink="">
      <xdr:nvSpPr>
        <xdr:cNvPr id="102" name="角丸四角形 101"/>
        <xdr:cNvSpPr/>
      </xdr:nvSpPr>
      <xdr:spPr>
        <a:xfrm rot="16200000">
          <a:off x="3440430" y="5501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03" name="角丸四角形 10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12</xdr:row>
      <xdr:rowOff>193040</xdr:rowOff>
    </xdr:from>
    <xdr:to xmlns:xdr="http://schemas.openxmlformats.org/drawingml/2006/spreadsheetDrawing">
      <xdr:col>1</xdr:col>
      <xdr:colOff>594360</xdr:colOff>
      <xdr:row>13</xdr:row>
      <xdr:rowOff>88900</xdr:rowOff>
    </xdr:to>
    <xdr:sp macro="" textlink="">
      <xdr:nvSpPr>
        <xdr:cNvPr id="104" name="角丸四角形 103"/>
        <xdr:cNvSpPr/>
      </xdr:nvSpPr>
      <xdr:spPr>
        <a:xfrm rot="-10800000" flipV="1">
          <a:off x="77470" y="2523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105" name="角丸四角形 104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26</xdr:row>
      <xdr:rowOff>111125</xdr:rowOff>
    </xdr:from>
    <xdr:to xmlns:xdr="http://schemas.openxmlformats.org/drawingml/2006/spreadsheetDrawing">
      <xdr:col>1</xdr:col>
      <xdr:colOff>303530</xdr:colOff>
      <xdr:row>27</xdr:row>
      <xdr:rowOff>0</xdr:rowOff>
    </xdr:to>
    <xdr:sp macro="" textlink="">
      <xdr:nvSpPr>
        <xdr:cNvPr id="106" name="角丸四角形 105"/>
        <xdr:cNvSpPr/>
      </xdr:nvSpPr>
      <xdr:spPr>
        <a:xfrm rot="-60000" flipV="1">
          <a:off x="152400" y="5470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07" name="角丸四角形 106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08" name="角丸四角形 10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11" name="角丸四角形 11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12" name="角丸四角形 111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18" name="角丸四角形 11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19" name="角丸四角形 11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21" name="角丸四角形 12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3" name="角丸四角形 12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5" name="角丸四角形 12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7" name="角丸四角形 12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30" name="角丸四角形 12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32" name="角丸四角形 13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34" name="角丸四角形 1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37" name="角丸四角形 13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66040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141" name="角丸四角形 140"/>
        <xdr:cNvSpPr/>
      </xdr:nvSpPr>
      <xdr:spPr>
        <a:xfrm rot="21540000">
          <a:off x="138430" y="5076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43" name="角丸四角形 14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66040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144" name="角丸四角形 143"/>
        <xdr:cNvSpPr/>
      </xdr:nvSpPr>
      <xdr:spPr>
        <a:xfrm rot="21540000">
          <a:off x="3855085" y="5076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124460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145" name="角丸四角形 144"/>
        <xdr:cNvSpPr/>
      </xdr:nvSpPr>
      <xdr:spPr>
        <a:xfrm rot="16200000">
          <a:off x="7180580" y="2804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146" name="角丸四角形 145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26</xdr:row>
      <xdr:rowOff>17780</xdr:rowOff>
    </xdr:from>
    <xdr:to xmlns:xdr="http://schemas.openxmlformats.org/drawingml/2006/spreadsheetDrawing">
      <xdr:col>1</xdr:col>
      <xdr:colOff>408940</xdr:colOff>
      <xdr:row>26</xdr:row>
      <xdr:rowOff>111125</xdr:rowOff>
    </xdr:to>
    <xdr:sp macro="" textlink="">
      <xdr:nvSpPr>
        <xdr:cNvPr id="147" name="角丸四角形 146"/>
        <xdr:cNvSpPr/>
      </xdr:nvSpPr>
      <xdr:spPr>
        <a:xfrm rot="21540000">
          <a:off x="140970" y="5377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48" name="角丸四角形 147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51" name="角丸四角形 15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87630</xdr:rowOff>
    </xdr:to>
    <xdr:sp macro="" textlink="">
      <xdr:nvSpPr>
        <xdr:cNvPr id="153" name="角丸四角形 152"/>
        <xdr:cNvSpPr/>
      </xdr:nvSpPr>
      <xdr:spPr>
        <a:xfrm>
          <a:off x="69850" y="5010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97155</xdr:rowOff>
    </xdr:to>
    <xdr:sp macro="" textlink="">
      <xdr:nvSpPr>
        <xdr:cNvPr id="154" name="角丸四角形 153"/>
        <xdr:cNvSpPr/>
      </xdr:nvSpPr>
      <xdr:spPr>
        <a:xfrm rot="21540000">
          <a:off x="3855085" y="5133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87630</xdr:rowOff>
    </xdr:to>
    <xdr:sp macro="" textlink="">
      <xdr:nvSpPr>
        <xdr:cNvPr id="155" name="角丸四角形 154"/>
        <xdr:cNvSpPr/>
      </xdr:nvSpPr>
      <xdr:spPr>
        <a:xfrm>
          <a:off x="3786505" y="5010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58" name="角丸四角形 15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61" name="角丸四角形 16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125730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62" name="角丸四角形 161"/>
        <xdr:cNvSpPr/>
      </xdr:nvSpPr>
      <xdr:spPr>
        <a:xfrm rot="16200000">
          <a:off x="7180580" y="5485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64" name="角丸四角形 16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66" name="角丸四角形 16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68" name="角丸四角形 16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0" name="角丸四角形 169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2" name="角丸四角形 17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75" name="角丸四角形 17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109855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76" name="角丸四角形 175"/>
        <xdr:cNvSpPr/>
      </xdr:nvSpPr>
      <xdr:spPr>
        <a:xfrm rot="16200000">
          <a:off x="7180580" y="5469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8" name="角丸四角形 17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2" name="角丸四角形 18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3" name="角丸四角形 18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85" name="角丸四角形 18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7" name="角丸四角形 18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9" name="角丸四角形 18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1" name="角丸四角形 19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94" name="角丸四角形 19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6" name="角丸四角形 19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8" name="角丸四角形 19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01" name="角丸四角形 20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06" name="角丸四角形 20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07" name="角丸四角形 20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09" name="角丸四角形 20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1" name="角丸四角形 21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3" name="角丸四角形 21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15" name="角丸四角形 21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7" name="角丸四角形 21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9" name="角丸四角形 21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21" name="角丸四角形 22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3" name="角丸四角形 22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5" name="角丸四角形 22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7" name="角丸四角形 22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30" name="角丸四角形 22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32" name="角丸四角形 23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34" name="角丸四角形 2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37" name="角丸四角形 23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0" name="角丸四角形 239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2" name="角丸四角形 24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44" name="角丸四角形 24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6" name="角丸四角形 24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8" name="角丸四角形 24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51" name="角丸四角形 25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54" name="角丸四角形 25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256" name="角丸四角形 255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</xdr:row>
      <xdr:rowOff>0</xdr:rowOff>
    </xdr:from>
    <xdr:to xmlns:xdr="http://schemas.openxmlformats.org/drawingml/2006/spreadsheetDrawing">
      <xdr:col>8</xdr:col>
      <xdr:colOff>353060</xdr:colOff>
      <xdr:row>13</xdr:row>
      <xdr:rowOff>98425</xdr:rowOff>
    </xdr:to>
    <xdr:sp macro="" textlink="">
      <xdr:nvSpPr>
        <xdr:cNvPr id="257" name="角丸四角形 256"/>
        <xdr:cNvSpPr/>
      </xdr:nvSpPr>
      <xdr:spPr>
        <a:xfrm>
          <a:off x="3786505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258" name="角丸四角形 257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262" name="角丸四角形 261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63" name="角丸四角形 262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71120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264" name="角丸四角形 263"/>
        <xdr:cNvSpPr/>
      </xdr:nvSpPr>
      <xdr:spPr>
        <a:xfrm rot="16200000">
          <a:off x="7180580" y="2750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65" name="角丸四角形 264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26</xdr:row>
      <xdr:rowOff>99695</xdr:rowOff>
    </xdr:from>
    <xdr:to xmlns:xdr="http://schemas.openxmlformats.org/drawingml/2006/spreadsheetDrawing">
      <xdr:col>1</xdr:col>
      <xdr:colOff>353060</xdr:colOff>
      <xdr:row>27</xdr:row>
      <xdr:rowOff>0</xdr:rowOff>
    </xdr:to>
    <xdr:sp macro="" textlink="">
      <xdr:nvSpPr>
        <xdr:cNvPr id="267" name="角丸四角形 266"/>
        <xdr:cNvSpPr/>
      </xdr:nvSpPr>
      <xdr:spPr>
        <a:xfrm flipV="1">
          <a:off x="151765" y="5459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68" name="角丸四角形 267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69" name="角丸四角形 268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70" name="角丸四角形 269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71" name="角丸四角形 270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72" name="角丸四角形 27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34</xdr:row>
      <xdr:rowOff>158750</xdr:rowOff>
    </xdr:from>
    <xdr:to xmlns:xdr="http://schemas.openxmlformats.org/drawingml/2006/spreadsheetDrawing">
      <xdr:col>7</xdr:col>
      <xdr:colOff>183515</xdr:colOff>
      <xdr:row>35</xdr:row>
      <xdr:rowOff>13970</xdr:rowOff>
    </xdr:to>
    <xdr:sp macro="" textlink="">
      <xdr:nvSpPr>
        <xdr:cNvPr id="273" name="角丸四角形 272"/>
        <xdr:cNvSpPr/>
      </xdr:nvSpPr>
      <xdr:spPr>
        <a:xfrm rot="16200000">
          <a:off x="3590925" y="717867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75" name="角丸四角形 27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78" name="角丸四角形 27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279" name="角丸四角形 278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27</xdr:row>
      <xdr:rowOff>0</xdr:rowOff>
    </xdr:from>
    <xdr:to xmlns:xdr="http://schemas.openxmlformats.org/drawingml/2006/spreadsheetDrawing">
      <xdr:col>1</xdr:col>
      <xdr:colOff>400050</xdr:colOff>
      <xdr:row>27</xdr:row>
      <xdr:rowOff>0</xdr:rowOff>
    </xdr:to>
    <xdr:sp macro="" textlink="">
      <xdr:nvSpPr>
        <xdr:cNvPr id="281" name="角丸四角形 280"/>
        <xdr:cNvSpPr/>
      </xdr:nvSpPr>
      <xdr:spPr>
        <a:xfrm rot="21540000">
          <a:off x="131445" y="5708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83" name="角丸四角形 28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86" name="角丸四角形 285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89" name="角丸四角形 28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91" name="角丸四角形 29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93" name="角丸四角形 292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96" name="角丸四角形 29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99" name="角丸四角形 29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4" name="角丸四角形 30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6" name="角丸四角形 305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8" name="角丸四角形 30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2" name="角丸四角形 311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5" name="角丸四角形 31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7" name="角丸四角形 31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123190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319" name="角丸四角形 318"/>
        <xdr:cNvSpPr/>
      </xdr:nvSpPr>
      <xdr:spPr>
        <a:xfrm rot="21540000">
          <a:off x="138430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21" name="角丸四角形 32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33</xdr:row>
      <xdr:rowOff>128905</xdr:rowOff>
    </xdr:from>
    <xdr:to xmlns:xdr="http://schemas.openxmlformats.org/drawingml/2006/spreadsheetDrawing">
      <xdr:col>7</xdr:col>
      <xdr:colOff>146050</xdr:colOff>
      <xdr:row>33</xdr:row>
      <xdr:rowOff>157480</xdr:rowOff>
    </xdr:to>
    <xdr:sp macro="" textlink="">
      <xdr:nvSpPr>
        <xdr:cNvPr id="322" name="角丸四角形 321"/>
        <xdr:cNvSpPr/>
      </xdr:nvSpPr>
      <xdr:spPr>
        <a:xfrm rot="16200000">
          <a:off x="3440430" y="6983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98425</xdr:rowOff>
    </xdr:to>
    <xdr:sp macro="" textlink="">
      <xdr:nvSpPr>
        <xdr:cNvPr id="323" name="角丸四角形 322"/>
        <xdr:cNvSpPr/>
      </xdr:nvSpPr>
      <xdr:spPr>
        <a:xfrm>
          <a:off x="69850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324" name="角丸四角形 323"/>
        <xdr:cNvSpPr/>
      </xdr:nvSpPr>
      <xdr:spPr>
        <a:xfrm rot="21540000">
          <a:off x="3855085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98425</xdr:rowOff>
    </xdr:to>
    <xdr:sp macro="" textlink="">
      <xdr:nvSpPr>
        <xdr:cNvPr id="325" name="角丸四角形 324"/>
        <xdr:cNvSpPr/>
      </xdr:nvSpPr>
      <xdr:spPr>
        <a:xfrm>
          <a:off x="3786505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25</xdr:row>
      <xdr:rowOff>123190</xdr:rowOff>
    </xdr:from>
    <xdr:to xmlns:xdr="http://schemas.openxmlformats.org/drawingml/2006/spreadsheetDrawing">
      <xdr:col>1</xdr:col>
      <xdr:colOff>400050</xdr:colOff>
      <xdr:row>26</xdr:row>
      <xdr:rowOff>111125</xdr:rowOff>
    </xdr:to>
    <xdr:sp macro="" textlink="">
      <xdr:nvSpPr>
        <xdr:cNvPr id="326" name="角丸四角形 325"/>
        <xdr:cNvSpPr/>
      </xdr:nvSpPr>
      <xdr:spPr>
        <a:xfrm rot="21540000">
          <a:off x="131445" y="5133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25</xdr:row>
      <xdr:rowOff>5715</xdr:rowOff>
    </xdr:from>
    <xdr:to xmlns:xdr="http://schemas.openxmlformats.org/drawingml/2006/spreadsheetDrawing">
      <xdr:col>1</xdr:col>
      <xdr:colOff>346710</xdr:colOff>
      <xdr:row>26</xdr:row>
      <xdr:rowOff>105410</xdr:rowOff>
    </xdr:to>
    <xdr:sp macro="" textlink="">
      <xdr:nvSpPr>
        <xdr:cNvPr id="327" name="角丸四角形 326"/>
        <xdr:cNvSpPr/>
      </xdr:nvSpPr>
      <xdr:spPr>
        <a:xfrm>
          <a:off x="63500" y="5015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28" name="角丸四角形 32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31" name="角丸四角形 33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32" name="角丸四角形 331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34" name="角丸四角形 3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36" name="角丸四角形 33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38" name="角丸四角形 33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41" name="角丸四角形 34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44" name="角丸四角形 34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124460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45" name="角丸四角形 344"/>
        <xdr:cNvSpPr/>
      </xdr:nvSpPr>
      <xdr:spPr>
        <a:xfrm rot="16200000">
          <a:off x="7180580" y="5483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49" name="角丸四角形 34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351" name="角丸四角形 350"/>
        <xdr:cNvSpPr/>
      </xdr:nvSpPr>
      <xdr:spPr>
        <a:xfrm rot="21540000">
          <a:off x="3855085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98425</xdr:rowOff>
    </xdr:to>
    <xdr:sp macro="" textlink="">
      <xdr:nvSpPr>
        <xdr:cNvPr id="352" name="角丸四角形 351"/>
        <xdr:cNvSpPr/>
      </xdr:nvSpPr>
      <xdr:spPr>
        <a:xfrm>
          <a:off x="3786505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12</xdr:row>
      <xdr:rowOff>124460</xdr:rowOff>
    </xdr:from>
    <xdr:to xmlns:xdr="http://schemas.openxmlformats.org/drawingml/2006/spreadsheetDrawing">
      <xdr:col>2</xdr:col>
      <xdr:colOff>243840</xdr:colOff>
      <xdr:row>13</xdr:row>
      <xdr:rowOff>95885</xdr:rowOff>
    </xdr:to>
    <xdr:sp macro="" textlink="">
      <xdr:nvSpPr>
        <xdr:cNvPr id="353" name="角丸四角形 352"/>
        <xdr:cNvSpPr/>
      </xdr:nvSpPr>
      <xdr:spPr>
        <a:xfrm rot="-60000" flipV="1">
          <a:off x="92710" y="2454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57" name="角丸四角形 35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71120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58" name="角丸四角形 357"/>
        <xdr:cNvSpPr/>
      </xdr:nvSpPr>
      <xdr:spPr>
        <a:xfrm rot="16200000">
          <a:off x="7180580" y="5430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60" name="角丸四角形 35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62" name="角丸四角形 361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19" name="角丸四角形 418"/>
        <xdr:cNvSpPr/>
      </xdr:nvSpPr>
      <xdr:spPr>
        <a:xfrm rot="16200000">
          <a:off x="7180580" y="55016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124460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20" name="角丸四角形 419"/>
        <xdr:cNvSpPr/>
      </xdr:nvSpPr>
      <xdr:spPr>
        <a:xfrm rot="16200000">
          <a:off x="7180580" y="54838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71120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21" name="角丸四角形 420"/>
        <xdr:cNvSpPr/>
      </xdr:nvSpPr>
      <xdr:spPr>
        <a:xfrm rot="16200000">
          <a:off x="7180580" y="54305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2" name="角丸四角形 421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3" name="角丸四角形 422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4" name="角丸四角形 423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5" name="角丸四角形 424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26" name="角丸四角形 425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7" name="角丸四角形 426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8" name="角丸四角形 427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9" name="角丸四角形 428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0" name="角丸四角形 42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39</xdr:row>
      <xdr:rowOff>348615</xdr:rowOff>
    </xdr:to>
    <xdr:sp macro="" textlink="">
      <xdr:nvSpPr>
        <xdr:cNvPr id="431" name="角丸四角形 430"/>
        <xdr:cNvSpPr/>
      </xdr:nvSpPr>
      <xdr:spPr>
        <a:xfrm rot="16200000">
          <a:off x="3440430" y="8181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32" name="角丸四角形 431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33" name="角丸四角形 432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39</xdr:row>
      <xdr:rowOff>109855</xdr:rowOff>
    </xdr:from>
    <xdr:to xmlns:xdr="http://schemas.openxmlformats.org/drawingml/2006/spreadsheetDrawing">
      <xdr:col>1</xdr:col>
      <xdr:colOff>303530</xdr:colOff>
      <xdr:row>39</xdr:row>
      <xdr:rowOff>348615</xdr:rowOff>
    </xdr:to>
    <xdr:sp macro="" textlink="">
      <xdr:nvSpPr>
        <xdr:cNvPr id="434" name="角丸四角形 433"/>
        <xdr:cNvSpPr/>
      </xdr:nvSpPr>
      <xdr:spPr>
        <a:xfrm rot="-60000" flipV="1">
          <a:off x="152400" y="8148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35" name="角丸四角形 434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6" name="角丸四角形 43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37" name="角丸四角形 43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38" name="角丸四角形 437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9" name="角丸四角形 43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0" name="角丸四角形 43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1" name="角丸四角形 44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2" name="角丸四角形 44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3" name="角丸四角形 44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4" name="角丸四角形 44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5" name="角丸四角形 44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6" name="角丸四角形 44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7" name="角丸四角形 44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8" name="角丸四角形 44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29845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49" name="角丸四角形 448"/>
        <xdr:cNvSpPr/>
      </xdr:nvSpPr>
      <xdr:spPr>
        <a:xfrm rot="21540000">
          <a:off x="138430" y="7719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50" name="角丸四角形 449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29845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451" name="角丸四角形 450"/>
        <xdr:cNvSpPr/>
      </xdr:nvSpPr>
      <xdr:spPr>
        <a:xfrm rot="21540000">
          <a:off x="3855085" y="7719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52" name="角丸四角形 451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39</xdr:row>
      <xdr:rowOff>16510</xdr:rowOff>
    </xdr:from>
    <xdr:to xmlns:xdr="http://schemas.openxmlformats.org/drawingml/2006/spreadsheetDrawing">
      <xdr:col>1</xdr:col>
      <xdr:colOff>408940</xdr:colOff>
      <xdr:row>39</xdr:row>
      <xdr:rowOff>109855</xdr:rowOff>
    </xdr:to>
    <xdr:sp macro="" textlink="">
      <xdr:nvSpPr>
        <xdr:cNvPr id="453" name="角丸四角形 452"/>
        <xdr:cNvSpPr/>
      </xdr:nvSpPr>
      <xdr:spPr>
        <a:xfrm rot="21540000">
          <a:off x="140970" y="8055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54" name="角丸四角形 453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55" name="角丸四角形 45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86360</xdr:rowOff>
    </xdr:to>
    <xdr:sp macro="" textlink="">
      <xdr:nvSpPr>
        <xdr:cNvPr id="456" name="角丸四角形 455"/>
        <xdr:cNvSpPr/>
      </xdr:nvSpPr>
      <xdr:spPr>
        <a:xfrm>
          <a:off x="69850" y="7689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96520</xdr:rowOff>
    </xdr:to>
    <xdr:sp macro="" textlink="">
      <xdr:nvSpPr>
        <xdr:cNvPr id="457" name="角丸四角形 456"/>
        <xdr:cNvSpPr/>
      </xdr:nvSpPr>
      <xdr:spPr>
        <a:xfrm rot="21540000">
          <a:off x="3855085" y="7747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86360</xdr:rowOff>
    </xdr:to>
    <xdr:sp macro="" textlink="">
      <xdr:nvSpPr>
        <xdr:cNvPr id="458" name="角丸四角形 457"/>
        <xdr:cNvSpPr/>
      </xdr:nvSpPr>
      <xdr:spPr>
        <a:xfrm>
          <a:off x="3786505" y="7689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59" name="角丸四角形 45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0" name="角丸四角形 45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125730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61" name="角丸四角形 460"/>
        <xdr:cNvSpPr/>
      </xdr:nvSpPr>
      <xdr:spPr>
        <a:xfrm rot="16200000">
          <a:off x="7180580" y="8164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2" name="角丸四角形 46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3" name="角丸四角形 46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4" name="角丸四角形 46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5" name="角丸四角形 46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6" name="角丸四角形 46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7" name="角丸四角形 46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108585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68" name="角丸四角形 467"/>
        <xdr:cNvSpPr/>
      </xdr:nvSpPr>
      <xdr:spPr>
        <a:xfrm rot="16200000">
          <a:off x="7180580" y="8147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9" name="角丸四角形 46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0" name="角丸四角形 46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1" name="角丸四角形 47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2" name="角丸四角形 47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3" name="角丸四角形 47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4" name="角丸四角形 47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5" name="角丸四角形 47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6" name="角丸四角形 47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7" name="角丸四角形 47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8" name="角丸四角形 47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9" name="角丸四角形 47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0" name="角丸四角形 47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1" name="角丸四角形 48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2" name="角丸四角形 48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3" name="角丸四角形 48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4" name="角丸四角形 48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5" name="角丸四角形 48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6" name="角丸四角形 48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7" name="角丸四角形 48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8" name="角丸四角形 48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9" name="角丸四角形 48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0" name="角丸四角形 48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1" name="角丸四角形 49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2" name="角丸四角形 49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3" name="角丸四角形 49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4" name="角丸四角形 49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5" name="角丸四角形 49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6" name="角丸四角形 49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7" name="角丸四角形 49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8" name="角丸四角形 49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9" name="角丸四角形 49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00" name="角丸四角形 49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01" name="角丸四角形 50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02" name="角丸四角形 50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503" name="角丸四角形 502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4" name="角丸四角形 503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05" name="角丸四角形 504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39</xdr:row>
      <xdr:rowOff>99060</xdr:rowOff>
    </xdr:from>
    <xdr:to xmlns:xdr="http://schemas.openxmlformats.org/drawingml/2006/spreadsheetDrawing">
      <xdr:col>1</xdr:col>
      <xdr:colOff>353060</xdr:colOff>
      <xdr:row>39</xdr:row>
      <xdr:rowOff>348615</xdr:rowOff>
    </xdr:to>
    <xdr:sp macro="" textlink="">
      <xdr:nvSpPr>
        <xdr:cNvPr id="506" name="角丸四角形 505"/>
        <xdr:cNvSpPr/>
      </xdr:nvSpPr>
      <xdr:spPr>
        <a:xfrm flipV="1">
          <a:off x="151765" y="8138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7" name="角丸四角形 506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08" name="角丸四角形 507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9" name="角丸四角形 508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10" name="角丸四角形 509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1" name="角丸四角形 51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47</xdr:row>
      <xdr:rowOff>158750</xdr:rowOff>
    </xdr:from>
    <xdr:to xmlns:xdr="http://schemas.openxmlformats.org/drawingml/2006/spreadsheetDrawing">
      <xdr:col>7</xdr:col>
      <xdr:colOff>183515</xdr:colOff>
      <xdr:row>48</xdr:row>
      <xdr:rowOff>13970</xdr:rowOff>
    </xdr:to>
    <xdr:sp macro="" textlink="">
      <xdr:nvSpPr>
        <xdr:cNvPr id="512" name="角丸四角形 511"/>
        <xdr:cNvSpPr/>
      </xdr:nvSpPr>
      <xdr:spPr>
        <a:xfrm rot="16200000">
          <a:off x="3590925" y="98647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3" name="角丸四角形 51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14" name="角丸四角形 51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15" name="角丸四角形 514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40</xdr:row>
      <xdr:rowOff>0</xdr:rowOff>
    </xdr:from>
    <xdr:to xmlns:xdr="http://schemas.openxmlformats.org/drawingml/2006/spreadsheetDrawing">
      <xdr:col>1</xdr:col>
      <xdr:colOff>400050</xdr:colOff>
      <xdr:row>40</xdr:row>
      <xdr:rowOff>0</xdr:rowOff>
    </xdr:to>
    <xdr:sp macro="" textlink="">
      <xdr:nvSpPr>
        <xdr:cNvPr id="516" name="角丸四角形 515"/>
        <xdr:cNvSpPr/>
      </xdr:nvSpPr>
      <xdr:spPr>
        <a:xfrm rot="21540000">
          <a:off x="131445" y="8394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7" name="角丸四角形 51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18" name="角丸四角形 51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9" name="角丸四角形 51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20" name="角丸四角形 51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1" name="角丸四角形 52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22" name="角丸四角形 52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3" name="角丸四角形 52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4" name="角丸四角形 52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5" name="角丸四角形 52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6" name="角丸四角形 52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7" name="角丸四角形 52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8" name="角丸四角形 52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9" name="角丸四角形 52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530" name="角丸四角形 529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31" name="角丸四角形 53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46</xdr:row>
      <xdr:rowOff>128905</xdr:rowOff>
    </xdr:from>
    <xdr:to xmlns:xdr="http://schemas.openxmlformats.org/drawingml/2006/spreadsheetDrawing">
      <xdr:col>7</xdr:col>
      <xdr:colOff>146050</xdr:colOff>
      <xdr:row>46</xdr:row>
      <xdr:rowOff>157480</xdr:rowOff>
    </xdr:to>
    <xdr:sp macro="" textlink="">
      <xdr:nvSpPr>
        <xdr:cNvPr id="532" name="角丸四角形 531"/>
        <xdr:cNvSpPr/>
      </xdr:nvSpPr>
      <xdr:spPr>
        <a:xfrm rot="16200000">
          <a:off x="3440430" y="9669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97790</xdr:rowOff>
    </xdr:to>
    <xdr:sp macro="" textlink="">
      <xdr:nvSpPr>
        <xdr:cNvPr id="533" name="角丸四角形 532"/>
        <xdr:cNvSpPr/>
      </xdr:nvSpPr>
      <xdr:spPr>
        <a:xfrm>
          <a:off x="69850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34" name="角丸四角形 533"/>
        <xdr:cNvSpPr/>
      </xdr:nvSpPr>
      <xdr:spPr>
        <a:xfrm rot="21540000">
          <a:off x="3855085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97790</xdr:rowOff>
    </xdr:to>
    <xdr:sp macro="" textlink="">
      <xdr:nvSpPr>
        <xdr:cNvPr id="535" name="角丸四角形 534"/>
        <xdr:cNvSpPr/>
      </xdr:nvSpPr>
      <xdr:spPr>
        <a:xfrm>
          <a:off x="3786505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38</xdr:row>
      <xdr:rowOff>57785</xdr:rowOff>
    </xdr:from>
    <xdr:to xmlns:xdr="http://schemas.openxmlformats.org/drawingml/2006/spreadsheetDrawing">
      <xdr:col>1</xdr:col>
      <xdr:colOff>400050</xdr:colOff>
      <xdr:row>39</xdr:row>
      <xdr:rowOff>109855</xdr:rowOff>
    </xdr:to>
    <xdr:sp macro="" textlink="">
      <xdr:nvSpPr>
        <xdr:cNvPr id="536" name="角丸四角形 535"/>
        <xdr:cNvSpPr/>
      </xdr:nvSpPr>
      <xdr:spPr>
        <a:xfrm rot="21540000">
          <a:off x="131445" y="7747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38</xdr:row>
      <xdr:rowOff>1270</xdr:rowOff>
    </xdr:from>
    <xdr:to xmlns:xdr="http://schemas.openxmlformats.org/drawingml/2006/spreadsheetDrawing">
      <xdr:col>1</xdr:col>
      <xdr:colOff>346710</xdr:colOff>
      <xdr:row>39</xdr:row>
      <xdr:rowOff>104775</xdr:rowOff>
    </xdr:to>
    <xdr:sp macro="" textlink="">
      <xdr:nvSpPr>
        <xdr:cNvPr id="537" name="角丸四角形 536"/>
        <xdr:cNvSpPr/>
      </xdr:nvSpPr>
      <xdr:spPr>
        <a:xfrm>
          <a:off x="63500" y="7691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38" name="角丸四角形 53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0" name="角丸四角形 53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41" name="角丸四角形 540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2" name="角丸四角形 54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3" name="角丸四角形 54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4" name="角丸四角形 54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5" name="角丸四角形 54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6" name="角丸四角形 54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123825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47" name="角丸四角形 546"/>
        <xdr:cNvSpPr/>
      </xdr:nvSpPr>
      <xdr:spPr>
        <a:xfrm rot="16200000">
          <a:off x="7180580" y="8162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8" name="角丸四角形 54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49" name="角丸四角形 548"/>
        <xdr:cNvSpPr/>
      </xdr:nvSpPr>
      <xdr:spPr>
        <a:xfrm rot="21540000">
          <a:off x="3855085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97790</xdr:rowOff>
    </xdr:to>
    <xdr:sp macro="" textlink="">
      <xdr:nvSpPr>
        <xdr:cNvPr id="550" name="角丸四角形 549"/>
        <xdr:cNvSpPr/>
      </xdr:nvSpPr>
      <xdr:spPr>
        <a:xfrm>
          <a:off x="3786505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1" name="角丸四角形 55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71120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52" name="角丸四角形 551"/>
        <xdr:cNvSpPr/>
      </xdr:nvSpPr>
      <xdr:spPr>
        <a:xfrm rot="16200000">
          <a:off x="7180580" y="8110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3" name="角丸四角形 55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4" name="角丸四角形 55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555" name="角丸四角形 554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6" name="角丸四角形 555"/>
        <xdr:cNvSpPr/>
      </xdr:nvSpPr>
      <xdr:spPr>
        <a:xfrm rot="16200000">
          <a:off x="7180580" y="81813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123825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7" name="角丸四角形 556"/>
        <xdr:cNvSpPr/>
      </xdr:nvSpPr>
      <xdr:spPr>
        <a:xfrm rot="16200000">
          <a:off x="7180580" y="81629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71120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8" name="角丸四角形 557"/>
        <xdr:cNvSpPr/>
      </xdr:nvSpPr>
      <xdr:spPr>
        <a:xfrm rot="16200000">
          <a:off x="7180580" y="81102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64</xdr:row>
      <xdr:rowOff>123190</xdr:rowOff>
    </xdr:from>
    <xdr:to xmlns:xdr="http://schemas.openxmlformats.org/drawingml/2006/spreadsheetDrawing">
      <xdr:col>1</xdr:col>
      <xdr:colOff>406400</xdr:colOff>
      <xdr:row>65</xdr:row>
      <xdr:rowOff>111125</xdr:rowOff>
    </xdr:to>
    <xdr:sp macro="" textlink="">
      <xdr:nvSpPr>
        <xdr:cNvPr id="848" name="角丸四角形 847"/>
        <xdr:cNvSpPr/>
      </xdr:nvSpPr>
      <xdr:spPr>
        <a:xfrm rot="21540000">
          <a:off x="138430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52</xdr:row>
      <xdr:rowOff>67310</xdr:rowOff>
    </xdr:from>
    <xdr:to xmlns:xdr="http://schemas.openxmlformats.org/drawingml/2006/spreadsheetDrawing">
      <xdr:col>7</xdr:col>
      <xdr:colOff>183515</xdr:colOff>
      <xdr:row>53</xdr:row>
      <xdr:rowOff>165100</xdr:rowOff>
    </xdr:to>
    <xdr:sp macro="" textlink="">
      <xdr:nvSpPr>
        <xdr:cNvPr id="849" name="角丸四角形 848"/>
        <xdr:cNvSpPr/>
      </xdr:nvSpPr>
      <xdr:spPr>
        <a:xfrm rot="16200000">
          <a:off x="3440430" y="10798810"/>
          <a:ext cx="311785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50" name="角丸四角形 849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51" name="角丸四角形 850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65</xdr:row>
      <xdr:rowOff>142240</xdr:rowOff>
    </xdr:from>
    <xdr:to xmlns:xdr="http://schemas.openxmlformats.org/drawingml/2006/spreadsheetDrawing">
      <xdr:col>7</xdr:col>
      <xdr:colOff>183515</xdr:colOff>
      <xdr:row>66</xdr:row>
      <xdr:rowOff>165100</xdr:rowOff>
    </xdr:to>
    <xdr:sp macro="" textlink="">
      <xdr:nvSpPr>
        <xdr:cNvPr id="852" name="角丸四角形 851"/>
        <xdr:cNvSpPr/>
      </xdr:nvSpPr>
      <xdr:spPr>
        <a:xfrm rot="16200000">
          <a:off x="3440430" y="135534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64</xdr:row>
      <xdr:rowOff>0</xdr:rowOff>
    </xdr:from>
    <xdr:to xmlns:xdr="http://schemas.openxmlformats.org/drawingml/2006/spreadsheetDrawing">
      <xdr:col>1</xdr:col>
      <xdr:colOff>353060</xdr:colOff>
      <xdr:row>65</xdr:row>
      <xdr:rowOff>98425</xdr:rowOff>
    </xdr:to>
    <xdr:sp macro="" textlink="">
      <xdr:nvSpPr>
        <xdr:cNvPr id="853" name="角丸四角形 852"/>
        <xdr:cNvSpPr/>
      </xdr:nvSpPr>
      <xdr:spPr>
        <a:xfrm>
          <a:off x="69850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854" name="角丸四角形 853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52</xdr:row>
      <xdr:rowOff>67310</xdr:rowOff>
    </xdr:from>
    <xdr:to xmlns:xdr="http://schemas.openxmlformats.org/drawingml/2006/spreadsheetDrawing">
      <xdr:col>14</xdr:col>
      <xdr:colOff>52070</xdr:colOff>
      <xdr:row>53</xdr:row>
      <xdr:rowOff>165100</xdr:rowOff>
    </xdr:to>
    <xdr:sp macro="" textlink="">
      <xdr:nvSpPr>
        <xdr:cNvPr id="855" name="角丸四角形 854"/>
        <xdr:cNvSpPr/>
      </xdr:nvSpPr>
      <xdr:spPr>
        <a:xfrm rot="16200000">
          <a:off x="7180580" y="10798810"/>
          <a:ext cx="5207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856" name="角丸四角形 85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64</xdr:row>
      <xdr:rowOff>123190</xdr:rowOff>
    </xdr:from>
    <xdr:to xmlns:xdr="http://schemas.openxmlformats.org/drawingml/2006/spreadsheetDrawing">
      <xdr:col>1</xdr:col>
      <xdr:colOff>400050</xdr:colOff>
      <xdr:row>65</xdr:row>
      <xdr:rowOff>111125</xdr:rowOff>
    </xdr:to>
    <xdr:sp macro="" textlink="">
      <xdr:nvSpPr>
        <xdr:cNvPr id="857" name="角丸四角形 856"/>
        <xdr:cNvSpPr/>
      </xdr:nvSpPr>
      <xdr:spPr>
        <a:xfrm rot="21540000">
          <a:off x="131445" y="131851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64</xdr:row>
      <xdr:rowOff>5715</xdr:rowOff>
    </xdr:from>
    <xdr:to xmlns:xdr="http://schemas.openxmlformats.org/drawingml/2006/spreadsheetDrawing">
      <xdr:col>1</xdr:col>
      <xdr:colOff>346710</xdr:colOff>
      <xdr:row>65</xdr:row>
      <xdr:rowOff>105410</xdr:rowOff>
    </xdr:to>
    <xdr:sp macro="" textlink="">
      <xdr:nvSpPr>
        <xdr:cNvPr id="858" name="角丸四角形 857"/>
        <xdr:cNvSpPr/>
      </xdr:nvSpPr>
      <xdr:spPr>
        <a:xfrm>
          <a:off x="63500" y="130676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59" name="角丸四角形 858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0" name="角丸四角形 859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142240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861" name="角丸四角形 860"/>
        <xdr:cNvSpPr/>
      </xdr:nvSpPr>
      <xdr:spPr>
        <a:xfrm rot="16200000">
          <a:off x="7180580" y="135534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62" name="角丸四角形 86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63" name="角丸四角形 862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4" name="角丸四角形 86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65" name="角丸四角形 864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66" name="角丸四角形 86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78</xdr:row>
      <xdr:rowOff>142240</xdr:rowOff>
    </xdr:from>
    <xdr:to xmlns:xdr="http://schemas.openxmlformats.org/drawingml/2006/spreadsheetDrawing">
      <xdr:col>7</xdr:col>
      <xdr:colOff>183515</xdr:colOff>
      <xdr:row>78</xdr:row>
      <xdr:rowOff>349250</xdr:rowOff>
    </xdr:to>
    <xdr:sp macro="" textlink="">
      <xdr:nvSpPr>
        <xdr:cNvPr id="867" name="角丸四角形 866"/>
        <xdr:cNvSpPr/>
      </xdr:nvSpPr>
      <xdr:spPr>
        <a:xfrm rot="16200000">
          <a:off x="3440430" y="162331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8" name="角丸四角形 867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64</xdr:row>
      <xdr:rowOff>193040</xdr:rowOff>
    </xdr:from>
    <xdr:to xmlns:xdr="http://schemas.openxmlformats.org/drawingml/2006/spreadsheetDrawing">
      <xdr:col>1</xdr:col>
      <xdr:colOff>594360</xdr:colOff>
      <xdr:row>65</xdr:row>
      <xdr:rowOff>88900</xdr:rowOff>
    </xdr:to>
    <xdr:sp macro="" textlink="">
      <xdr:nvSpPr>
        <xdr:cNvPr id="869" name="角丸四角形 868"/>
        <xdr:cNvSpPr/>
      </xdr:nvSpPr>
      <xdr:spPr>
        <a:xfrm rot="-10800000" flipV="1">
          <a:off x="77470" y="132549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70" name="角丸四角形 86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78</xdr:row>
      <xdr:rowOff>111125</xdr:rowOff>
    </xdr:from>
    <xdr:to xmlns:xdr="http://schemas.openxmlformats.org/drawingml/2006/spreadsheetDrawing">
      <xdr:col>1</xdr:col>
      <xdr:colOff>303530</xdr:colOff>
      <xdr:row>78</xdr:row>
      <xdr:rowOff>349250</xdr:rowOff>
    </xdr:to>
    <xdr:sp macro="" textlink="">
      <xdr:nvSpPr>
        <xdr:cNvPr id="871" name="角丸四角形 870"/>
        <xdr:cNvSpPr/>
      </xdr:nvSpPr>
      <xdr:spPr>
        <a:xfrm rot="-60000" flipV="1">
          <a:off x="152400" y="162020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72" name="角丸四角形 87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3" name="角丸四角形 87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74" name="角丸四角形 87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875" name="角丸四角形 874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6" name="角丸四角形 87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7" name="角丸四角形 87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78" name="角丸四角形 87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9" name="角丸四角形 87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0" name="角丸四角形 87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1" name="角丸四角形 8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82" name="角丸四角形 8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3" name="角丸四角形 88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4" name="角丸四角形 8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85" name="角丸四角形 8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66040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86" name="角丸四角形 885"/>
        <xdr:cNvSpPr/>
      </xdr:nvSpPr>
      <xdr:spPr>
        <a:xfrm rot="21540000">
          <a:off x="138430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87" name="角丸四角形 886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888" name="角丸四角形 887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124460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889" name="角丸四角形 888"/>
        <xdr:cNvSpPr/>
      </xdr:nvSpPr>
      <xdr:spPr>
        <a:xfrm rot="16200000">
          <a:off x="7180580" y="135356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90" name="角丸四角形 88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78</xdr:row>
      <xdr:rowOff>17780</xdr:rowOff>
    </xdr:from>
    <xdr:to xmlns:xdr="http://schemas.openxmlformats.org/drawingml/2006/spreadsheetDrawing">
      <xdr:col>1</xdr:col>
      <xdr:colOff>408940</xdr:colOff>
      <xdr:row>78</xdr:row>
      <xdr:rowOff>111125</xdr:rowOff>
    </xdr:to>
    <xdr:sp macro="" textlink="">
      <xdr:nvSpPr>
        <xdr:cNvPr id="891" name="角丸四角形 890"/>
        <xdr:cNvSpPr/>
      </xdr:nvSpPr>
      <xdr:spPr>
        <a:xfrm rot="21540000">
          <a:off x="140970" y="161086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92" name="角丸四角形 89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93" name="角丸四角形 89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87630</xdr:rowOff>
    </xdr:to>
    <xdr:sp macro="" textlink="">
      <xdr:nvSpPr>
        <xdr:cNvPr id="894" name="角丸四角形 893"/>
        <xdr:cNvSpPr/>
      </xdr:nvSpPr>
      <xdr:spPr>
        <a:xfrm>
          <a:off x="69850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895" name="角丸四角形 894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896" name="角丸四角形 895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97" name="角丸四角形 89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98" name="角丸四角形 89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125730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899" name="角丸四角形 898"/>
        <xdr:cNvSpPr/>
      </xdr:nvSpPr>
      <xdr:spPr>
        <a:xfrm rot="16200000">
          <a:off x="7180580" y="162166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0" name="角丸四角形 89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1" name="角丸四角形 90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02" name="角丸四角形 90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3" name="角丸四角形 90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4" name="角丸四角形 90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05" name="角丸四角形 90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109855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06" name="角丸四角形 905"/>
        <xdr:cNvSpPr/>
      </xdr:nvSpPr>
      <xdr:spPr>
        <a:xfrm rot="16200000">
          <a:off x="7180580" y="162007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7" name="角丸四角形 90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8" name="角丸四角形 90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9" name="角丸四角形 90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0" name="角丸四角形 90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1" name="角丸四角形 91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2" name="角丸四角形 91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3" name="角丸四角形 91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4" name="角丸四角形 9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5" name="角丸四角形 91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6" name="角丸四角形 91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7" name="角丸四角形 9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8" name="角丸四角形 91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9" name="角丸四角形 91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0" name="角丸四角形 9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1" name="角丸四角形 92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2" name="角丸四角形 92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3" name="角丸四角形 9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4" name="角丸四角形 92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5" name="角丸四角形 92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6" name="角丸四角形 9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7" name="角丸四角形 92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8" name="角丸四角形 92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9" name="角丸四角形 92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0" name="角丸四角形 92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1" name="角丸四角形 93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2" name="角丸四角形 93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3" name="角丸四角形 9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4" name="角丸四角形 93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5" name="角丸四角形 93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6" name="角丸四角形 93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7" name="角丸四角形 93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8" name="角丸四角形 93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9" name="角丸四角形 93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40" name="角丸四角形 93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941" name="角丸四角形 940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942" name="角丸四角形 941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943" name="角丸四角形 94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944" name="角丸四角形 94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945" name="角丸四角形 944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46" name="角丸四角形 945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71120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947" name="角丸四角形 946"/>
        <xdr:cNvSpPr/>
      </xdr:nvSpPr>
      <xdr:spPr>
        <a:xfrm rot="16200000">
          <a:off x="7180580" y="134823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48" name="角丸四角形 94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78</xdr:row>
      <xdr:rowOff>99695</xdr:rowOff>
    </xdr:from>
    <xdr:to xmlns:xdr="http://schemas.openxmlformats.org/drawingml/2006/spreadsheetDrawing">
      <xdr:col>1</xdr:col>
      <xdr:colOff>353060</xdr:colOff>
      <xdr:row>78</xdr:row>
      <xdr:rowOff>349250</xdr:rowOff>
    </xdr:to>
    <xdr:sp macro="" textlink="">
      <xdr:nvSpPr>
        <xdr:cNvPr id="949" name="角丸四角形 948"/>
        <xdr:cNvSpPr/>
      </xdr:nvSpPr>
      <xdr:spPr>
        <a:xfrm flipV="1">
          <a:off x="151765" y="161905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50" name="角丸四角形 94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51" name="角丸四角形 95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52" name="角丸四角形 95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53" name="角丸四角形 95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54" name="角丸四角形 95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86</xdr:row>
      <xdr:rowOff>158750</xdr:rowOff>
    </xdr:from>
    <xdr:to xmlns:xdr="http://schemas.openxmlformats.org/drawingml/2006/spreadsheetDrawing">
      <xdr:col>7</xdr:col>
      <xdr:colOff>183515</xdr:colOff>
      <xdr:row>87</xdr:row>
      <xdr:rowOff>12700</xdr:rowOff>
    </xdr:to>
    <xdr:sp macro="" textlink="">
      <xdr:nvSpPr>
        <xdr:cNvPr id="955" name="角丸四角形 954"/>
        <xdr:cNvSpPr/>
      </xdr:nvSpPr>
      <xdr:spPr>
        <a:xfrm rot="16200000">
          <a:off x="3590925" y="17910175"/>
          <a:ext cx="161290" cy="19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56" name="角丸四角形 95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57" name="角丸四角形 9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58" name="角丸四角形 957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79</xdr:row>
      <xdr:rowOff>0</xdr:rowOff>
    </xdr:from>
    <xdr:to xmlns:xdr="http://schemas.openxmlformats.org/drawingml/2006/spreadsheetDrawing">
      <xdr:col>1</xdr:col>
      <xdr:colOff>400050</xdr:colOff>
      <xdr:row>79</xdr:row>
      <xdr:rowOff>0</xdr:rowOff>
    </xdr:to>
    <xdr:sp macro="" textlink="">
      <xdr:nvSpPr>
        <xdr:cNvPr id="959" name="角丸四角形 958"/>
        <xdr:cNvSpPr/>
      </xdr:nvSpPr>
      <xdr:spPr>
        <a:xfrm rot="21540000">
          <a:off x="131445" y="164401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0" name="角丸四角形 95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1" name="角丸四角形 96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2" name="角丸四角形 96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3" name="角丸四角形 96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4" name="角丸四角形 96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5" name="角丸四角形 96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6" name="角丸四角形 96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7" name="角丸四角形 96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8" name="角丸四角形 96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9" name="角丸四角形 96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0" name="角丸四角形 96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1" name="角丸四角形 97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2" name="角丸四角形 97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123190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973" name="角丸四角形 972"/>
        <xdr:cNvSpPr/>
      </xdr:nvSpPr>
      <xdr:spPr>
        <a:xfrm rot="21540000">
          <a:off x="138430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74" name="角丸四角形 97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85</xdr:row>
      <xdr:rowOff>128905</xdr:rowOff>
    </xdr:from>
    <xdr:to xmlns:xdr="http://schemas.openxmlformats.org/drawingml/2006/spreadsheetDrawing">
      <xdr:col>7</xdr:col>
      <xdr:colOff>146050</xdr:colOff>
      <xdr:row>85</xdr:row>
      <xdr:rowOff>157480</xdr:rowOff>
    </xdr:to>
    <xdr:sp macro="" textlink="">
      <xdr:nvSpPr>
        <xdr:cNvPr id="975" name="角丸四角形 974"/>
        <xdr:cNvSpPr/>
      </xdr:nvSpPr>
      <xdr:spPr>
        <a:xfrm rot="16200000">
          <a:off x="3440430" y="177152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98425</xdr:rowOff>
    </xdr:to>
    <xdr:sp macro="" textlink="">
      <xdr:nvSpPr>
        <xdr:cNvPr id="976" name="角丸四角形 975"/>
        <xdr:cNvSpPr/>
      </xdr:nvSpPr>
      <xdr:spPr>
        <a:xfrm>
          <a:off x="69850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77" name="角丸四角形 976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978" name="角丸四角形 977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77</xdr:row>
      <xdr:rowOff>123190</xdr:rowOff>
    </xdr:from>
    <xdr:to xmlns:xdr="http://schemas.openxmlformats.org/drawingml/2006/spreadsheetDrawing">
      <xdr:col>1</xdr:col>
      <xdr:colOff>400050</xdr:colOff>
      <xdr:row>78</xdr:row>
      <xdr:rowOff>111125</xdr:rowOff>
    </xdr:to>
    <xdr:sp macro="" textlink="">
      <xdr:nvSpPr>
        <xdr:cNvPr id="979" name="角丸四角形 978"/>
        <xdr:cNvSpPr/>
      </xdr:nvSpPr>
      <xdr:spPr>
        <a:xfrm rot="21540000">
          <a:off x="131445" y="158648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77</xdr:row>
      <xdr:rowOff>5715</xdr:rowOff>
    </xdr:from>
    <xdr:to xmlns:xdr="http://schemas.openxmlformats.org/drawingml/2006/spreadsheetDrawing">
      <xdr:col>1</xdr:col>
      <xdr:colOff>346710</xdr:colOff>
      <xdr:row>78</xdr:row>
      <xdr:rowOff>105410</xdr:rowOff>
    </xdr:to>
    <xdr:sp macro="" textlink="">
      <xdr:nvSpPr>
        <xdr:cNvPr id="980" name="角丸四角形 979"/>
        <xdr:cNvSpPr/>
      </xdr:nvSpPr>
      <xdr:spPr>
        <a:xfrm>
          <a:off x="63500" y="157473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1" name="角丸四角形 9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2" name="角丸四角形 9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83" name="角丸四角形 982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4" name="角丸四角形 9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5" name="角丸四角形 98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6" name="角丸四角形 98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7" name="角丸四角形 98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8" name="角丸四角形 98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124460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89" name="角丸四角形 988"/>
        <xdr:cNvSpPr/>
      </xdr:nvSpPr>
      <xdr:spPr>
        <a:xfrm rot="16200000">
          <a:off x="7180580" y="162153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0" name="角丸四角形 98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91" name="角丸四角形 990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992" name="角丸四角形 991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64</xdr:row>
      <xdr:rowOff>124460</xdr:rowOff>
    </xdr:from>
    <xdr:to xmlns:xdr="http://schemas.openxmlformats.org/drawingml/2006/spreadsheetDrawing">
      <xdr:col>2</xdr:col>
      <xdr:colOff>243840</xdr:colOff>
      <xdr:row>65</xdr:row>
      <xdr:rowOff>95885</xdr:rowOff>
    </xdr:to>
    <xdr:sp macro="" textlink="">
      <xdr:nvSpPr>
        <xdr:cNvPr id="993" name="角丸四角形 992"/>
        <xdr:cNvSpPr/>
      </xdr:nvSpPr>
      <xdr:spPr>
        <a:xfrm rot="-60000" flipV="1">
          <a:off x="92710" y="131864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4" name="角丸四角形 99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71120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95" name="角丸四角形 994"/>
        <xdr:cNvSpPr/>
      </xdr:nvSpPr>
      <xdr:spPr>
        <a:xfrm rot="16200000">
          <a:off x="7180580" y="161620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6" name="角丸四角形 99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7" name="角丸四角形 99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998" name="角丸四角形 997"/>
        <xdr:cNvSpPr/>
      </xdr:nvSpPr>
      <xdr:spPr>
        <a:xfrm rot="16200000">
          <a:off x="7180580" y="162331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124460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999" name="角丸四角形 998"/>
        <xdr:cNvSpPr/>
      </xdr:nvSpPr>
      <xdr:spPr>
        <a:xfrm rot="16200000">
          <a:off x="7180580" y="162153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71120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1000" name="角丸四角形 999"/>
        <xdr:cNvSpPr/>
      </xdr:nvSpPr>
      <xdr:spPr>
        <a:xfrm rot="16200000">
          <a:off x="7180580" y="161620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1" name="角丸四角形 1000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2" name="角丸四角形 1001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3" name="角丸四角形 1002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4" name="角丸四角形 1003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05" name="角丸四角形 100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6" name="角丸四角形 1005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7" name="角丸四角形 1006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8" name="角丸四角形 1007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09" name="角丸四角形 100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91</xdr:row>
      <xdr:rowOff>142240</xdr:rowOff>
    </xdr:from>
    <xdr:to xmlns:xdr="http://schemas.openxmlformats.org/drawingml/2006/spreadsheetDrawing">
      <xdr:col>7</xdr:col>
      <xdr:colOff>183515</xdr:colOff>
      <xdr:row>91</xdr:row>
      <xdr:rowOff>348615</xdr:rowOff>
    </xdr:to>
    <xdr:sp macro="" textlink="">
      <xdr:nvSpPr>
        <xdr:cNvPr id="1010" name="角丸四角形 1009"/>
        <xdr:cNvSpPr/>
      </xdr:nvSpPr>
      <xdr:spPr>
        <a:xfrm rot="16200000">
          <a:off x="3440430" y="189128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11" name="角丸四角形 1010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12" name="角丸四角形 101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91</xdr:row>
      <xdr:rowOff>109855</xdr:rowOff>
    </xdr:from>
    <xdr:to xmlns:xdr="http://schemas.openxmlformats.org/drawingml/2006/spreadsheetDrawing">
      <xdr:col>1</xdr:col>
      <xdr:colOff>303530</xdr:colOff>
      <xdr:row>91</xdr:row>
      <xdr:rowOff>348615</xdr:rowOff>
    </xdr:to>
    <xdr:sp macro="" textlink="">
      <xdr:nvSpPr>
        <xdr:cNvPr id="1013" name="角丸四角形 1012"/>
        <xdr:cNvSpPr/>
      </xdr:nvSpPr>
      <xdr:spPr>
        <a:xfrm rot="-60000" flipV="1">
          <a:off x="152400" y="188804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14" name="角丸四角形 1013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5" name="角丸四角形 101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16" name="角丸四角形 10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17" name="角丸四角形 1016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8" name="角丸四角形 101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9" name="角丸四角形 101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0" name="角丸四角形 10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1" name="角丸四角形 10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2" name="角丸四角形 10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3" name="角丸四角形 10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4" name="角丸四角形 10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5" name="角丸四角形 102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6" name="角丸四角形 10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7" name="角丸四角形 10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29845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28" name="角丸四角形 1027"/>
        <xdr:cNvSpPr/>
      </xdr:nvSpPr>
      <xdr:spPr>
        <a:xfrm rot="21540000">
          <a:off x="138430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29" name="角丸四角形 1028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30" name="角丸四角形 102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31" name="角丸四角形 103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91</xdr:row>
      <xdr:rowOff>16510</xdr:rowOff>
    </xdr:from>
    <xdr:to xmlns:xdr="http://schemas.openxmlformats.org/drawingml/2006/spreadsheetDrawing">
      <xdr:col>1</xdr:col>
      <xdr:colOff>408940</xdr:colOff>
      <xdr:row>91</xdr:row>
      <xdr:rowOff>109855</xdr:rowOff>
    </xdr:to>
    <xdr:sp macro="" textlink="">
      <xdr:nvSpPr>
        <xdr:cNvPr id="1032" name="角丸四角形 1031"/>
        <xdr:cNvSpPr/>
      </xdr:nvSpPr>
      <xdr:spPr>
        <a:xfrm rot="21540000">
          <a:off x="140970" y="187871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33" name="角丸四角形 1032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34" name="角丸四角形 103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86360</xdr:rowOff>
    </xdr:to>
    <xdr:sp macro="" textlink="">
      <xdr:nvSpPr>
        <xdr:cNvPr id="1035" name="角丸四角形 1034"/>
        <xdr:cNvSpPr/>
      </xdr:nvSpPr>
      <xdr:spPr>
        <a:xfrm>
          <a:off x="69850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1036" name="角丸四角形 1035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1037" name="角丸四角形 1036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38" name="角丸四角形 103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39" name="角丸四角形 10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125730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40" name="角丸四角形 1039"/>
        <xdr:cNvSpPr/>
      </xdr:nvSpPr>
      <xdr:spPr>
        <a:xfrm rot="16200000">
          <a:off x="7180580" y="188963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1" name="角丸四角形 104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2" name="角丸四角形 104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43" name="角丸四角形 10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4" name="角丸四角形 104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5" name="角丸四角形 104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46" name="角丸四角形 10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108585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47" name="角丸四角形 1046"/>
        <xdr:cNvSpPr/>
      </xdr:nvSpPr>
      <xdr:spPr>
        <a:xfrm rot="16200000">
          <a:off x="7180580" y="188791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8" name="角丸四角形 104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9" name="角丸四角形 104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0" name="角丸四角形 104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1" name="角丸四角形 10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2" name="角丸四角形 105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3" name="角丸四角形 105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4" name="角丸四角形 105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5" name="角丸四角形 10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6" name="角丸四角形 105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7" name="角丸四角形 105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8" name="角丸四角形 105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9" name="角丸四角形 105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0" name="角丸四角形 105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1" name="角丸四角形 10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2" name="角丸四角形 106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3" name="角丸四角形 106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4" name="角丸四角形 10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5" name="角丸四角形 106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6" name="角丸四角形 106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7" name="角丸四角形 10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8" name="角丸四角形 106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9" name="角丸四角形 106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0" name="角丸四角形 106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1" name="角丸四角形 10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2" name="角丸四角形 107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3" name="角丸四角形 107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4" name="角丸四角形 10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5" name="角丸四角形 107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6" name="角丸四角形 107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7" name="角丸四角形 10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8" name="角丸四角形 107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9" name="角丸四角形 107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80" name="角丸四角形 107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81" name="角丸四角形 108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82" name="角丸四角形 1081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3" name="角丸四角形 1082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4" name="角丸四角形 108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91</xdr:row>
      <xdr:rowOff>99060</xdr:rowOff>
    </xdr:from>
    <xdr:to xmlns:xdr="http://schemas.openxmlformats.org/drawingml/2006/spreadsheetDrawing">
      <xdr:col>1</xdr:col>
      <xdr:colOff>353060</xdr:colOff>
      <xdr:row>91</xdr:row>
      <xdr:rowOff>348615</xdr:rowOff>
    </xdr:to>
    <xdr:sp macro="" textlink="">
      <xdr:nvSpPr>
        <xdr:cNvPr id="1085" name="角丸四角形 1084"/>
        <xdr:cNvSpPr/>
      </xdr:nvSpPr>
      <xdr:spPr>
        <a:xfrm flipV="1">
          <a:off x="151765" y="188696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6" name="角丸四角形 1085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7" name="角丸四角形 1086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8" name="角丸四角形 1087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9" name="角丸四角形 1088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0" name="角丸四角形 108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99</xdr:row>
      <xdr:rowOff>158750</xdr:rowOff>
    </xdr:from>
    <xdr:to xmlns:xdr="http://schemas.openxmlformats.org/drawingml/2006/spreadsheetDrawing">
      <xdr:col>7</xdr:col>
      <xdr:colOff>183515</xdr:colOff>
      <xdr:row>100</xdr:row>
      <xdr:rowOff>12700</xdr:rowOff>
    </xdr:to>
    <xdr:sp macro="" textlink="">
      <xdr:nvSpPr>
        <xdr:cNvPr id="1091" name="角丸四角形 1090"/>
        <xdr:cNvSpPr/>
      </xdr:nvSpPr>
      <xdr:spPr>
        <a:xfrm rot="16200000">
          <a:off x="3590925" y="20596225"/>
          <a:ext cx="161290" cy="19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2" name="角丸四角形 109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93" name="角丸四角形 10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94" name="角丸四角形 1093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1095" name="角丸四角形 1094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6" name="角丸四角形 109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97" name="角丸四角形 10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8" name="角丸四角形 109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9" name="角丸四角形 109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0" name="角丸四角形 10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01" name="角丸四角形 110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2" name="角丸四角形 11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3" name="角丸四角形 11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4" name="角丸四角形 11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5" name="角丸四角形 11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6" name="角丸四角形 11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7" name="角丸四角形 11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8" name="角丸四角形 11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109" name="角丸四角形 1108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10" name="角丸四角形 110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98</xdr:row>
      <xdr:rowOff>128905</xdr:rowOff>
    </xdr:from>
    <xdr:to xmlns:xdr="http://schemas.openxmlformats.org/drawingml/2006/spreadsheetDrawing">
      <xdr:col>7</xdr:col>
      <xdr:colOff>146050</xdr:colOff>
      <xdr:row>98</xdr:row>
      <xdr:rowOff>157480</xdr:rowOff>
    </xdr:to>
    <xdr:sp macro="" textlink="">
      <xdr:nvSpPr>
        <xdr:cNvPr id="1111" name="角丸四角形 1110"/>
        <xdr:cNvSpPr/>
      </xdr:nvSpPr>
      <xdr:spPr>
        <a:xfrm rot="16200000">
          <a:off x="3440430" y="204012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97790</xdr:rowOff>
    </xdr:to>
    <xdr:sp macro="" textlink="">
      <xdr:nvSpPr>
        <xdr:cNvPr id="1112" name="角丸四角形 1111"/>
        <xdr:cNvSpPr/>
      </xdr:nvSpPr>
      <xdr:spPr>
        <a:xfrm>
          <a:off x="69850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113" name="角丸四角形 111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1114" name="角丸四角形 111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90</xdr:row>
      <xdr:rowOff>57785</xdr:rowOff>
    </xdr:from>
    <xdr:to xmlns:xdr="http://schemas.openxmlformats.org/drawingml/2006/spreadsheetDrawing">
      <xdr:col>1</xdr:col>
      <xdr:colOff>400050</xdr:colOff>
      <xdr:row>91</xdr:row>
      <xdr:rowOff>109855</xdr:rowOff>
    </xdr:to>
    <xdr:sp macro="" textlink="">
      <xdr:nvSpPr>
        <xdr:cNvPr id="1115" name="角丸四角形 1114"/>
        <xdr:cNvSpPr/>
      </xdr:nvSpPr>
      <xdr:spPr>
        <a:xfrm rot="21540000">
          <a:off x="131445" y="184791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90</xdr:row>
      <xdr:rowOff>1270</xdr:rowOff>
    </xdr:from>
    <xdr:to xmlns:xdr="http://schemas.openxmlformats.org/drawingml/2006/spreadsheetDrawing">
      <xdr:col>1</xdr:col>
      <xdr:colOff>346710</xdr:colOff>
      <xdr:row>91</xdr:row>
      <xdr:rowOff>104775</xdr:rowOff>
    </xdr:to>
    <xdr:sp macro="" textlink="">
      <xdr:nvSpPr>
        <xdr:cNvPr id="1116" name="角丸四角形 1115"/>
        <xdr:cNvSpPr/>
      </xdr:nvSpPr>
      <xdr:spPr>
        <a:xfrm>
          <a:off x="63500" y="184226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17" name="角丸四角形 111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18" name="角丸四角形 11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19" name="角丸四角形 1118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0" name="角丸四角形 111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1" name="角丸四角形 11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2" name="角丸四角形 11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3" name="角丸四角形 11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4" name="角丸四角形 11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123825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25" name="角丸四角形 1124"/>
        <xdr:cNvSpPr/>
      </xdr:nvSpPr>
      <xdr:spPr>
        <a:xfrm rot="16200000">
          <a:off x="7180580" y="188944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6" name="角丸四角形 11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127" name="角丸四角形 1126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9" name="角丸四角形 11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71120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30" name="角丸四角形 1129"/>
        <xdr:cNvSpPr/>
      </xdr:nvSpPr>
      <xdr:spPr>
        <a:xfrm rot="16200000">
          <a:off x="7180580" y="188417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31" name="角丸四角形 11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32" name="角丸四角形 11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91</xdr:row>
      <xdr:rowOff>142240</xdr:rowOff>
    </xdr:from>
    <xdr:to xmlns:xdr="http://schemas.openxmlformats.org/drawingml/2006/spreadsheetDrawing">
      <xdr:col>7</xdr:col>
      <xdr:colOff>183515</xdr:colOff>
      <xdr:row>92</xdr:row>
      <xdr:rowOff>165100</xdr:rowOff>
    </xdr:to>
    <xdr:sp macro="" textlink="">
      <xdr:nvSpPr>
        <xdr:cNvPr id="1133" name="角丸四角形 1132"/>
        <xdr:cNvSpPr/>
      </xdr:nvSpPr>
      <xdr:spPr>
        <a:xfrm rot="16200000">
          <a:off x="3440430" y="189128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4" name="角丸四角形 1133"/>
        <xdr:cNvSpPr/>
      </xdr:nvSpPr>
      <xdr:spPr>
        <a:xfrm rot="16200000">
          <a:off x="7180580" y="189128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123825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5" name="角丸四角形 1134"/>
        <xdr:cNvSpPr/>
      </xdr:nvSpPr>
      <xdr:spPr>
        <a:xfrm rot="16200000">
          <a:off x="7180580" y="188944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71120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6" name="角丸四角形 1135"/>
        <xdr:cNvSpPr/>
      </xdr:nvSpPr>
      <xdr:spPr>
        <a:xfrm rot="16200000">
          <a:off x="7180580" y="188417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37" name="角丸四角形 113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40" name="角丸四角形 113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43" name="角丸四角形 114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146" name="角丸四角形 1145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48" name="角丸四角形 114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2" name="角丸四角形 11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4" name="角丸四角形 11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5" name="角丸四角形 115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104</xdr:row>
      <xdr:rowOff>0</xdr:rowOff>
    </xdr:from>
    <xdr:to xmlns:xdr="http://schemas.openxmlformats.org/drawingml/2006/spreadsheetDrawing">
      <xdr:col>1</xdr:col>
      <xdr:colOff>303530</xdr:colOff>
      <xdr:row>104</xdr:row>
      <xdr:rowOff>0</xdr:rowOff>
    </xdr:to>
    <xdr:sp macro="" textlink="">
      <xdr:nvSpPr>
        <xdr:cNvPr id="1160" name="角丸四角形 1159"/>
        <xdr:cNvSpPr/>
      </xdr:nvSpPr>
      <xdr:spPr>
        <a:xfrm rot="-60000" flipV="1">
          <a:off x="152400" y="214630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2" name="角丸四角形 11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63" name="角丸四角形 116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5" name="角丸四角形 116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6" name="角丸四角形 116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67" name="角丸四角形 116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8" name="角丸四角形 116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9" name="角丸四角形 116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0" name="角丸四角形 11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1" name="角丸四角形 117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2" name="角丸四角形 117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3" name="角丸四角形 117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4" name="角丸四角形 117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5" name="角丸四角形 117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7" name="角丸四角形 11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104</xdr:row>
      <xdr:rowOff>0</xdr:rowOff>
    </xdr:from>
    <xdr:to xmlns:xdr="http://schemas.openxmlformats.org/drawingml/2006/spreadsheetDrawing">
      <xdr:col>1</xdr:col>
      <xdr:colOff>408940</xdr:colOff>
      <xdr:row>104</xdr:row>
      <xdr:rowOff>0</xdr:rowOff>
    </xdr:to>
    <xdr:sp macro="" textlink="">
      <xdr:nvSpPr>
        <xdr:cNvPr id="1180" name="角丸四角形 1179"/>
        <xdr:cNvSpPr/>
      </xdr:nvSpPr>
      <xdr:spPr>
        <a:xfrm rot="21540000">
          <a:off x="14097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2" name="角丸四角形 118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84" name="角丸四角形 118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6" name="角丸四角形 118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87" name="角丸四角形 118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9" name="角丸四角形 118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0" name="角丸四角形 118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1" name="角丸四角形 119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2" name="角丸四角形 119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3" name="角丸四角形 119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4" name="角丸四角形 119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6" name="角丸四角形 119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7" name="角丸四角形 119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8" name="角丸四角形 11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9" name="角丸四角形 119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0" name="角丸四角形 119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1" name="角丸四角形 120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2" name="角丸四角形 120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3" name="角丸四角形 120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4" name="角丸四角形 120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5" name="角丸四角形 120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6" name="角丸四角形 120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7" name="角丸四角形 120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8" name="角丸四角形 120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9" name="角丸四角形 120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0" name="角丸四角形 12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1" name="角丸四角形 121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2" name="角丸四角形 121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3" name="角丸四角形 121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4" name="角丸四角形 121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5" name="角丸四角形 121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6" name="角丸四角形 121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7" name="角丸四角形 121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8" name="角丸四角形 121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9" name="角丸四角形 121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0" name="角丸四角形 121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1" name="角丸四角形 122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2" name="角丸四角形 122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3" name="角丸四角形 122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4" name="角丸四角形 122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5" name="角丸四角形 122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6" name="角丸四角形 122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7" name="角丸四角形 122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8" name="角丸四角形 122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9" name="角丸四角形 122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0" name="角丸四角形 122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2" name="角丸四角形 123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5" name="角丸四角形 123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9" name="角丸四角形 123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41" name="角丸四角形 124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3" name="角丸四角形 124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5" name="角丸四角形 124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46" name="角丸四角形 124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248" name="角丸四角形 1247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9" name="角丸四角形 124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0" name="角丸四角形 124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1" name="角丸四角形 125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2" name="角丸四角形 12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3" name="角丸四角形 125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4" name="角丸四角形 12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5" name="角丸四角形 125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6" name="角丸四角形 125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7" name="角丸四角形 125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8" name="角丸四角形 125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9" name="角丸四角形 125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0" name="角丸四角形 125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1" name="角丸四角形 126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62" name="角丸四角形 12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63" name="角丸四角形 126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6" name="角丸四角形 126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268" name="角丸四角形 1267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0" name="角丸四角形 12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1" name="角丸四角形 127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3" name="角丸四角形 127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4" name="角丸四角形 127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5" name="角丸四角形 127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6" name="角丸四角形 127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7" name="角丸四角形 12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9" name="角丸四角形 127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0" name="角丸四角形 127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104</xdr:row>
      <xdr:rowOff>0</xdr:rowOff>
    </xdr:from>
    <xdr:to xmlns:xdr="http://schemas.openxmlformats.org/drawingml/2006/spreadsheetDrawing">
      <xdr:col>2</xdr:col>
      <xdr:colOff>243840</xdr:colOff>
      <xdr:row>104</xdr:row>
      <xdr:rowOff>0</xdr:rowOff>
    </xdr:to>
    <xdr:sp macro="" textlink="">
      <xdr:nvSpPr>
        <xdr:cNvPr id="1282" name="角丸四角形 1281"/>
        <xdr:cNvSpPr/>
      </xdr:nvSpPr>
      <xdr:spPr>
        <a:xfrm rot="-60000" flipV="1">
          <a:off x="92710" y="21463000"/>
          <a:ext cx="892810" cy="0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3" name="角丸四角形 128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5" name="角丸四角形 128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6" name="角丸四角形 128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1" name="角丸四角形 129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2" name="角丸四角形 129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5" name="角丸四角形 129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7" name="角丸四角形 129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8" name="角丸四角形 12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104</xdr:row>
      <xdr:rowOff>0</xdr:rowOff>
    </xdr:from>
    <xdr:to xmlns:xdr="http://schemas.openxmlformats.org/drawingml/2006/spreadsheetDrawing">
      <xdr:col>1</xdr:col>
      <xdr:colOff>303530</xdr:colOff>
      <xdr:row>104</xdr:row>
      <xdr:rowOff>0</xdr:rowOff>
    </xdr:to>
    <xdr:sp macro="" textlink="">
      <xdr:nvSpPr>
        <xdr:cNvPr id="1302" name="角丸四角形 1301"/>
        <xdr:cNvSpPr/>
      </xdr:nvSpPr>
      <xdr:spPr>
        <a:xfrm rot="-60000" flipV="1">
          <a:off x="152400" y="214630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4" name="角丸四角形 130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05" name="角丸四角形 130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7" name="角丸四角形 130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8" name="角丸四角形 130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09" name="角丸四角形 130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0" name="角丸四角形 13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1" name="角丸四角形 131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2" name="角丸四角形 131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3" name="角丸四角形 131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4" name="角丸四角形 131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5" name="角丸四角形 131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6" name="角丸四角形 131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7" name="角丸四角形 131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9" name="角丸四角形 131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104</xdr:row>
      <xdr:rowOff>0</xdr:rowOff>
    </xdr:from>
    <xdr:to xmlns:xdr="http://schemas.openxmlformats.org/drawingml/2006/spreadsheetDrawing">
      <xdr:col>1</xdr:col>
      <xdr:colOff>408940</xdr:colOff>
      <xdr:row>104</xdr:row>
      <xdr:rowOff>0</xdr:rowOff>
    </xdr:to>
    <xdr:sp macro="" textlink="">
      <xdr:nvSpPr>
        <xdr:cNvPr id="1321" name="角丸四角形 1320"/>
        <xdr:cNvSpPr/>
      </xdr:nvSpPr>
      <xdr:spPr>
        <a:xfrm rot="21540000">
          <a:off x="14097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23" name="角丸四角形 132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25" name="角丸四角形 132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27" name="角丸四角形 132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28" name="角丸四角形 132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0" name="角丸四角形 132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1" name="角丸四角形 133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32" name="角丸四角形 133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3" name="角丸四角形 133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4" name="角丸四角形 133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35" name="角丸四角形 133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7" name="角丸四角形 133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8" name="角丸四角形 133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9" name="角丸四角形 133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0" name="角丸四角形 133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1" name="角丸四角形 134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2" name="角丸四角形 134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3" name="角丸四角形 134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4" name="角丸四角形 134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5" name="角丸四角形 134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6" name="角丸四角形 134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7" name="角丸四角形 134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8" name="角丸四角形 134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9" name="角丸四角形 134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0" name="角丸四角形 134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1" name="角丸四角形 135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2" name="角丸四角形 13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3" name="角丸四角形 135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4" name="角丸四角形 13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5" name="角丸四角形 135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6" name="角丸四角形 135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7" name="角丸四角形 135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8" name="角丸四角形 135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9" name="角丸四角形 135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0" name="角丸四角形 135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1" name="角丸四角形 136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2" name="角丸四角形 13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3" name="角丸四角形 136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4" name="角丸四角形 136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5" name="角丸四角形 136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6" name="角丸四角形 136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7" name="角丸四角形 136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8" name="角丸四角形 136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9" name="角丸四角形 136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70" name="角丸四角形 13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2" name="角丸四角形 137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5" name="角丸四角形 137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7" name="角丸四角形 13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79" name="角丸四角形 137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1" name="角丸四角形 138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2" name="角丸四角形 138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384" name="角丸四角形 1383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5" name="角丸四角形 138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6" name="角丸四角形 138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7" name="角丸四角形 138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8" name="角丸四角形 138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9" name="角丸四角形 138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0" name="角丸四角形 138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1" name="角丸四角形 139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2" name="角丸四角形 139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3" name="角丸四角形 139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4" name="角丸四角形 139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5" name="角丸四角形 139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6" name="角丸四角形 139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7" name="角丸四角形 139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8" name="角丸四角形 13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9" name="角丸四角形 139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02" name="角丸四角形 140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404" name="角丸四角形 1403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06" name="角丸四角形 140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07" name="角丸四角形 140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09" name="角丸四角形 140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10" name="角丸四角形 14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1" name="角丸四角形 141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12" name="角丸四角形 141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3" name="角丸四角形 141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5" name="角丸四角形 141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6" name="角丸四角形 141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8" name="角丸四角形 141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20" name="角丸四角形 141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21" name="角丸四角形 142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1426" name="角丸四角形 1425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104</xdr:row>
      <xdr:rowOff>67310</xdr:rowOff>
    </xdr:from>
    <xdr:to xmlns:xdr="http://schemas.openxmlformats.org/drawingml/2006/spreadsheetDrawing">
      <xdr:col>7</xdr:col>
      <xdr:colOff>183515</xdr:colOff>
      <xdr:row>105</xdr:row>
      <xdr:rowOff>165100</xdr:rowOff>
    </xdr:to>
    <xdr:sp macro="" textlink="">
      <xdr:nvSpPr>
        <xdr:cNvPr id="1427" name="角丸四角形 1426"/>
        <xdr:cNvSpPr/>
      </xdr:nvSpPr>
      <xdr:spPr>
        <a:xfrm rot="16200000">
          <a:off x="3440430" y="21530310"/>
          <a:ext cx="311785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28" name="角丸四角形 142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29" name="角丸四角形 142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117</xdr:row>
      <xdr:rowOff>142240</xdr:rowOff>
    </xdr:from>
    <xdr:to xmlns:xdr="http://schemas.openxmlformats.org/drawingml/2006/spreadsheetDrawing">
      <xdr:col>7</xdr:col>
      <xdr:colOff>183515</xdr:colOff>
      <xdr:row>118</xdr:row>
      <xdr:rowOff>165100</xdr:rowOff>
    </xdr:to>
    <xdr:sp macro="" textlink="">
      <xdr:nvSpPr>
        <xdr:cNvPr id="1430" name="角丸四角形 1429"/>
        <xdr:cNvSpPr/>
      </xdr:nvSpPr>
      <xdr:spPr>
        <a:xfrm rot="16200000">
          <a:off x="3440430" y="24284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1431" name="角丸四角形 1430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432" name="角丸四角形 143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104</xdr:row>
      <xdr:rowOff>67310</xdr:rowOff>
    </xdr:from>
    <xdr:to xmlns:xdr="http://schemas.openxmlformats.org/drawingml/2006/spreadsheetDrawing">
      <xdr:col>14</xdr:col>
      <xdr:colOff>52070</xdr:colOff>
      <xdr:row>105</xdr:row>
      <xdr:rowOff>165100</xdr:rowOff>
    </xdr:to>
    <xdr:sp macro="" textlink="">
      <xdr:nvSpPr>
        <xdr:cNvPr id="1433" name="角丸四角形 1432"/>
        <xdr:cNvSpPr/>
      </xdr:nvSpPr>
      <xdr:spPr>
        <a:xfrm rot="16200000">
          <a:off x="7180580" y="21530310"/>
          <a:ext cx="5207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434" name="角丸四角形 143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1435" name="角丸四角形 1434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1436" name="角丸四角形 1435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37" name="角丸四角形 143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38" name="角丸四角形 143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142240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439" name="角丸四角形 1438"/>
        <xdr:cNvSpPr/>
      </xdr:nvSpPr>
      <xdr:spPr>
        <a:xfrm rot="16200000">
          <a:off x="7180580" y="24284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40" name="角丸四角形 143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41" name="角丸四角形 1440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42" name="角丸四角形 144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43" name="角丸四角形 144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44" name="角丸四角形 144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130</xdr:row>
      <xdr:rowOff>142240</xdr:rowOff>
    </xdr:from>
    <xdr:to xmlns:xdr="http://schemas.openxmlformats.org/drawingml/2006/spreadsheetDrawing">
      <xdr:col>7</xdr:col>
      <xdr:colOff>183515</xdr:colOff>
      <xdr:row>130</xdr:row>
      <xdr:rowOff>349250</xdr:rowOff>
    </xdr:to>
    <xdr:sp macro="" textlink="">
      <xdr:nvSpPr>
        <xdr:cNvPr id="1445" name="角丸四角形 1444"/>
        <xdr:cNvSpPr/>
      </xdr:nvSpPr>
      <xdr:spPr>
        <a:xfrm rot="16200000">
          <a:off x="3440430" y="26964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46" name="角丸四角形 144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1447" name="角丸四角形 1446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48" name="角丸四角形 144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1449" name="角丸四角形 1448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50" name="角丸四角形 144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1" name="角丸四角形 145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52" name="角丸四角形 14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53" name="角丸四角形 1452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4" name="角丸四角形 145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5" name="角丸四角形 145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56" name="角丸四角形 14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7" name="角丸四角形 145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8" name="角丸四角形 14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9" name="角丸四角形 14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60" name="角丸四角形 14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61" name="角丸四角形 146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62" name="角丸四角形 14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63" name="角丸四角形 14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64" name="角丸四角形 1463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65" name="角丸四角形 1464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466" name="角丸四角形 146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124460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467" name="角丸四角形 1466"/>
        <xdr:cNvSpPr/>
      </xdr:nvSpPr>
      <xdr:spPr>
        <a:xfrm rot="16200000">
          <a:off x="7180580" y="24267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68" name="角丸四角形 146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1469" name="角丸四角形 1468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70" name="角丸四角形 146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1" name="角丸四角形 14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1472" name="角丸四角形 1471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1473" name="角丸四角形 147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1474" name="角丸四角形 147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5" name="角丸四角形 147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76" name="角丸四角形 14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125730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77" name="角丸四角形 1476"/>
        <xdr:cNvSpPr/>
      </xdr:nvSpPr>
      <xdr:spPr>
        <a:xfrm rot="16200000">
          <a:off x="7180580" y="26948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8" name="角丸四角形 147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9" name="角丸四角形 147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0" name="角丸四角形 14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1" name="角丸四角形 14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2" name="角丸四角形 14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3" name="角丸四角形 14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109855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84" name="角丸四角形 1483"/>
        <xdr:cNvSpPr/>
      </xdr:nvSpPr>
      <xdr:spPr>
        <a:xfrm rot="16200000">
          <a:off x="7180580" y="26932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5" name="角丸四角形 14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6" name="角丸四角形 148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7" name="角丸四角形 14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8" name="角丸四角形 148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9" name="角丸四角形 14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0" name="角丸四角形 148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1" name="角丸四角形 14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2" name="角丸四角形 14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3" name="角丸四角形 14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4" name="角丸四角形 149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5" name="角丸四角形 14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6" name="角丸四角形 149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7" name="角丸四角形 149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8" name="角丸四角形 14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9" name="角丸四角形 149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0" name="角丸四角形 149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1" name="角丸四角形 15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2" name="角丸四角形 150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3" name="角丸四角形 150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4" name="角丸四角形 15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5" name="角丸四角形 15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6" name="角丸四角形 150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7" name="角丸四角形 150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8" name="角丸四角形 15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9" name="角丸四角形 15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0" name="角丸四角形 150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1" name="角丸四角形 15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2" name="角丸四角形 15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3" name="角丸四角形 15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4" name="角丸四角形 151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5" name="角丸四角形 15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6" name="角丸四角形 15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7" name="角丸四角形 15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8" name="角丸四角形 151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519" name="角丸四角形 151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520" name="角丸四角形 151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521" name="角丸四角形 1520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522" name="角丸四角形 1521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523" name="角丸四角形 1522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24" name="角丸四角形 152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71120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525" name="角丸四角形 1524"/>
        <xdr:cNvSpPr/>
      </xdr:nvSpPr>
      <xdr:spPr>
        <a:xfrm rot="16200000">
          <a:off x="7180580" y="24213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26" name="角丸四角形 152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1527" name="角丸四角形 152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28" name="角丸四角形 152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29" name="角丸四角形 152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30" name="角丸四角形 152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31" name="角丸四角形 153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2" name="角丸四角形 15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138</xdr:row>
      <xdr:rowOff>157480</xdr:rowOff>
    </xdr:from>
    <xdr:to xmlns:xdr="http://schemas.openxmlformats.org/drawingml/2006/spreadsheetDrawing">
      <xdr:col>7</xdr:col>
      <xdr:colOff>183515</xdr:colOff>
      <xdr:row>139</xdr:row>
      <xdr:rowOff>12700</xdr:rowOff>
    </xdr:to>
    <xdr:sp macro="" textlink="">
      <xdr:nvSpPr>
        <xdr:cNvPr id="1533" name="角丸四角形 1532"/>
        <xdr:cNvSpPr/>
      </xdr:nvSpPr>
      <xdr:spPr>
        <a:xfrm rot="16200000">
          <a:off x="3590925" y="2864040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4" name="角丸四角形 153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35" name="角丸四角形 15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36" name="角丸四角形 1535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1537" name="角丸四角形 1536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8" name="角丸四角形 153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39" name="角丸四角形 15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0" name="角丸四角形 15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1" name="角丸四角形 154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2" name="角丸四角形 15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3" name="角丸四角形 15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4" name="角丸四角形 15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5" name="角丸四角形 15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6" name="角丸四角形 15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7" name="角丸四角形 15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8" name="角丸四角形 15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9" name="角丸四角形 15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50" name="角丸四角形 15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551" name="角丸四角形 1550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52" name="角丸四角形 155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137</xdr:row>
      <xdr:rowOff>128905</xdr:rowOff>
    </xdr:from>
    <xdr:to xmlns:xdr="http://schemas.openxmlformats.org/drawingml/2006/spreadsheetDrawing">
      <xdr:col>7</xdr:col>
      <xdr:colOff>146050</xdr:colOff>
      <xdr:row>137</xdr:row>
      <xdr:rowOff>157480</xdr:rowOff>
    </xdr:to>
    <xdr:sp macro="" textlink="">
      <xdr:nvSpPr>
        <xdr:cNvPr id="1553" name="角丸四角形 1552"/>
        <xdr:cNvSpPr/>
      </xdr:nvSpPr>
      <xdr:spPr>
        <a:xfrm rot="16200000">
          <a:off x="3440430" y="28446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1554" name="角丸四角形 1553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55" name="角丸四角形 1554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1556" name="角丸四角形 1555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1557" name="角丸四角形 1556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1558" name="角丸四角形 1557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59" name="角丸四角形 15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0" name="角丸四角形 15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61" name="角丸四角形 1560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2" name="角丸四角形 15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3" name="角丸四角形 15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4" name="角丸四角形 15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5" name="角丸四角形 156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6" name="角丸四角形 15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67" name="角丸四角形 1566"/>
        <xdr:cNvSpPr/>
      </xdr:nvSpPr>
      <xdr:spPr>
        <a:xfrm rot="16200000">
          <a:off x="7180580" y="26946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8" name="角丸四角形 15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69" name="角丸四角形 156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1570" name="角丸四角形 156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1571" name="角丸四角形 1570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2" name="角丸四角形 15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73" name="角丸四角形 1572"/>
        <xdr:cNvSpPr/>
      </xdr:nvSpPr>
      <xdr:spPr>
        <a:xfrm rot="16200000">
          <a:off x="7180580" y="26893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4" name="角丸四角形 15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5" name="角丸四角形 15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6" name="角丸四角形 1575"/>
        <xdr:cNvSpPr/>
      </xdr:nvSpPr>
      <xdr:spPr>
        <a:xfrm rot="16200000">
          <a:off x="7180580" y="269646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7" name="角丸四角形 1576"/>
        <xdr:cNvSpPr/>
      </xdr:nvSpPr>
      <xdr:spPr>
        <a:xfrm rot="16200000">
          <a:off x="7180580" y="269468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8" name="角丸四角形 1577"/>
        <xdr:cNvSpPr/>
      </xdr:nvSpPr>
      <xdr:spPr>
        <a:xfrm rot="16200000">
          <a:off x="7180580" y="268935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79" name="角丸四角形 157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0" name="角丸四角形 1579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1" name="角丸四角形 158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2" name="角丸四角形 158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583" name="角丸四角形 158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4" name="角丸四角形 1583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5" name="角丸四角形 158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6" name="角丸四角形 158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87" name="角丸四角形 15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143</xdr:row>
      <xdr:rowOff>348615</xdr:rowOff>
    </xdr:to>
    <xdr:sp macro="" textlink="">
      <xdr:nvSpPr>
        <xdr:cNvPr id="1588" name="角丸四角形 1587"/>
        <xdr:cNvSpPr/>
      </xdr:nvSpPr>
      <xdr:spPr>
        <a:xfrm rot="16200000">
          <a:off x="3440430" y="29644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9" name="角丸四角形 158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590" name="角丸四角形 158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1591" name="角丸四角形 1590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92" name="角丸四角形 159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3" name="角丸四角形 15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594" name="角丸四角形 15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595" name="角丸四角形 1594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6" name="角丸四角形 15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7" name="角丸四角形 159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598" name="角丸四角形 15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9" name="角丸四角形 159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0" name="角丸四角形 15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1" name="角丸四角形 16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02" name="角丸四角形 16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3" name="角丸四角形 160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4" name="角丸四角形 16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05" name="角丸四角形 16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606" name="角丸四角形 1605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07" name="角丸四角形 160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08" name="角丸四角形 1607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09" name="角丸四角形 160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1610" name="角丸四角形 1609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11" name="角丸四角形 1610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2" name="角丸四角形 161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1613" name="角丸四角形 1612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1614" name="角丸四角形 1613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1615" name="角丸四角形 1614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6" name="角丸四角形 161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17" name="角丸四角形 16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125730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18" name="角丸四角形 1617"/>
        <xdr:cNvSpPr/>
      </xdr:nvSpPr>
      <xdr:spPr>
        <a:xfrm rot="16200000">
          <a:off x="7180580" y="29627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9" name="角丸四角形 161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0" name="角丸四角形 161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1" name="角丸四角形 16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2" name="角丸四角形 162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3" name="角丸四角形 16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4" name="角丸四角形 16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108585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25" name="角丸四角形 1624"/>
        <xdr:cNvSpPr/>
      </xdr:nvSpPr>
      <xdr:spPr>
        <a:xfrm rot="16200000">
          <a:off x="7180580" y="29610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6" name="角丸四角形 16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7" name="角丸四角形 16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8" name="角丸四角形 16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9" name="角丸四角形 16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0" name="角丸四角形 162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1" name="角丸四角形 16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2" name="角丸四角形 16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3" name="角丸四角形 16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4" name="角丸四角形 16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5" name="角丸四角形 163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6" name="角丸四角形 16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7" name="角丸四角形 16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8" name="角丸四角形 163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9" name="角丸四角形 16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0" name="角丸四角形 163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1" name="角丸四角形 164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2" name="角丸四角形 16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3" name="角丸四角形 16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4" name="角丸四角形 164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5" name="角丸四角形 16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6" name="角丸四角形 16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7" name="角丸四角形 164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8" name="角丸四角形 16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9" name="角丸四角形 16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0" name="角丸四角形 16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1" name="角丸四角形 16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2" name="角丸四角形 16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3" name="角丸四角形 16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4" name="角丸四角形 16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5" name="角丸四角形 16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6" name="角丸四角形 16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7" name="角丸四角形 16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8" name="角丸四角形 1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9" name="角丸四角形 16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60" name="角丸四角形 165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1" name="角丸四角形 166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2" name="角丸四角形 166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1663" name="角丸四角形 1662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4" name="角丸四角形 166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5" name="角丸四角形 166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6" name="角丸四角形 166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7" name="角丸四角形 166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68" name="角丸四角形 16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151</xdr:row>
      <xdr:rowOff>157480</xdr:rowOff>
    </xdr:from>
    <xdr:to xmlns:xdr="http://schemas.openxmlformats.org/drawingml/2006/spreadsheetDrawing">
      <xdr:col>7</xdr:col>
      <xdr:colOff>183515</xdr:colOff>
      <xdr:row>152</xdr:row>
      <xdr:rowOff>12700</xdr:rowOff>
    </xdr:to>
    <xdr:sp macro="" textlink="">
      <xdr:nvSpPr>
        <xdr:cNvPr id="1669" name="角丸四角形 1668"/>
        <xdr:cNvSpPr/>
      </xdr:nvSpPr>
      <xdr:spPr>
        <a:xfrm rot="16200000">
          <a:off x="3590925" y="3132645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0" name="角丸四角形 16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1" name="角丸四角形 16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72" name="角丸四角形 1671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1673" name="角丸四角形 167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4" name="角丸四角形 16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5" name="角丸四角形 16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6" name="角丸四角形 16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7" name="角丸四角形 16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8" name="角丸四角形 16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9" name="角丸四角形 167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0" name="角丸四角形 16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1" name="角丸四角形 16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2" name="角丸四角形 16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3" name="角丸四角形 16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4" name="角丸四角形 16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5" name="角丸四角形 16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6" name="角丸四角形 16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687" name="角丸四角形 168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88" name="角丸四角形 168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150</xdr:row>
      <xdr:rowOff>128905</xdr:rowOff>
    </xdr:from>
    <xdr:to xmlns:xdr="http://schemas.openxmlformats.org/drawingml/2006/spreadsheetDrawing">
      <xdr:col>7</xdr:col>
      <xdr:colOff>146050</xdr:colOff>
      <xdr:row>150</xdr:row>
      <xdr:rowOff>157480</xdr:rowOff>
    </xdr:to>
    <xdr:sp macro="" textlink="">
      <xdr:nvSpPr>
        <xdr:cNvPr id="1689" name="角丸四角形 1688"/>
        <xdr:cNvSpPr/>
      </xdr:nvSpPr>
      <xdr:spPr>
        <a:xfrm rot="16200000">
          <a:off x="3440430" y="31132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1690" name="角丸四角形 168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91" name="角丸四角形 1690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1692" name="角丸四角形 1691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1693" name="角丸四角形 1692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1694" name="角丸四角形 1693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5" name="角丸四角形 16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96" name="角丸四角形 16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97" name="角丸四角形 1696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8" name="角丸四角形 16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9" name="角丸四角形 169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0" name="角丸四角形 16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701" name="角丸四角形 17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2" name="角丸四角形 17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703" name="角丸四角形 1702"/>
        <xdr:cNvSpPr/>
      </xdr:nvSpPr>
      <xdr:spPr>
        <a:xfrm rot="16200000">
          <a:off x="7180580" y="29625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4" name="角丸四角形 17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705" name="角丸四角形 1704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1706" name="角丸四角形 1705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7" name="角丸四角形 17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708" name="角丸四角形 1707"/>
        <xdr:cNvSpPr/>
      </xdr:nvSpPr>
      <xdr:spPr>
        <a:xfrm rot="16200000">
          <a:off x="7180580" y="29573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9" name="角丸四角形 17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10" name="角丸四角形 17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144</xdr:row>
      <xdr:rowOff>165100</xdr:rowOff>
    </xdr:to>
    <xdr:sp macro="" textlink="">
      <xdr:nvSpPr>
        <xdr:cNvPr id="1711" name="角丸四角形 1710"/>
        <xdr:cNvSpPr/>
      </xdr:nvSpPr>
      <xdr:spPr>
        <a:xfrm rot="16200000">
          <a:off x="3440430" y="29644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2" name="角丸四角形 1711"/>
        <xdr:cNvSpPr/>
      </xdr:nvSpPr>
      <xdr:spPr>
        <a:xfrm rot="16200000">
          <a:off x="7180580" y="296443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3" name="角丸四角形 1712"/>
        <xdr:cNvSpPr/>
      </xdr:nvSpPr>
      <xdr:spPr>
        <a:xfrm rot="16200000">
          <a:off x="7180580" y="296259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4" name="角丸四角形 1713"/>
        <xdr:cNvSpPr/>
      </xdr:nvSpPr>
      <xdr:spPr>
        <a:xfrm rot="16200000">
          <a:off x="7180580" y="295732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15" name="角丸四角形 1076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16" name="角丸四角形 1077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17" name="角丸四角形 1078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18" name="角丸四角形 1079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19" name="角丸四角形 1080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20" name="角丸四角形 1081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1" name="角丸四角形 1082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22" name="角丸四角形 1083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23" name="角丸四角形 108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129</xdr:row>
      <xdr:rowOff>142240</xdr:rowOff>
    </xdr:from>
    <xdr:to xmlns:xdr="http://schemas.openxmlformats.org/drawingml/2006/spreadsheetDrawing">
      <xdr:col>7</xdr:col>
      <xdr:colOff>183515</xdr:colOff>
      <xdr:row>129</xdr:row>
      <xdr:rowOff>349250</xdr:rowOff>
    </xdr:to>
    <xdr:sp macro="" textlink="">
      <xdr:nvSpPr>
        <xdr:cNvPr id="1724" name="角丸四角形 1085"/>
        <xdr:cNvSpPr/>
      </xdr:nvSpPr>
      <xdr:spPr>
        <a:xfrm rot="16200000">
          <a:off x="3440430" y="2661539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5" name="角丸四角形 1086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26" name="角丸四角形 1087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129</xdr:row>
      <xdr:rowOff>111125</xdr:rowOff>
    </xdr:from>
    <xdr:to xmlns:xdr="http://schemas.openxmlformats.org/drawingml/2006/spreadsheetDrawing">
      <xdr:col>1</xdr:col>
      <xdr:colOff>303530</xdr:colOff>
      <xdr:row>129</xdr:row>
      <xdr:rowOff>349250</xdr:rowOff>
    </xdr:to>
    <xdr:sp macro="" textlink="">
      <xdr:nvSpPr>
        <xdr:cNvPr id="1727" name="角丸四角形 1088"/>
        <xdr:cNvSpPr/>
      </xdr:nvSpPr>
      <xdr:spPr>
        <a:xfrm rot="-60000" flipV="1">
          <a:off x="152400" y="2658427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8" name="角丸四角形 1089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29" name="角丸四角形 109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0" name="角丸四角形 109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31" name="角丸四角形 1092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2" name="角丸四角形 109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3" name="角丸四角形 109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4" name="角丸四角形 109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5" name="角丸四角形 109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6" name="角丸四角形 109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7" name="角丸四角形 109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8" name="角丸四角形 109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9" name="角丸四角形 110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40" name="角丸四角形 110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41" name="角丸四角形 110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66040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42" name="角丸四角形 1103"/>
        <xdr:cNvSpPr/>
      </xdr:nvSpPr>
      <xdr:spPr>
        <a:xfrm rot="21540000">
          <a:off x="138430" y="26364565"/>
          <a:ext cx="337820" cy="2197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43" name="角丸四角形 1104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66040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744" name="角丸四角形 1105"/>
        <xdr:cNvSpPr/>
      </xdr:nvSpPr>
      <xdr:spPr>
        <a:xfrm rot="21540000">
          <a:off x="3855085" y="26364565"/>
          <a:ext cx="337820" cy="2197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45" name="角丸四角形 1106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129</xdr:row>
      <xdr:rowOff>17780</xdr:rowOff>
    </xdr:from>
    <xdr:to xmlns:xdr="http://schemas.openxmlformats.org/drawingml/2006/spreadsheetDrawing">
      <xdr:col>1</xdr:col>
      <xdr:colOff>408940</xdr:colOff>
      <xdr:row>129</xdr:row>
      <xdr:rowOff>111125</xdr:rowOff>
    </xdr:to>
    <xdr:sp macro="" textlink="">
      <xdr:nvSpPr>
        <xdr:cNvPr id="1746" name="角丸四角形 1107"/>
        <xdr:cNvSpPr/>
      </xdr:nvSpPr>
      <xdr:spPr>
        <a:xfrm rot="21540000">
          <a:off x="140970" y="2649093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47" name="角丸四角形 1108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48" name="角丸四角形 110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87630</xdr:rowOff>
    </xdr:to>
    <xdr:sp macro="" textlink="">
      <xdr:nvSpPr>
        <xdr:cNvPr id="1749" name="角丸四角形 1110"/>
        <xdr:cNvSpPr/>
      </xdr:nvSpPr>
      <xdr:spPr>
        <a:xfrm>
          <a:off x="69850" y="26298525"/>
          <a:ext cx="353060" cy="2622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97155</xdr:rowOff>
    </xdr:to>
    <xdr:sp macro="" textlink="">
      <xdr:nvSpPr>
        <xdr:cNvPr id="1750" name="角丸四角形 1111"/>
        <xdr:cNvSpPr/>
      </xdr:nvSpPr>
      <xdr:spPr>
        <a:xfrm rot="21540000">
          <a:off x="3855085" y="26421080"/>
          <a:ext cx="337820" cy="1492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87630</xdr:rowOff>
    </xdr:to>
    <xdr:sp macro="" textlink="">
      <xdr:nvSpPr>
        <xdr:cNvPr id="1751" name="角丸四角形 1112"/>
        <xdr:cNvSpPr/>
      </xdr:nvSpPr>
      <xdr:spPr>
        <a:xfrm>
          <a:off x="3786505" y="26298525"/>
          <a:ext cx="353060" cy="2622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2" name="角丸四角形 111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53" name="角丸四角形 1114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125730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54" name="角丸四角形 1115"/>
        <xdr:cNvSpPr/>
      </xdr:nvSpPr>
      <xdr:spPr>
        <a:xfrm rot="16200000">
          <a:off x="7180580" y="2659888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5" name="角丸四角形 111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6" name="角丸四角形 111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57" name="角丸四角形 111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8" name="角丸四角形 111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9" name="角丸四角形 112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0" name="角丸四角形 112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109855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61" name="角丸四角形 1122"/>
        <xdr:cNvSpPr/>
      </xdr:nvSpPr>
      <xdr:spPr>
        <a:xfrm rot="16200000">
          <a:off x="7180580" y="2658300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2" name="角丸四角形 112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3" name="角丸四角形 112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4" name="角丸四角形 112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5" name="角丸四角形 112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6" name="角丸四角形 112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7" name="角丸四角形 112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8" name="角丸四角形 112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9" name="角丸四角形 1130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0" name="角丸四角形 113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1" name="角丸四角形 1132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2" name="角丸四角形 113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3" name="角丸四角形 113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4" name="角丸四角形 113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5" name="角丸四角形 113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6" name="角丸四角形 113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7" name="角丸四角形 113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8" name="角丸四角形 113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9" name="角丸四角形 114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0" name="角丸四角形 114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1" name="角丸四角形 114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2" name="角丸四角形 114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3" name="角丸四角形 114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4" name="角丸四角形 114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5" name="角丸四角形 114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6" name="角丸四角形 114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7" name="角丸四角形 114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8" name="角丸四角形 114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9" name="角丸四角形 115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0" name="角丸四角形 115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91" name="角丸四角形 115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2" name="角丸四角形 115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3" name="角丸四角形 115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94" name="角丸四角形 115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5" name="角丸四角形 115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96" name="角丸四角形 1157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797" name="角丸四角形 1158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98" name="角丸四角形 1159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129</xdr:row>
      <xdr:rowOff>99695</xdr:rowOff>
    </xdr:from>
    <xdr:to xmlns:xdr="http://schemas.openxmlformats.org/drawingml/2006/spreadsheetDrawing">
      <xdr:col>1</xdr:col>
      <xdr:colOff>353060</xdr:colOff>
      <xdr:row>129</xdr:row>
      <xdr:rowOff>349250</xdr:rowOff>
    </xdr:to>
    <xdr:sp macro="" textlink="">
      <xdr:nvSpPr>
        <xdr:cNvPr id="1799" name="角丸四角形 1160"/>
        <xdr:cNvSpPr/>
      </xdr:nvSpPr>
      <xdr:spPr>
        <a:xfrm flipV="1">
          <a:off x="151765" y="2657284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00" name="角丸四角形 1161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801" name="角丸四角形 1162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02" name="角丸四角形 1163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803" name="角丸四角形 1164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04" name="角丸四角形 116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137</xdr:row>
      <xdr:rowOff>158750</xdr:rowOff>
    </xdr:from>
    <xdr:to xmlns:xdr="http://schemas.openxmlformats.org/drawingml/2006/spreadsheetDrawing">
      <xdr:col>7</xdr:col>
      <xdr:colOff>183515</xdr:colOff>
      <xdr:row>138</xdr:row>
      <xdr:rowOff>13970</xdr:rowOff>
    </xdr:to>
    <xdr:sp macro="" textlink="">
      <xdr:nvSpPr>
        <xdr:cNvPr id="1805" name="角丸四角形 1166"/>
        <xdr:cNvSpPr/>
      </xdr:nvSpPr>
      <xdr:spPr>
        <a:xfrm rot="16200000">
          <a:off x="3590925" y="2847657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06" name="角丸四角形 116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07" name="角丸四角形 116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08" name="角丸四角形 1169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130</xdr:row>
      <xdr:rowOff>0</xdr:rowOff>
    </xdr:from>
    <xdr:to xmlns:xdr="http://schemas.openxmlformats.org/drawingml/2006/spreadsheetDrawing">
      <xdr:col>1</xdr:col>
      <xdr:colOff>400050</xdr:colOff>
      <xdr:row>130</xdr:row>
      <xdr:rowOff>0</xdr:rowOff>
    </xdr:to>
    <xdr:sp macro="" textlink="">
      <xdr:nvSpPr>
        <xdr:cNvPr id="1809" name="角丸四角形 1170"/>
        <xdr:cNvSpPr/>
      </xdr:nvSpPr>
      <xdr:spPr>
        <a:xfrm rot="21540000">
          <a:off x="131445" y="268224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0" name="角丸四角形 117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1" name="角丸四角形 117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2" name="角丸四角形 117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3" name="角丸四角形 117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4" name="角丸四角形 117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5" name="角丸四角形 117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6" name="角丸四角形 117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7" name="角丸四角形 117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8" name="角丸四角形 117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9" name="角丸四角形 1180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0" name="角丸四角形 118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1" name="角丸四角形 118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2" name="角丸四角形 118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122555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823" name="角丸四角形 1184"/>
        <xdr:cNvSpPr/>
      </xdr:nvSpPr>
      <xdr:spPr>
        <a:xfrm rot="21540000">
          <a:off x="138430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24" name="角丸四角形 118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136</xdr:row>
      <xdr:rowOff>128905</xdr:rowOff>
    </xdr:from>
    <xdr:to xmlns:xdr="http://schemas.openxmlformats.org/drawingml/2006/spreadsheetDrawing">
      <xdr:col>7</xdr:col>
      <xdr:colOff>146050</xdr:colOff>
      <xdr:row>136</xdr:row>
      <xdr:rowOff>157480</xdr:rowOff>
    </xdr:to>
    <xdr:sp macro="" textlink="">
      <xdr:nvSpPr>
        <xdr:cNvPr id="1825" name="角丸四角形 1186"/>
        <xdr:cNvSpPr/>
      </xdr:nvSpPr>
      <xdr:spPr>
        <a:xfrm rot="16200000">
          <a:off x="3440430" y="282816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98425</xdr:rowOff>
    </xdr:to>
    <xdr:sp macro="" textlink="">
      <xdr:nvSpPr>
        <xdr:cNvPr id="1826" name="角丸四角形 1187"/>
        <xdr:cNvSpPr/>
      </xdr:nvSpPr>
      <xdr:spPr>
        <a:xfrm>
          <a:off x="69850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27" name="角丸四角形 1188"/>
        <xdr:cNvSpPr/>
      </xdr:nvSpPr>
      <xdr:spPr>
        <a:xfrm rot="21540000">
          <a:off x="3855085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98425</xdr:rowOff>
    </xdr:to>
    <xdr:sp macro="" textlink="">
      <xdr:nvSpPr>
        <xdr:cNvPr id="1828" name="角丸四角形 1189"/>
        <xdr:cNvSpPr/>
      </xdr:nvSpPr>
      <xdr:spPr>
        <a:xfrm>
          <a:off x="3786505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128</xdr:row>
      <xdr:rowOff>122555</xdr:rowOff>
    </xdr:from>
    <xdr:to xmlns:xdr="http://schemas.openxmlformats.org/drawingml/2006/spreadsheetDrawing">
      <xdr:col>1</xdr:col>
      <xdr:colOff>400050</xdr:colOff>
      <xdr:row>129</xdr:row>
      <xdr:rowOff>111125</xdr:rowOff>
    </xdr:to>
    <xdr:sp macro="" textlink="">
      <xdr:nvSpPr>
        <xdr:cNvPr id="1829" name="角丸四角形 1190"/>
        <xdr:cNvSpPr/>
      </xdr:nvSpPr>
      <xdr:spPr>
        <a:xfrm rot="21540000">
          <a:off x="131445" y="26421080"/>
          <a:ext cx="338455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128</xdr:row>
      <xdr:rowOff>5715</xdr:rowOff>
    </xdr:from>
    <xdr:to xmlns:xdr="http://schemas.openxmlformats.org/drawingml/2006/spreadsheetDrawing">
      <xdr:col>1</xdr:col>
      <xdr:colOff>346710</xdr:colOff>
      <xdr:row>129</xdr:row>
      <xdr:rowOff>105410</xdr:rowOff>
    </xdr:to>
    <xdr:sp macro="" textlink="">
      <xdr:nvSpPr>
        <xdr:cNvPr id="1830" name="角丸四角形 1191"/>
        <xdr:cNvSpPr/>
      </xdr:nvSpPr>
      <xdr:spPr>
        <a:xfrm>
          <a:off x="63500" y="26304240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1" name="角丸四角形 1192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2" name="角丸四角形 119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33" name="角丸四角形 1194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4" name="角丸四角形 119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5" name="角丸四角形 119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6" name="角丸四角形 119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7" name="角丸四角形 119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8" name="角丸四角形 119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124460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39" name="角丸四角形 1200"/>
        <xdr:cNvSpPr/>
      </xdr:nvSpPr>
      <xdr:spPr>
        <a:xfrm rot="16200000">
          <a:off x="7180580" y="2659761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0" name="角丸四角形 120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41" name="角丸四角形 1202"/>
        <xdr:cNvSpPr/>
      </xdr:nvSpPr>
      <xdr:spPr>
        <a:xfrm rot="21540000">
          <a:off x="3855085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98425</xdr:rowOff>
    </xdr:to>
    <xdr:sp macro="" textlink="">
      <xdr:nvSpPr>
        <xdr:cNvPr id="1842" name="角丸四角形 1203"/>
        <xdr:cNvSpPr/>
      </xdr:nvSpPr>
      <xdr:spPr>
        <a:xfrm>
          <a:off x="3786505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3" name="角丸四角形 1204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71120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44" name="角丸四角形 1205"/>
        <xdr:cNvSpPr/>
      </xdr:nvSpPr>
      <xdr:spPr>
        <a:xfrm rot="16200000">
          <a:off x="7180580" y="2654427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5" name="角丸四角形 120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6" name="角丸四角形 120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7" name="角丸四角形 1208"/>
        <xdr:cNvSpPr/>
      </xdr:nvSpPr>
      <xdr:spPr>
        <a:xfrm rot="16200000">
          <a:off x="7180580" y="2661539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124460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8" name="角丸四角形 1209"/>
        <xdr:cNvSpPr/>
      </xdr:nvSpPr>
      <xdr:spPr>
        <a:xfrm rot="16200000">
          <a:off x="7180580" y="26597610"/>
          <a:ext cx="52070" cy="3962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71120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9" name="角丸四角形 1210"/>
        <xdr:cNvSpPr/>
      </xdr:nvSpPr>
      <xdr:spPr>
        <a:xfrm rot="16200000">
          <a:off x="7180580" y="2654427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0" name="角丸四角形 1211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1" name="角丸四角形 1212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2" name="角丸四角形 1213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3" name="角丸四角形 1214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54" name="角丸四角形 1215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5" name="角丸四角形 1216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6" name="角丸四角形 1217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7" name="角丸四角形 1218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58" name="角丸四角形 121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142</xdr:row>
      <xdr:rowOff>142240</xdr:rowOff>
    </xdr:from>
    <xdr:to xmlns:xdr="http://schemas.openxmlformats.org/drawingml/2006/spreadsheetDrawing">
      <xdr:col>7</xdr:col>
      <xdr:colOff>183515</xdr:colOff>
      <xdr:row>142</xdr:row>
      <xdr:rowOff>349250</xdr:rowOff>
    </xdr:to>
    <xdr:sp macro="" textlink="">
      <xdr:nvSpPr>
        <xdr:cNvPr id="1859" name="角丸四角形 1220"/>
        <xdr:cNvSpPr/>
      </xdr:nvSpPr>
      <xdr:spPr>
        <a:xfrm rot="16200000">
          <a:off x="3440430" y="2929509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60" name="角丸四角形 1221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61" name="角丸四角形 1222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142</xdr:row>
      <xdr:rowOff>109855</xdr:rowOff>
    </xdr:from>
    <xdr:to xmlns:xdr="http://schemas.openxmlformats.org/drawingml/2006/spreadsheetDrawing">
      <xdr:col>1</xdr:col>
      <xdr:colOff>303530</xdr:colOff>
      <xdr:row>142</xdr:row>
      <xdr:rowOff>349250</xdr:rowOff>
    </xdr:to>
    <xdr:sp macro="" textlink="">
      <xdr:nvSpPr>
        <xdr:cNvPr id="1862" name="角丸四角形 1223"/>
        <xdr:cNvSpPr/>
      </xdr:nvSpPr>
      <xdr:spPr>
        <a:xfrm rot="-60000" flipV="1">
          <a:off x="152400" y="29262705"/>
          <a:ext cx="22098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63" name="角丸四角形 1224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4" name="角丸四角形 122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65" name="角丸四角形 122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66" name="角丸四角形 1227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7" name="角丸四角形 122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8" name="角丸四角形 122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69" name="角丸四角形 123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0" name="角丸四角形 123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1" name="角丸四角形 123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2" name="角丸四角形 123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73" name="角丸四角形 123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4" name="角丸四角形 123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5" name="角丸四角形 123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76" name="角丸四角形 123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29210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77" name="角丸四角形 1238"/>
        <xdr:cNvSpPr/>
      </xdr:nvSpPr>
      <xdr:spPr>
        <a:xfrm rot="21540000">
          <a:off x="138430" y="29007435"/>
          <a:ext cx="337820" cy="25527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78" name="角丸四角形 1239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29210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879" name="角丸四角形 1240"/>
        <xdr:cNvSpPr/>
      </xdr:nvSpPr>
      <xdr:spPr>
        <a:xfrm rot="21540000">
          <a:off x="3855085" y="29007435"/>
          <a:ext cx="337820" cy="25527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80" name="角丸四角形 1241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142</xdr:row>
      <xdr:rowOff>16510</xdr:rowOff>
    </xdr:from>
    <xdr:to xmlns:xdr="http://schemas.openxmlformats.org/drawingml/2006/spreadsheetDrawing">
      <xdr:col>1</xdr:col>
      <xdr:colOff>408940</xdr:colOff>
      <xdr:row>142</xdr:row>
      <xdr:rowOff>109855</xdr:rowOff>
    </xdr:to>
    <xdr:sp macro="" textlink="">
      <xdr:nvSpPr>
        <xdr:cNvPr id="1881" name="角丸四角形 1242"/>
        <xdr:cNvSpPr/>
      </xdr:nvSpPr>
      <xdr:spPr>
        <a:xfrm rot="21540000">
          <a:off x="140970" y="2916936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82" name="角丸四角形 1243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83" name="角丸四角形 124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86360</xdr:rowOff>
    </xdr:to>
    <xdr:sp macro="" textlink="">
      <xdr:nvSpPr>
        <xdr:cNvPr id="1884" name="角丸四角形 1245"/>
        <xdr:cNvSpPr/>
      </xdr:nvSpPr>
      <xdr:spPr>
        <a:xfrm>
          <a:off x="69850" y="28978225"/>
          <a:ext cx="353060" cy="260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95885</xdr:rowOff>
    </xdr:to>
    <xdr:sp macro="" textlink="">
      <xdr:nvSpPr>
        <xdr:cNvPr id="1885" name="角丸四角形 1246"/>
        <xdr:cNvSpPr/>
      </xdr:nvSpPr>
      <xdr:spPr>
        <a:xfrm rot="21540000">
          <a:off x="3855085" y="29035375"/>
          <a:ext cx="337820" cy="2133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86360</xdr:rowOff>
    </xdr:to>
    <xdr:sp macro="" textlink="">
      <xdr:nvSpPr>
        <xdr:cNvPr id="1886" name="角丸四角形 1247"/>
        <xdr:cNvSpPr/>
      </xdr:nvSpPr>
      <xdr:spPr>
        <a:xfrm>
          <a:off x="3786505" y="28978225"/>
          <a:ext cx="353060" cy="260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87" name="角丸四角形 124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88" name="角丸四角形 1249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125730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89" name="角丸四角形 1250"/>
        <xdr:cNvSpPr/>
      </xdr:nvSpPr>
      <xdr:spPr>
        <a:xfrm rot="16200000">
          <a:off x="7180580" y="2927858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0" name="角丸四角形 125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1" name="角丸四角形 125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92" name="角丸四角形 125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3" name="角丸四角形 125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4" name="角丸四角形 125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95" name="角丸四角形 125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107950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96" name="角丸四角形 1257"/>
        <xdr:cNvSpPr/>
      </xdr:nvSpPr>
      <xdr:spPr>
        <a:xfrm rot="16200000">
          <a:off x="7180580" y="29260800"/>
          <a:ext cx="52070" cy="241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7" name="角丸四角形 125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8" name="角丸四角形 125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9" name="角丸四角形 126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0" name="角丸四角形 126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1" name="角丸四角形 126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2" name="角丸四角形 126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3" name="角丸四角形 126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4" name="角丸四角形 1265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5" name="角丸四角形 126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6" name="角丸四角形 1267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7" name="角丸四角形 126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8" name="角丸四角形 126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9" name="角丸四角形 127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0" name="角丸四角形 127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1" name="角丸四角形 127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2" name="角丸四角形 127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3" name="角丸四角形 127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4" name="角丸四角形 127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5" name="角丸四角形 127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6" name="角丸四角形 127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7" name="角丸四角形 127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8" name="角丸四角形 127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9" name="角丸四角形 128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0" name="角丸四角形 128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1" name="角丸四角形 128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2" name="角丸四角形 128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3" name="角丸四角形 128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4" name="角丸四角形 128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5" name="角丸四角形 128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6" name="角丸四角形 128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7" name="角丸四角形 128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8" name="角丸四角形 128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9" name="角丸四角形 129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30" name="角丸四角形 129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931" name="角丸四角形 1292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2" name="角丸四角形 1293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3" name="角丸四角形 1294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142</xdr:row>
      <xdr:rowOff>98425</xdr:rowOff>
    </xdr:from>
    <xdr:to xmlns:xdr="http://schemas.openxmlformats.org/drawingml/2006/spreadsheetDrawing">
      <xdr:col>1</xdr:col>
      <xdr:colOff>353060</xdr:colOff>
      <xdr:row>142</xdr:row>
      <xdr:rowOff>349250</xdr:rowOff>
    </xdr:to>
    <xdr:sp macro="" textlink="">
      <xdr:nvSpPr>
        <xdr:cNvPr id="1934" name="角丸四角形 1295"/>
        <xdr:cNvSpPr/>
      </xdr:nvSpPr>
      <xdr:spPr>
        <a:xfrm flipV="1">
          <a:off x="151765" y="29251275"/>
          <a:ext cx="271145" cy="2508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5" name="角丸四角形 1296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6" name="角丸四角形 1297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7" name="角丸四角形 1298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8" name="角丸四角形 1299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39" name="角丸四角形 130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150</xdr:row>
      <xdr:rowOff>158750</xdr:rowOff>
    </xdr:from>
    <xdr:to xmlns:xdr="http://schemas.openxmlformats.org/drawingml/2006/spreadsheetDrawing">
      <xdr:col>7</xdr:col>
      <xdr:colOff>183515</xdr:colOff>
      <xdr:row>151</xdr:row>
      <xdr:rowOff>13970</xdr:rowOff>
    </xdr:to>
    <xdr:sp macro="" textlink="">
      <xdr:nvSpPr>
        <xdr:cNvPr id="1940" name="角丸四角形 1301"/>
        <xdr:cNvSpPr/>
      </xdr:nvSpPr>
      <xdr:spPr>
        <a:xfrm rot="16200000">
          <a:off x="3590925" y="311626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1" name="角丸四角形 130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2" name="角丸四角形 130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43" name="角丸四角形 1304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143</xdr:row>
      <xdr:rowOff>0</xdr:rowOff>
    </xdr:from>
    <xdr:to xmlns:xdr="http://schemas.openxmlformats.org/drawingml/2006/spreadsheetDrawing">
      <xdr:col>1</xdr:col>
      <xdr:colOff>400050</xdr:colOff>
      <xdr:row>143</xdr:row>
      <xdr:rowOff>0</xdr:rowOff>
    </xdr:to>
    <xdr:sp macro="" textlink="">
      <xdr:nvSpPr>
        <xdr:cNvPr id="1944" name="角丸四角形 1305"/>
        <xdr:cNvSpPr/>
      </xdr:nvSpPr>
      <xdr:spPr>
        <a:xfrm rot="21540000">
          <a:off x="131445" y="295021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5" name="角丸四角形 130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6" name="角丸四角形 130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7" name="角丸四角形 130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8" name="角丸四角形 130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9" name="角丸四角形 131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50" name="角丸四角形 131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1" name="角丸四角形 131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2" name="角丸四角形 131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3" name="角丸四角形 131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4" name="角丸四角形 1315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5" name="角丸四角形 131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6" name="角丸四角形 131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7" name="角丸四角形 131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958" name="角丸四角形 1319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59" name="角丸四角形 132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149</xdr:row>
      <xdr:rowOff>128905</xdr:rowOff>
    </xdr:from>
    <xdr:to xmlns:xdr="http://schemas.openxmlformats.org/drawingml/2006/spreadsheetDrawing">
      <xdr:col>7</xdr:col>
      <xdr:colOff>146050</xdr:colOff>
      <xdr:row>149</xdr:row>
      <xdr:rowOff>157480</xdr:rowOff>
    </xdr:to>
    <xdr:sp macro="" textlink="">
      <xdr:nvSpPr>
        <xdr:cNvPr id="1960" name="角丸四角形 1321"/>
        <xdr:cNvSpPr/>
      </xdr:nvSpPr>
      <xdr:spPr>
        <a:xfrm rot="16200000">
          <a:off x="3440430" y="309676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97155</xdr:rowOff>
    </xdr:to>
    <xdr:sp macro="" textlink="">
      <xdr:nvSpPr>
        <xdr:cNvPr id="1961" name="角丸四角形 1322"/>
        <xdr:cNvSpPr/>
      </xdr:nvSpPr>
      <xdr:spPr>
        <a:xfrm>
          <a:off x="69850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62" name="角丸四角形 1323"/>
        <xdr:cNvSpPr/>
      </xdr:nvSpPr>
      <xdr:spPr>
        <a:xfrm rot="21540000">
          <a:off x="3855085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97155</xdr:rowOff>
    </xdr:to>
    <xdr:sp macro="" textlink="">
      <xdr:nvSpPr>
        <xdr:cNvPr id="1963" name="角丸四角形 1324"/>
        <xdr:cNvSpPr/>
      </xdr:nvSpPr>
      <xdr:spPr>
        <a:xfrm>
          <a:off x="3786505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141</xdr:row>
      <xdr:rowOff>57150</xdr:rowOff>
    </xdr:from>
    <xdr:to xmlns:xdr="http://schemas.openxmlformats.org/drawingml/2006/spreadsheetDrawing">
      <xdr:col>1</xdr:col>
      <xdr:colOff>400050</xdr:colOff>
      <xdr:row>142</xdr:row>
      <xdr:rowOff>109855</xdr:rowOff>
    </xdr:to>
    <xdr:sp macro="" textlink="">
      <xdr:nvSpPr>
        <xdr:cNvPr id="1964" name="角丸四角形 1325"/>
        <xdr:cNvSpPr/>
      </xdr:nvSpPr>
      <xdr:spPr>
        <a:xfrm rot="21540000">
          <a:off x="131445" y="29035375"/>
          <a:ext cx="338455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141</xdr:row>
      <xdr:rowOff>0</xdr:rowOff>
    </xdr:from>
    <xdr:to xmlns:xdr="http://schemas.openxmlformats.org/drawingml/2006/spreadsheetDrawing">
      <xdr:col>1</xdr:col>
      <xdr:colOff>346710</xdr:colOff>
      <xdr:row>142</xdr:row>
      <xdr:rowOff>104140</xdr:rowOff>
    </xdr:to>
    <xdr:sp macro="" textlink="">
      <xdr:nvSpPr>
        <xdr:cNvPr id="1965" name="角丸四角形 1326"/>
        <xdr:cNvSpPr/>
      </xdr:nvSpPr>
      <xdr:spPr>
        <a:xfrm>
          <a:off x="63500" y="28978225"/>
          <a:ext cx="353060" cy="2787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66" name="角丸四角形 1327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67" name="角丸四角形 132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68" name="角丸四角形 1329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69" name="角丸四角形 133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70" name="角丸四角形 133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1" name="角丸四角形 133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72" name="角丸四角形 133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3" name="角丸四角形 133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124460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74" name="角丸四角形 1335"/>
        <xdr:cNvSpPr/>
      </xdr:nvSpPr>
      <xdr:spPr>
        <a:xfrm rot="16200000">
          <a:off x="7180580" y="2927731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5" name="角丸四角形 133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76" name="角丸四角形 1337"/>
        <xdr:cNvSpPr/>
      </xdr:nvSpPr>
      <xdr:spPr>
        <a:xfrm rot="21540000">
          <a:off x="3855085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97155</xdr:rowOff>
    </xdr:to>
    <xdr:sp macro="" textlink="">
      <xdr:nvSpPr>
        <xdr:cNvPr id="1977" name="角丸四角形 1338"/>
        <xdr:cNvSpPr/>
      </xdr:nvSpPr>
      <xdr:spPr>
        <a:xfrm>
          <a:off x="3786505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8" name="角丸四角形 1339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71120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79" name="角丸四角形 1340"/>
        <xdr:cNvSpPr/>
      </xdr:nvSpPr>
      <xdr:spPr>
        <a:xfrm rot="16200000">
          <a:off x="7180580" y="2922397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80" name="角丸四角形 134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81" name="角丸四角形 134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142</xdr:row>
      <xdr:rowOff>142240</xdr:rowOff>
    </xdr:from>
    <xdr:to xmlns:xdr="http://schemas.openxmlformats.org/drawingml/2006/spreadsheetDrawing">
      <xdr:col>7</xdr:col>
      <xdr:colOff>183515</xdr:colOff>
      <xdr:row>143</xdr:row>
      <xdr:rowOff>171450</xdr:rowOff>
    </xdr:to>
    <xdr:sp macro="" textlink="">
      <xdr:nvSpPr>
        <xdr:cNvPr id="1982" name="角丸四角形 1343"/>
        <xdr:cNvSpPr/>
      </xdr:nvSpPr>
      <xdr:spPr>
        <a:xfrm rot="16200000">
          <a:off x="3440430" y="2929509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3" name="角丸四角形 1344"/>
        <xdr:cNvSpPr/>
      </xdr:nvSpPr>
      <xdr:spPr>
        <a:xfrm rot="16200000">
          <a:off x="7180580" y="2929509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124460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4" name="角丸四角形 1345"/>
        <xdr:cNvSpPr/>
      </xdr:nvSpPr>
      <xdr:spPr>
        <a:xfrm rot="16200000">
          <a:off x="7180580" y="29277310"/>
          <a:ext cx="52070" cy="3962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71120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5" name="角丸四角形 1346"/>
        <xdr:cNvSpPr/>
      </xdr:nvSpPr>
      <xdr:spPr>
        <a:xfrm rot="16200000">
          <a:off x="7180580" y="2922397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86" name="角丸四角形 134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87" name="角丸四角形 134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88" name="角丸四角形 13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1989" name="角丸四角形 1350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0" name="角丸四角形 135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1" name="角丸四角形 135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2" name="角丸四角形 135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3" name="角丸四角形 135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155</xdr:row>
      <xdr:rowOff>0</xdr:rowOff>
    </xdr:from>
    <xdr:to xmlns:xdr="http://schemas.openxmlformats.org/drawingml/2006/spreadsheetDrawing">
      <xdr:col>1</xdr:col>
      <xdr:colOff>303530</xdr:colOff>
      <xdr:row>155</xdr:row>
      <xdr:rowOff>0</xdr:rowOff>
    </xdr:to>
    <xdr:sp macro="" textlink="">
      <xdr:nvSpPr>
        <xdr:cNvPr id="1994" name="角丸四角形 1355"/>
        <xdr:cNvSpPr/>
      </xdr:nvSpPr>
      <xdr:spPr>
        <a:xfrm rot="-60000" flipV="1">
          <a:off x="152400" y="318389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5" name="角丸四角形 135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96" name="角丸四角形 135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7" name="角丸四角形 135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8" name="角丸四角形 135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99" name="角丸四角形 136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0" name="角丸四角形 136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1" name="角丸四角形 136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2" name="角丸四角形 136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3" name="角丸四角形 136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4" name="角丸四角形 136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5" name="角丸四角形 136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6" name="角丸四角形 136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7" name="角丸四角形 136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8" name="角丸四角形 136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155</xdr:row>
      <xdr:rowOff>0</xdr:rowOff>
    </xdr:from>
    <xdr:to xmlns:xdr="http://schemas.openxmlformats.org/drawingml/2006/spreadsheetDrawing">
      <xdr:col>1</xdr:col>
      <xdr:colOff>408940</xdr:colOff>
      <xdr:row>155</xdr:row>
      <xdr:rowOff>0</xdr:rowOff>
    </xdr:to>
    <xdr:sp macro="" textlink="">
      <xdr:nvSpPr>
        <xdr:cNvPr id="2009" name="角丸四角形 1370"/>
        <xdr:cNvSpPr/>
      </xdr:nvSpPr>
      <xdr:spPr>
        <a:xfrm rot="21540000">
          <a:off x="14097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0" name="角丸四角形 137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1" name="角丸四角形 137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2" name="角丸四角形 137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3" name="角丸四角形 137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4" name="角丸四角形 137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5" name="角丸四角形 137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6" name="角丸四角形 137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7" name="角丸四角形 137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8" name="角丸四角形 137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9" name="角丸四角形 138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0" name="角丸四角形 138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1" name="角丸四角形 138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2" name="角丸四角形 138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23" name="角丸四角形 138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4" name="角丸四角形 138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5" name="角丸四角形 138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6" name="角丸四角形 138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27" name="角丸四角形 138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8" name="角丸四角形 138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9" name="角丸四角形 139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0" name="角丸四角形 139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1" name="角丸四角形 139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2" name="角丸四角形 139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3" name="角丸四角形 139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4" name="角丸四角形 139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5" name="角丸四角形 139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6" name="角丸四角形 139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7" name="角丸四角形 139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8" name="角丸四角形 139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9" name="角丸四角形 140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0" name="角丸四角形 140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1" name="角丸四角形 140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2" name="角丸四角形 140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3" name="角丸四角形 140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4" name="角丸四角形 140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5" name="角丸四角形 140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6" name="角丸四角形 140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7" name="角丸四角形 140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8" name="角丸四角形 140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9" name="角丸四角形 141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0" name="角丸四角形 141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1" name="角丸四角形 141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2" name="角丸四角形 141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3" name="角丸四角形 141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4" name="角丸四角形 141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5" name="角丸四角形 141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6" name="角丸四角形 141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7" name="角丸四角形 141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8" name="角丸四角形 141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9" name="角丸四角形 142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0" name="角丸四角形 142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1" name="角丸四角形 142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062" name="角丸四角形 1423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3" name="角丸四角形 142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4" name="角丸四角形 142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5" name="角丸四角形 142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6" name="角丸四角形 142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7" name="角丸四角形 142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8" name="角丸四角形 142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9" name="角丸四角形 143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0" name="角丸四角形 143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1" name="角丸四角形 143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2" name="角丸四角形 143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3" name="角丸四角形 143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4" name="角丸四角形 143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5" name="角丸四角形 143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76" name="角丸四角形 143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77" name="角丸四角形 143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8" name="角丸四角形 143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079" name="角丸四角形 1440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0" name="角丸四角形 144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1" name="角丸四角形 144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2" name="角丸四角形 144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3" name="角丸四角形 144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4" name="角丸四角形 144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5" name="角丸四角形 144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6" name="角丸四角形 144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7" name="角丸四角形 144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8" name="角丸四角形 14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155</xdr:row>
      <xdr:rowOff>0</xdr:rowOff>
    </xdr:from>
    <xdr:to xmlns:xdr="http://schemas.openxmlformats.org/drawingml/2006/spreadsheetDrawing">
      <xdr:col>2</xdr:col>
      <xdr:colOff>243840</xdr:colOff>
      <xdr:row>155</xdr:row>
      <xdr:rowOff>0</xdr:rowOff>
    </xdr:to>
    <xdr:sp macro="" textlink="">
      <xdr:nvSpPr>
        <xdr:cNvPr id="2089" name="角丸四角形 1450"/>
        <xdr:cNvSpPr/>
      </xdr:nvSpPr>
      <xdr:spPr>
        <a:xfrm rot="-60000" flipV="1">
          <a:off x="92710" y="31838900"/>
          <a:ext cx="892810" cy="0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0" name="角丸四角形 145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1" name="角丸四角形 145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2" name="角丸四角形 145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3" name="角丸四角形 145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4" name="角丸四角形 145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5" name="角丸四角形 145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6" name="角丸四角形 145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7" name="角丸四角形 145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155</xdr:row>
      <xdr:rowOff>0</xdr:rowOff>
    </xdr:from>
    <xdr:to xmlns:xdr="http://schemas.openxmlformats.org/drawingml/2006/spreadsheetDrawing">
      <xdr:col>1</xdr:col>
      <xdr:colOff>303530</xdr:colOff>
      <xdr:row>155</xdr:row>
      <xdr:rowOff>0</xdr:rowOff>
    </xdr:to>
    <xdr:sp macro="" textlink="">
      <xdr:nvSpPr>
        <xdr:cNvPr id="2098" name="角丸四角形 1459"/>
        <xdr:cNvSpPr/>
      </xdr:nvSpPr>
      <xdr:spPr>
        <a:xfrm rot="-60000" flipV="1">
          <a:off x="152400" y="318389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9" name="角丸四角形 146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0" name="角丸四角形 146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1" name="角丸四角形 146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2" name="角丸四角形 146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3" name="角丸四角形 146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4" name="角丸四角形 146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5" name="角丸四角形 146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6" name="角丸四角形 146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7" name="角丸四角形 146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8" name="角丸四角形 146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9" name="角丸四角形 147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0" name="角丸四角形 147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1" name="角丸四角形 147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2" name="角丸四角形 147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155</xdr:row>
      <xdr:rowOff>0</xdr:rowOff>
    </xdr:from>
    <xdr:to xmlns:xdr="http://schemas.openxmlformats.org/drawingml/2006/spreadsheetDrawing">
      <xdr:col>1</xdr:col>
      <xdr:colOff>408940</xdr:colOff>
      <xdr:row>155</xdr:row>
      <xdr:rowOff>0</xdr:rowOff>
    </xdr:to>
    <xdr:sp macro="" textlink="">
      <xdr:nvSpPr>
        <xdr:cNvPr id="2113" name="角丸四角形 1474"/>
        <xdr:cNvSpPr/>
      </xdr:nvSpPr>
      <xdr:spPr>
        <a:xfrm rot="21540000">
          <a:off x="14097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4" name="角丸四角形 147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5" name="角丸四角形 147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6" name="角丸四角形 147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7" name="角丸四角形 147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8" name="角丸四角形 147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9" name="角丸四角形 148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0" name="角丸四角形 148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1" name="角丸四角形 148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2" name="角丸四角形 148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3" name="角丸四角形 148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4" name="角丸四角形 148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5" name="角丸四角形 148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6" name="角丸四角形 148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7" name="角丸四角形 148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8" name="角丸四角形 148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9" name="角丸四角形 149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0" name="角丸四角形 149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1" name="角丸四角形 149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2" name="角丸四角形 149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3" name="角丸四角形 149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4" name="角丸四角形 149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5" name="角丸四角形 149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6" name="角丸四角形 149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7" name="角丸四角形 149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8" name="角丸四角形 149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9" name="角丸四角形 150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0" name="角丸四角形 150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1" name="角丸四角形 150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2" name="角丸四角形 150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3" name="角丸四角形 150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4" name="角丸四角形 150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5" name="角丸四角形 150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6" name="角丸四角形 150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7" name="角丸四角形 150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8" name="角丸四角形 150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9" name="角丸四角形 151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0" name="角丸四角形 151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1" name="角丸四角形 151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2" name="角丸四角形 151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3" name="角丸四角形 151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4" name="角丸四角形 151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5" name="角丸四角形 151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6" name="角丸四角形 151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7" name="角丸四角形 151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8" name="角丸四角形 151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9" name="角丸四角形 152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0" name="角丸四角形 152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1" name="角丸四角形 152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2" name="角丸四角形 152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3" name="角丸四角形 152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164" name="角丸四角形 1525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5" name="角丸四角形 152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6" name="角丸四角形 152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7" name="角丸四角形 152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8" name="角丸四角形 152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9" name="角丸四角形 153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0" name="角丸四角形 153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1" name="角丸四角形 153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2" name="角丸四角形 153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3" name="角丸四角形 153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4" name="角丸四角形 153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5" name="角丸四角形 153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6" name="角丸四角形 153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7" name="角丸四角形 153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8" name="角丸四角形 153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9" name="角丸四角形 154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0" name="角丸四角形 154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181" name="角丸四角形 1542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2" name="角丸四角形 154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3" name="角丸四角形 154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4" name="角丸四角形 154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5" name="角丸四角形 154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6" name="角丸四角形 154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7" name="角丸四角形 154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8" name="角丸四角形 15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9" name="角丸四角形 155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0" name="角丸四角形 155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1" name="角丸四角形 155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2" name="角丸四角形 155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3" name="角丸四角形 155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2194" name="角丸四角形 1555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104</xdr:row>
      <xdr:rowOff>142240</xdr:rowOff>
    </xdr:from>
    <xdr:to xmlns:xdr="http://schemas.openxmlformats.org/drawingml/2006/spreadsheetDrawing">
      <xdr:col>7</xdr:col>
      <xdr:colOff>183515</xdr:colOff>
      <xdr:row>105</xdr:row>
      <xdr:rowOff>165100</xdr:rowOff>
    </xdr:to>
    <xdr:sp macro="" textlink="">
      <xdr:nvSpPr>
        <xdr:cNvPr id="2195" name="角丸四角形 1556"/>
        <xdr:cNvSpPr/>
      </xdr:nvSpPr>
      <xdr:spPr>
        <a:xfrm rot="16200000">
          <a:off x="3440430" y="216052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196" name="角丸四角形 155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197" name="角丸四角形 155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117</xdr:row>
      <xdr:rowOff>142240</xdr:rowOff>
    </xdr:from>
    <xdr:to xmlns:xdr="http://schemas.openxmlformats.org/drawingml/2006/spreadsheetDrawing">
      <xdr:col>7</xdr:col>
      <xdr:colOff>183515</xdr:colOff>
      <xdr:row>118</xdr:row>
      <xdr:rowOff>165100</xdr:rowOff>
    </xdr:to>
    <xdr:sp macro="" textlink="">
      <xdr:nvSpPr>
        <xdr:cNvPr id="2198" name="角丸四角形 1559"/>
        <xdr:cNvSpPr/>
      </xdr:nvSpPr>
      <xdr:spPr>
        <a:xfrm rot="16200000">
          <a:off x="3440430" y="24284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2199" name="角丸四角形 1560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00" name="角丸四角形 156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104</xdr:row>
      <xdr:rowOff>142240</xdr:rowOff>
    </xdr:from>
    <xdr:to xmlns:xdr="http://schemas.openxmlformats.org/drawingml/2006/spreadsheetDrawing">
      <xdr:col>14</xdr:col>
      <xdr:colOff>52070</xdr:colOff>
      <xdr:row>105</xdr:row>
      <xdr:rowOff>165100</xdr:rowOff>
    </xdr:to>
    <xdr:sp macro="" textlink="">
      <xdr:nvSpPr>
        <xdr:cNvPr id="2201" name="角丸四角形 1562"/>
        <xdr:cNvSpPr/>
      </xdr:nvSpPr>
      <xdr:spPr>
        <a:xfrm rot="16200000">
          <a:off x="7180580" y="216052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02" name="角丸四角形 156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2203" name="角丸四角形 1564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2204" name="角丸四角形 1565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05" name="角丸四角形 156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06" name="角丸四角形 156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142240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07" name="角丸四角形 1568"/>
        <xdr:cNvSpPr/>
      </xdr:nvSpPr>
      <xdr:spPr>
        <a:xfrm rot="16200000">
          <a:off x="7180580" y="24284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08" name="角丸四角形 156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09" name="角丸四角形 1570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0" name="角丸四角形 157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11" name="角丸四角形 157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12" name="角丸四角形 157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130</xdr:row>
      <xdr:rowOff>142240</xdr:rowOff>
    </xdr:from>
    <xdr:to xmlns:xdr="http://schemas.openxmlformats.org/drawingml/2006/spreadsheetDrawing">
      <xdr:col>7</xdr:col>
      <xdr:colOff>183515</xdr:colOff>
      <xdr:row>130</xdr:row>
      <xdr:rowOff>349250</xdr:rowOff>
    </xdr:to>
    <xdr:sp macro="" textlink="">
      <xdr:nvSpPr>
        <xdr:cNvPr id="2213" name="角丸四角形 1574"/>
        <xdr:cNvSpPr/>
      </xdr:nvSpPr>
      <xdr:spPr>
        <a:xfrm rot="16200000">
          <a:off x="3440430" y="26964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4" name="角丸四角形 157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2215" name="角丸四角形 1576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16" name="角丸四角形 157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2217" name="角丸四角形 1578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8" name="角丸四角形 157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19" name="角丸四角形 15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0" name="角丸四角形 15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21" name="角丸四角形 1582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2" name="角丸四角形 158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3" name="角丸四角形 15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4" name="角丸四角形 15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5" name="角丸四角形 15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6" name="角丸四角形 158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7" name="角丸四角形 15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8" name="角丸四角形 15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9" name="角丸四角形 15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30" name="角丸四角形 15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31" name="角丸四角形 15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32" name="角丸四角形 1593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33" name="角丸四角形 1594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34" name="角丸四角形 159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124460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35" name="角丸四角形 1596"/>
        <xdr:cNvSpPr/>
      </xdr:nvSpPr>
      <xdr:spPr>
        <a:xfrm rot="16200000">
          <a:off x="7180580" y="24267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36" name="角丸四角形 159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2237" name="角丸四角形 1598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38" name="角丸四角形 159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39" name="角丸四角形 160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2240" name="角丸四角形 1601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2241" name="角丸四角形 160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2242" name="角丸四角形 160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3" name="角丸四角形 16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44" name="角丸四角形 16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125730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45" name="角丸四角形 1606"/>
        <xdr:cNvSpPr/>
      </xdr:nvSpPr>
      <xdr:spPr>
        <a:xfrm rot="16200000">
          <a:off x="7180580" y="26948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6" name="角丸四角形 16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7" name="角丸四角形 16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48" name="角丸四角形 16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9" name="角丸四角形 161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0" name="角丸四角形 16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51" name="角丸四角形 16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109855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52" name="角丸四角形 1613"/>
        <xdr:cNvSpPr/>
      </xdr:nvSpPr>
      <xdr:spPr>
        <a:xfrm rot="16200000">
          <a:off x="7180580" y="26932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3" name="角丸四角形 16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4" name="角丸四角形 16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5" name="角丸四角形 161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56" name="角丸四角形 16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7" name="角丸四角形 161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8" name="角丸四角形 16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9" name="角丸四角形 162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0" name="角丸四角形 16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1" name="角丸四角形 162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2" name="角丸四角形 162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3" name="角丸四角形 16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4" name="角丸四角形 162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5" name="角丸四角形 162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6" name="角丸四角形 162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7" name="角丸四角形 162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8" name="角丸四角形 162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9" name="角丸四角形 16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0" name="角丸四角形 16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1" name="角丸四角形 163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2" name="角丸四角形 16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3" name="角丸四角形 163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4" name="角丸四角形 163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5" name="角丸四角形 163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6" name="角丸四角形 16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7" name="角丸四角形 163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8" name="角丸四角形 16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9" name="角丸四角形 16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0" name="角丸四角形 164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1" name="角丸四角形 16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82" name="角丸四角形 16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3" name="角丸四角形 164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4" name="角丸四角形 164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85" name="角丸四角形 16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6" name="角丸四角形 164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87" name="角丸四角形 164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88" name="角丸四角形 164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89" name="角丸四角形 1650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90" name="角丸四角形 1651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91" name="角丸四角形 1652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2" name="角丸四角形 165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71120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93" name="角丸四角形 1654"/>
        <xdr:cNvSpPr/>
      </xdr:nvSpPr>
      <xdr:spPr>
        <a:xfrm rot="16200000">
          <a:off x="7180580" y="24213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4" name="角丸四角形 165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2295" name="角丸四角形 165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6" name="角丸四角形 165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7" name="角丸四角形 165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8" name="角丸四角形 165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9" name="角丸四角形 166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0" name="角丸四角形 16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138</xdr:row>
      <xdr:rowOff>165100</xdr:rowOff>
    </xdr:from>
    <xdr:to xmlns:xdr="http://schemas.openxmlformats.org/drawingml/2006/spreadsheetDrawing">
      <xdr:col>7</xdr:col>
      <xdr:colOff>183515</xdr:colOff>
      <xdr:row>139</xdr:row>
      <xdr:rowOff>6350</xdr:rowOff>
    </xdr:to>
    <xdr:sp macro="" textlink="">
      <xdr:nvSpPr>
        <xdr:cNvPr id="2301" name="角丸四角形 1662"/>
        <xdr:cNvSpPr/>
      </xdr:nvSpPr>
      <xdr:spPr>
        <a:xfrm rot="16200000">
          <a:off x="3590925" y="28648025"/>
          <a:ext cx="161290" cy="6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2" name="角丸四角形 16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03" name="角丸四角形 16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04" name="角丸四角形 1665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2305" name="角丸四角形 1666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6" name="角丸四角形 166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07" name="角丸四角形 16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8" name="角丸四角形 16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9" name="角丸四角形 16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0" name="角丸四角形 16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11" name="角丸四角形 167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2" name="角丸四角形 16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3" name="角丸四角形 16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4" name="角丸四角形 16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5" name="角丸四角形 16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6" name="角丸四角形 16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7" name="角丸四角形 16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8" name="角丸四角形 16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319" name="角丸四角形 1680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20" name="角丸四角形 16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137</xdr:row>
      <xdr:rowOff>128905</xdr:rowOff>
    </xdr:from>
    <xdr:to xmlns:xdr="http://schemas.openxmlformats.org/drawingml/2006/spreadsheetDrawing">
      <xdr:col>7</xdr:col>
      <xdr:colOff>146050</xdr:colOff>
      <xdr:row>137</xdr:row>
      <xdr:rowOff>157480</xdr:rowOff>
    </xdr:to>
    <xdr:sp macro="" textlink="">
      <xdr:nvSpPr>
        <xdr:cNvPr id="2321" name="角丸四角形 1682"/>
        <xdr:cNvSpPr/>
      </xdr:nvSpPr>
      <xdr:spPr>
        <a:xfrm rot="16200000">
          <a:off x="3440430" y="28446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2322" name="角丸四角形 1683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323" name="角丸四角形 1684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2324" name="角丸四角形 1685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2325" name="角丸四角形 1686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2326" name="角丸四角形 1687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27" name="角丸四角形 16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28" name="角丸四角形 16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29" name="角丸四角形 1690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0" name="角丸四角形 16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1" name="角丸四角形 16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2" name="角丸四角形 169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3" name="角丸四角形 169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4" name="角丸四角形 16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35" name="角丸四角形 1696"/>
        <xdr:cNvSpPr/>
      </xdr:nvSpPr>
      <xdr:spPr>
        <a:xfrm rot="16200000">
          <a:off x="7180580" y="26946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6" name="角丸四角形 16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2338" name="角丸四角形 169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2339" name="角丸四角形 1700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0" name="角丸四角形 17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41" name="角丸四角形 1702"/>
        <xdr:cNvSpPr/>
      </xdr:nvSpPr>
      <xdr:spPr>
        <a:xfrm rot="16200000">
          <a:off x="7180580" y="26893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2" name="角丸四角形 17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3" name="角丸四角形 17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4" name="角丸四角形 1705"/>
        <xdr:cNvSpPr/>
      </xdr:nvSpPr>
      <xdr:spPr>
        <a:xfrm rot="16200000">
          <a:off x="7180580" y="26964640"/>
          <a:ext cx="52070" cy="3644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5" name="角丸四角形 1706"/>
        <xdr:cNvSpPr/>
      </xdr:nvSpPr>
      <xdr:spPr>
        <a:xfrm rot="16200000">
          <a:off x="7180580" y="26946860"/>
          <a:ext cx="52070" cy="38227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6" name="角丸四角形 1707"/>
        <xdr:cNvSpPr/>
      </xdr:nvSpPr>
      <xdr:spPr>
        <a:xfrm rot="16200000">
          <a:off x="7180580" y="26893520"/>
          <a:ext cx="5207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47" name="角丸四角形 170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48" name="角丸四角形 1709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49" name="角丸四角形 171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0" name="角丸四角形 171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51" name="角丸四角形 171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52" name="角丸四角形 1713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3" name="角丸四角形 171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54" name="角丸四角形 171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55" name="角丸四角形 171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143</xdr:row>
      <xdr:rowOff>348615</xdr:rowOff>
    </xdr:to>
    <xdr:sp macro="" textlink="">
      <xdr:nvSpPr>
        <xdr:cNvPr id="2356" name="角丸四角形 1717"/>
        <xdr:cNvSpPr/>
      </xdr:nvSpPr>
      <xdr:spPr>
        <a:xfrm rot="16200000">
          <a:off x="3440430" y="29644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7" name="角丸四角形 171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58" name="角丸四角形 171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2359" name="角丸四角形 1720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60" name="角丸四角形 172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1" name="角丸四角形 17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62" name="角丸四角形 17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63" name="角丸四角形 1724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4" name="角丸四角形 17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5" name="角丸四角形 17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66" name="角丸四角形 17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7" name="角丸四角形 172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8" name="角丸四角形 172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9" name="角丸四角形 17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70" name="角丸四角形 17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71" name="角丸四角形 173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72" name="角丸四角形 17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73" name="角丸四角形 17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74" name="角丸四角形 1735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75" name="角丸四角形 173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376" name="角丸四角形 1737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77" name="角丸四角形 17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2378" name="角丸四角形 1739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79" name="角丸四角形 1740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0" name="角丸四角形 174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2381" name="角丸四角形 1742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2382" name="角丸四角形 1743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2383" name="角丸四角形 1744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4" name="角丸四角形 17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85" name="角丸四角形 17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125730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86" name="角丸四角形 1747"/>
        <xdr:cNvSpPr/>
      </xdr:nvSpPr>
      <xdr:spPr>
        <a:xfrm rot="16200000">
          <a:off x="7180580" y="29627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7" name="角丸四角形 174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8" name="角丸四角形 17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89" name="角丸四角形 17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0" name="角丸四角形 17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1" name="角丸四角形 17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92" name="角丸四角形 17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108585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93" name="角丸四角形 1754"/>
        <xdr:cNvSpPr/>
      </xdr:nvSpPr>
      <xdr:spPr>
        <a:xfrm rot="16200000">
          <a:off x="7180580" y="29610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4" name="角丸四角形 17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5" name="角丸四角形 17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6" name="角丸四角形 17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97" name="角丸四角形 17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8" name="角丸四角形 17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9" name="角丸四角形 17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0" name="角丸四角形 17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1" name="角丸四角形 1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2" name="角丸四角形 17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3" name="角丸四角形 17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4" name="角丸四角形 17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5" name="角丸四角形 17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6" name="角丸四角形 17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7" name="角丸四角形 1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8" name="角丸四角形 17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9" name="角丸四角形 17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0" name="角丸四角形 1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1" name="角丸四角形 17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2" name="角丸四角形 17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3" name="角丸四角形 1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4" name="角丸四角形 17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5" name="角丸四角形 17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6" name="角丸四角形 17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7" name="角丸四角形 1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8" name="角丸四角形 177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9" name="角丸四角形 17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0" name="角丸四角形 17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1" name="角丸四角形 178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2" name="角丸四角形 17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3" name="角丸四角形 17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4" name="角丸四角形 17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5" name="角丸四角形 17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6" name="角丸四角形 1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7" name="角丸四角形 17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428" name="角丸四角形 178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29" name="角丸四角形 179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0" name="角丸四角形 179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2431" name="角丸四角形 1792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32" name="角丸四角形 179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3" name="角丸四角形 179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34" name="角丸四角形 179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5" name="角丸四角形 179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36" name="角丸四角形 17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151</xdr:row>
      <xdr:rowOff>165100</xdr:rowOff>
    </xdr:from>
    <xdr:to xmlns:xdr="http://schemas.openxmlformats.org/drawingml/2006/spreadsheetDrawing">
      <xdr:col>7</xdr:col>
      <xdr:colOff>183515</xdr:colOff>
      <xdr:row>152</xdr:row>
      <xdr:rowOff>6350</xdr:rowOff>
    </xdr:to>
    <xdr:sp macro="" textlink="">
      <xdr:nvSpPr>
        <xdr:cNvPr id="2437" name="角丸四角形 1798"/>
        <xdr:cNvSpPr/>
      </xdr:nvSpPr>
      <xdr:spPr>
        <a:xfrm rot="16200000">
          <a:off x="3590925" y="31334075"/>
          <a:ext cx="161290" cy="6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38" name="角丸四角形 17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39" name="角丸四角形 1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40" name="角丸四角形 1801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2441" name="角丸四角形 180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2" name="角丸四角形 18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3" name="角丸四角形 18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4" name="角丸四角形 180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5" name="角丸四角形 180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6" name="角丸四角形 18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7" name="角丸四角形 180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8" name="角丸四角形 18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9" name="角丸四角形 18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0" name="角丸四角形 18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1" name="角丸四角形 18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2" name="角丸四角形 18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3" name="角丸四角形 18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4" name="角丸四角形 18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455" name="角丸四角形 181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56" name="角丸四角形 181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150</xdr:row>
      <xdr:rowOff>128905</xdr:rowOff>
    </xdr:from>
    <xdr:to xmlns:xdr="http://schemas.openxmlformats.org/drawingml/2006/spreadsheetDrawing">
      <xdr:col>7</xdr:col>
      <xdr:colOff>146050</xdr:colOff>
      <xdr:row>150</xdr:row>
      <xdr:rowOff>157480</xdr:rowOff>
    </xdr:to>
    <xdr:sp macro="" textlink="">
      <xdr:nvSpPr>
        <xdr:cNvPr id="2457" name="角丸四角形 1818"/>
        <xdr:cNvSpPr/>
      </xdr:nvSpPr>
      <xdr:spPr>
        <a:xfrm rot="16200000">
          <a:off x="3440430" y="31132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2458" name="角丸四角形 181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59" name="角丸四角形 1820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2460" name="角丸四角形 1821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2461" name="角丸四角形 1822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2462" name="角丸四角形 1823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3" name="角丸四角形 182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64" name="角丸四角形 18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65" name="角丸四角形 1826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6" name="角丸四角形 18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7" name="角丸四角形 182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68" name="角丸四角形 18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9" name="角丸四角形 18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0" name="角丸四角形 18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71" name="角丸四角形 1832"/>
        <xdr:cNvSpPr/>
      </xdr:nvSpPr>
      <xdr:spPr>
        <a:xfrm rot="16200000">
          <a:off x="7180580" y="29625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2" name="角丸四角形 18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2474" name="角丸四角形 1835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5" name="角丸四角形 18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76" name="角丸四角形 1837"/>
        <xdr:cNvSpPr/>
      </xdr:nvSpPr>
      <xdr:spPr>
        <a:xfrm rot="16200000">
          <a:off x="7180580" y="29573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7" name="角丸四角形 18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8" name="角丸四角形 18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144</xdr:row>
      <xdr:rowOff>154940</xdr:rowOff>
    </xdr:to>
    <xdr:sp macro="" textlink="">
      <xdr:nvSpPr>
        <xdr:cNvPr id="2479" name="角丸四角形 1840"/>
        <xdr:cNvSpPr/>
      </xdr:nvSpPr>
      <xdr:spPr>
        <a:xfrm rot="16200000">
          <a:off x="3440430" y="29644340"/>
          <a:ext cx="311785" cy="368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0" name="角丸四角形 1841"/>
        <xdr:cNvSpPr/>
      </xdr:nvSpPr>
      <xdr:spPr>
        <a:xfrm rot="16200000">
          <a:off x="7180580" y="29644340"/>
          <a:ext cx="52070" cy="368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1" name="角丸四角形 1842"/>
        <xdr:cNvSpPr/>
      </xdr:nvSpPr>
      <xdr:spPr>
        <a:xfrm rot="16200000">
          <a:off x="7180580" y="29625925"/>
          <a:ext cx="52070" cy="38671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2" name="角丸四角形 1843"/>
        <xdr:cNvSpPr/>
      </xdr:nvSpPr>
      <xdr:spPr>
        <a:xfrm rot="16200000">
          <a:off x="7180580" y="29573220"/>
          <a:ext cx="52070" cy="4394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</xdr:row>
      <xdr:rowOff>142240</xdr:rowOff>
    </xdr:from>
    <xdr:to xmlns:xdr="http://schemas.openxmlformats.org/drawingml/2006/spreadsheetDrawing">
      <xdr:col>7</xdr:col>
      <xdr:colOff>183515</xdr:colOff>
      <xdr:row>14</xdr:row>
      <xdr:rowOff>165100</xdr:rowOff>
    </xdr:to>
    <xdr:sp macro="" textlink="">
      <xdr:nvSpPr>
        <xdr:cNvPr id="2483" name="角丸四角形 1844"/>
        <xdr:cNvSpPr/>
      </xdr:nvSpPr>
      <xdr:spPr>
        <a:xfrm rot="16200000">
          <a:off x="3440430" y="2821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165100</xdr:rowOff>
    </xdr:to>
    <xdr:sp macro="" textlink="">
      <xdr:nvSpPr>
        <xdr:cNvPr id="2484" name="角丸四角形 1845"/>
        <xdr:cNvSpPr/>
      </xdr:nvSpPr>
      <xdr:spPr>
        <a:xfrm rot="16200000">
          <a:off x="3440430" y="55016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165100</xdr:rowOff>
    </xdr:to>
    <xdr:sp macro="" textlink="">
      <xdr:nvSpPr>
        <xdr:cNvPr id="2485" name="角丸四角形 1846"/>
        <xdr:cNvSpPr/>
      </xdr:nvSpPr>
      <xdr:spPr>
        <a:xfrm rot="16200000">
          <a:off x="3440430" y="55016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6" name="角丸四角形 184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7" name="角丸四角形 184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88" name="角丸四角形 184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9" name="角丸四角形 185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0" name="角丸四角形 185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1" name="角丸四角形 185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2" name="角丸四角形 185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3" name="角丸四角形 185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4" name="角丸四角形 185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5" name="角丸四角形 185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6" name="角丸四角形 185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7" name="角丸四角形 185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8" name="角丸四角形 185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9" name="角丸四角形 186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0" name="角丸四角形 186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1" name="角丸四角形 186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2" name="角丸四角形 186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3" name="角丸四角形 186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4" name="角丸四角形 186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5" name="角丸四角形 186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6" name="角丸四角形 186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7" name="角丸四角形 186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8" name="角丸四角形 186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9" name="角丸四角形 187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0" name="角丸四角形 187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1" name="角丸四角形 187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2" name="角丸四角形 187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3" name="角丸四角形 187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4" name="角丸四角形 187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5" name="角丸四角形 187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6" name="角丸四角形 187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7" name="角丸四角形 187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8" name="角丸四角形 187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9" name="角丸四角形 188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0" name="角丸四角形 188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1" name="角丸四角形 188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2" name="角丸四角形 188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3" name="角丸四角形 188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4" name="角丸四角形 188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5" name="角丸四角形 188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6" name="角丸四角形 188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7" name="角丸四角形 188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8" name="角丸四角形 188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9" name="角丸四角形 189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0" name="角丸四角形 189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1" name="角丸四角形 189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2" name="角丸四角形 189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3" name="角丸四角形 189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4" name="角丸四角形 189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5" name="角丸四角形 189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6" name="角丸四角形 189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7" name="角丸四角形 189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8" name="角丸四角形 189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9" name="角丸四角形 190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0" name="角丸四角形 190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1" name="角丸四角形 190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2" name="角丸四角形 190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47</xdr:row>
      <xdr:rowOff>158750</xdr:rowOff>
    </xdr:from>
    <xdr:to xmlns:xdr="http://schemas.openxmlformats.org/drawingml/2006/spreadsheetDrawing">
      <xdr:col>7</xdr:col>
      <xdr:colOff>183515</xdr:colOff>
      <xdr:row>48</xdr:row>
      <xdr:rowOff>13970</xdr:rowOff>
    </xdr:to>
    <xdr:sp macro="" textlink="">
      <xdr:nvSpPr>
        <xdr:cNvPr id="2543" name="角丸四角形 1904"/>
        <xdr:cNvSpPr/>
      </xdr:nvSpPr>
      <xdr:spPr>
        <a:xfrm rot="16200000">
          <a:off x="3590925" y="98647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4" name="角丸四角形 190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5" name="角丸四角形 190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40</xdr:row>
      <xdr:rowOff>0</xdr:rowOff>
    </xdr:from>
    <xdr:to xmlns:xdr="http://schemas.openxmlformats.org/drawingml/2006/spreadsheetDrawing">
      <xdr:col>1</xdr:col>
      <xdr:colOff>400050</xdr:colOff>
      <xdr:row>40</xdr:row>
      <xdr:rowOff>0</xdr:rowOff>
    </xdr:to>
    <xdr:sp macro="" textlink="">
      <xdr:nvSpPr>
        <xdr:cNvPr id="2546" name="角丸四角形 1907"/>
        <xdr:cNvSpPr/>
      </xdr:nvSpPr>
      <xdr:spPr>
        <a:xfrm rot="21540000">
          <a:off x="131445" y="8394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7" name="角丸四角形 190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8" name="角丸四角形 190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9" name="角丸四角形 191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50" name="角丸四角形 191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1" name="角丸四角形 191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52" name="角丸四角形 191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3" name="角丸四角形 191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4" name="角丸四角形 191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5" name="角丸四角形 191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6" name="角丸四角形 191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7" name="角丸四角形 191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8" name="角丸四角形 191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9" name="角丸四角形 192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0" name="角丸四角形 192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46</xdr:row>
      <xdr:rowOff>128905</xdr:rowOff>
    </xdr:from>
    <xdr:to xmlns:xdr="http://schemas.openxmlformats.org/drawingml/2006/spreadsheetDrawing">
      <xdr:col>7</xdr:col>
      <xdr:colOff>146050</xdr:colOff>
      <xdr:row>46</xdr:row>
      <xdr:rowOff>157480</xdr:rowOff>
    </xdr:to>
    <xdr:sp macro="" textlink="">
      <xdr:nvSpPr>
        <xdr:cNvPr id="2561" name="角丸四角形 1922"/>
        <xdr:cNvSpPr/>
      </xdr:nvSpPr>
      <xdr:spPr>
        <a:xfrm rot="16200000">
          <a:off x="3440430" y="9669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2" name="角丸四角形 192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3" name="角丸四角形 192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4" name="角丸四角形 192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5" name="角丸四角形 192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6" name="角丸四角形 192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7" name="角丸四角形 192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8" name="角丸四角形 192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9" name="角丸四角形 193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0" name="角丸四角形 193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1" name="角丸四角形 193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2" name="角丸四角形 193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2573" name="角丸四角形 1934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2574" name="角丸四角形 1935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64</xdr:row>
      <xdr:rowOff>123190</xdr:rowOff>
    </xdr:from>
    <xdr:to xmlns:xdr="http://schemas.openxmlformats.org/drawingml/2006/spreadsheetDrawing">
      <xdr:col>1</xdr:col>
      <xdr:colOff>406400</xdr:colOff>
      <xdr:row>65</xdr:row>
      <xdr:rowOff>111125</xdr:rowOff>
    </xdr:to>
    <xdr:sp macro="" textlink="">
      <xdr:nvSpPr>
        <xdr:cNvPr id="2575" name="角丸四角形 1936"/>
        <xdr:cNvSpPr/>
      </xdr:nvSpPr>
      <xdr:spPr>
        <a:xfrm rot="21540000">
          <a:off x="138430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76" name="角丸四角形 1937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77" name="角丸四角形 1938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64</xdr:row>
      <xdr:rowOff>0</xdr:rowOff>
    </xdr:from>
    <xdr:to xmlns:xdr="http://schemas.openxmlformats.org/drawingml/2006/spreadsheetDrawing">
      <xdr:col>1</xdr:col>
      <xdr:colOff>353060</xdr:colOff>
      <xdr:row>65</xdr:row>
      <xdr:rowOff>98425</xdr:rowOff>
    </xdr:to>
    <xdr:sp macro="" textlink="">
      <xdr:nvSpPr>
        <xdr:cNvPr id="2578" name="角丸四角形 1939"/>
        <xdr:cNvSpPr/>
      </xdr:nvSpPr>
      <xdr:spPr>
        <a:xfrm>
          <a:off x="69850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64</xdr:row>
      <xdr:rowOff>123190</xdr:rowOff>
    </xdr:from>
    <xdr:to xmlns:xdr="http://schemas.openxmlformats.org/drawingml/2006/spreadsheetDrawing">
      <xdr:col>1</xdr:col>
      <xdr:colOff>400050</xdr:colOff>
      <xdr:row>65</xdr:row>
      <xdr:rowOff>111125</xdr:rowOff>
    </xdr:to>
    <xdr:sp macro="" textlink="">
      <xdr:nvSpPr>
        <xdr:cNvPr id="2579" name="角丸四角形 1940"/>
        <xdr:cNvSpPr/>
      </xdr:nvSpPr>
      <xdr:spPr>
        <a:xfrm rot="21540000">
          <a:off x="131445" y="131851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64</xdr:row>
      <xdr:rowOff>5715</xdr:rowOff>
    </xdr:from>
    <xdr:to xmlns:xdr="http://schemas.openxmlformats.org/drawingml/2006/spreadsheetDrawing">
      <xdr:col>1</xdr:col>
      <xdr:colOff>346710</xdr:colOff>
      <xdr:row>65</xdr:row>
      <xdr:rowOff>105410</xdr:rowOff>
    </xdr:to>
    <xdr:sp macro="" textlink="">
      <xdr:nvSpPr>
        <xdr:cNvPr id="2580" name="角丸四角形 1941"/>
        <xdr:cNvSpPr/>
      </xdr:nvSpPr>
      <xdr:spPr>
        <a:xfrm>
          <a:off x="63500" y="130676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1" name="角丸四角形 1942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2" name="角丸四角形 194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3" name="角丸四角形 1944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4" name="角丸四角形 1945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5" name="角丸四角形 1946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86" name="角丸四角形 194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7" name="角丸四角形 1948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64</xdr:row>
      <xdr:rowOff>193040</xdr:rowOff>
    </xdr:from>
    <xdr:to xmlns:xdr="http://schemas.openxmlformats.org/drawingml/2006/spreadsheetDrawing">
      <xdr:col>1</xdr:col>
      <xdr:colOff>594360</xdr:colOff>
      <xdr:row>65</xdr:row>
      <xdr:rowOff>88900</xdr:rowOff>
    </xdr:to>
    <xdr:sp macro="" textlink="">
      <xdr:nvSpPr>
        <xdr:cNvPr id="2588" name="角丸四角形 1949"/>
        <xdr:cNvSpPr/>
      </xdr:nvSpPr>
      <xdr:spPr>
        <a:xfrm rot="-10800000" flipV="1">
          <a:off x="77470" y="132549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78</xdr:row>
      <xdr:rowOff>111125</xdr:rowOff>
    </xdr:from>
    <xdr:to xmlns:xdr="http://schemas.openxmlformats.org/drawingml/2006/spreadsheetDrawing">
      <xdr:col>1</xdr:col>
      <xdr:colOff>303530</xdr:colOff>
      <xdr:row>78</xdr:row>
      <xdr:rowOff>349250</xdr:rowOff>
    </xdr:to>
    <xdr:sp macro="" textlink="">
      <xdr:nvSpPr>
        <xdr:cNvPr id="2589" name="角丸四角形 1950"/>
        <xdr:cNvSpPr/>
      </xdr:nvSpPr>
      <xdr:spPr>
        <a:xfrm rot="-60000" flipV="1">
          <a:off x="152400" y="162020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90" name="角丸四角形 195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1" name="角丸四角形 195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2" name="角丸四角形 195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3" name="角丸四角形 195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4" name="角丸四角形 195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5" name="角丸四角形 195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6" name="角丸四角形 195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7" name="角丸四角形 195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8" name="角丸四角形 195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66040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99" name="角丸四角形 1960"/>
        <xdr:cNvSpPr/>
      </xdr:nvSpPr>
      <xdr:spPr>
        <a:xfrm rot="21540000">
          <a:off x="138430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00" name="角丸四角形 196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78</xdr:row>
      <xdr:rowOff>17780</xdr:rowOff>
    </xdr:from>
    <xdr:to xmlns:xdr="http://schemas.openxmlformats.org/drawingml/2006/spreadsheetDrawing">
      <xdr:col>1</xdr:col>
      <xdr:colOff>408940</xdr:colOff>
      <xdr:row>78</xdr:row>
      <xdr:rowOff>111125</xdr:rowOff>
    </xdr:to>
    <xdr:sp macro="" textlink="">
      <xdr:nvSpPr>
        <xdr:cNvPr id="2601" name="角丸四角形 1962"/>
        <xdr:cNvSpPr/>
      </xdr:nvSpPr>
      <xdr:spPr>
        <a:xfrm rot="21540000">
          <a:off x="140970" y="161086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02" name="角丸四角形 196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3" name="角丸四角形 196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87630</xdr:rowOff>
    </xdr:to>
    <xdr:sp macro="" textlink="">
      <xdr:nvSpPr>
        <xdr:cNvPr id="2604" name="角丸四角形 1965"/>
        <xdr:cNvSpPr/>
      </xdr:nvSpPr>
      <xdr:spPr>
        <a:xfrm>
          <a:off x="69850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5" name="角丸四角形 196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6" name="角丸四角形 196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7" name="角丸四角形 196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8" name="角丸四角形 196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9" name="角丸四角形 197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0" name="角丸四角形 197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1" name="角丸四角形 197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2" name="角丸四角形 197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3" name="角丸四角形 197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4" name="角丸四角形 197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5" name="角丸四角形 197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6" name="角丸四角形 197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7" name="角丸四角形 197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8" name="角丸四角形 197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9" name="角丸四角形 19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0" name="角丸四角形 198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1" name="角丸四角形 198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2" name="角丸四角形 19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3" name="角丸四角形 198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4" name="角丸四角形 198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5" name="角丸四角形 198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6" name="角丸四角形 198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7" name="角丸四角形 198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8" name="角丸四角形 198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9" name="角丸四角形 199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0" name="角丸四角形 199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1" name="角丸四角形 199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2" name="角丸四角形 199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3" name="角丸四角形 199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34" name="角丸四角形 1995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78</xdr:row>
      <xdr:rowOff>99695</xdr:rowOff>
    </xdr:from>
    <xdr:to xmlns:xdr="http://schemas.openxmlformats.org/drawingml/2006/spreadsheetDrawing">
      <xdr:col>1</xdr:col>
      <xdr:colOff>353060</xdr:colOff>
      <xdr:row>78</xdr:row>
      <xdr:rowOff>349250</xdr:rowOff>
    </xdr:to>
    <xdr:sp macro="" textlink="">
      <xdr:nvSpPr>
        <xdr:cNvPr id="2635" name="角丸四角形 1996"/>
        <xdr:cNvSpPr/>
      </xdr:nvSpPr>
      <xdr:spPr>
        <a:xfrm flipV="1">
          <a:off x="151765" y="161905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6" name="角丸四角形 199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7" name="角丸四角形 199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79</xdr:row>
      <xdr:rowOff>0</xdr:rowOff>
    </xdr:from>
    <xdr:to xmlns:xdr="http://schemas.openxmlformats.org/drawingml/2006/spreadsheetDrawing">
      <xdr:col>1</xdr:col>
      <xdr:colOff>400050</xdr:colOff>
      <xdr:row>79</xdr:row>
      <xdr:rowOff>0</xdr:rowOff>
    </xdr:to>
    <xdr:sp macro="" textlink="">
      <xdr:nvSpPr>
        <xdr:cNvPr id="2638" name="角丸四角形 1999"/>
        <xdr:cNvSpPr/>
      </xdr:nvSpPr>
      <xdr:spPr>
        <a:xfrm rot="21540000">
          <a:off x="131445" y="164401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9" name="角丸四角形 200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0" name="角丸四角形 200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1" name="角丸四角形 200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2" name="角丸四角形 200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123190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643" name="角丸四角形 2004"/>
        <xdr:cNvSpPr/>
      </xdr:nvSpPr>
      <xdr:spPr>
        <a:xfrm rot="21540000">
          <a:off x="138430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4" name="角丸四角形 200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98425</xdr:rowOff>
    </xdr:to>
    <xdr:sp macro="" textlink="">
      <xdr:nvSpPr>
        <xdr:cNvPr id="2645" name="角丸四角形 2006"/>
        <xdr:cNvSpPr/>
      </xdr:nvSpPr>
      <xdr:spPr>
        <a:xfrm>
          <a:off x="69850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77</xdr:row>
      <xdr:rowOff>123190</xdr:rowOff>
    </xdr:from>
    <xdr:to xmlns:xdr="http://schemas.openxmlformats.org/drawingml/2006/spreadsheetDrawing">
      <xdr:col>1</xdr:col>
      <xdr:colOff>400050</xdr:colOff>
      <xdr:row>78</xdr:row>
      <xdr:rowOff>111125</xdr:rowOff>
    </xdr:to>
    <xdr:sp macro="" textlink="">
      <xdr:nvSpPr>
        <xdr:cNvPr id="2646" name="角丸四角形 2007"/>
        <xdr:cNvSpPr/>
      </xdr:nvSpPr>
      <xdr:spPr>
        <a:xfrm rot="21540000">
          <a:off x="131445" y="158648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77</xdr:row>
      <xdr:rowOff>5715</xdr:rowOff>
    </xdr:from>
    <xdr:to xmlns:xdr="http://schemas.openxmlformats.org/drawingml/2006/spreadsheetDrawing">
      <xdr:col>1</xdr:col>
      <xdr:colOff>346710</xdr:colOff>
      <xdr:row>78</xdr:row>
      <xdr:rowOff>105410</xdr:rowOff>
    </xdr:to>
    <xdr:sp macro="" textlink="">
      <xdr:nvSpPr>
        <xdr:cNvPr id="2647" name="角丸四角形 2008"/>
        <xdr:cNvSpPr/>
      </xdr:nvSpPr>
      <xdr:spPr>
        <a:xfrm>
          <a:off x="63500" y="157473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8" name="角丸四角形 200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9" name="角丸四角形 201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50" name="角丸四角形 201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51" name="角丸四角形 201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64</xdr:row>
      <xdr:rowOff>124460</xdr:rowOff>
    </xdr:from>
    <xdr:to xmlns:xdr="http://schemas.openxmlformats.org/drawingml/2006/spreadsheetDrawing">
      <xdr:col>2</xdr:col>
      <xdr:colOff>243840</xdr:colOff>
      <xdr:row>65</xdr:row>
      <xdr:rowOff>95885</xdr:rowOff>
    </xdr:to>
    <xdr:sp macro="" textlink="">
      <xdr:nvSpPr>
        <xdr:cNvPr id="2652" name="角丸四角形 2013"/>
        <xdr:cNvSpPr/>
      </xdr:nvSpPr>
      <xdr:spPr>
        <a:xfrm rot="-60000" flipV="1">
          <a:off x="92710" y="131864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3" name="角丸四角形 201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4" name="角丸四角形 2015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5" name="角丸四角形 2016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6" name="角丸四角形 2017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7" name="角丸四角形 2018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8" name="角丸四角形 2019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9" name="角丸四角形 2020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0" name="角丸四角形 20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61" name="角丸四角形 2022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91</xdr:row>
      <xdr:rowOff>109855</xdr:rowOff>
    </xdr:from>
    <xdr:to xmlns:xdr="http://schemas.openxmlformats.org/drawingml/2006/spreadsheetDrawing">
      <xdr:col>1</xdr:col>
      <xdr:colOff>303530</xdr:colOff>
      <xdr:row>91</xdr:row>
      <xdr:rowOff>348615</xdr:rowOff>
    </xdr:to>
    <xdr:sp macro="" textlink="">
      <xdr:nvSpPr>
        <xdr:cNvPr id="2662" name="角丸四角形 2023"/>
        <xdr:cNvSpPr/>
      </xdr:nvSpPr>
      <xdr:spPr>
        <a:xfrm rot="-60000" flipV="1">
          <a:off x="152400" y="188804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63" name="角丸四角形 202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4" name="角丸四角形 20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5" name="角丸四角形 202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6" name="角丸四角形 202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7" name="角丸四角形 202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8" name="角丸四角形 202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9" name="角丸四角形 203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0" name="角丸四角形 203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1" name="角丸四角形 203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29845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72" name="角丸四角形 2033"/>
        <xdr:cNvSpPr/>
      </xdr:nvSpPr>
      <xdr:spPr>
        <a:xfrm rot="21540000">
          <a:off x="138430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73" name="角丸四角形 203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91</xdr:row>
      <xdr:rowOff>16510</xdr:rowOff>
    </xdr:from>
    <xdr:to xmlns:xdr="http://schemas.openxmlformats.org/drawingml/2006/spreadsheetDrawing">
      <xdr:col>1</xdr:col>
      <xdr:colOff>408940</xdr:colOff>
      <xdr:row>91</xdr:row>
      <xdr:rowOff>109855</xdr:rowOff>
    </xdr:to>
    <xdr:sp macro="" textlink="">
      <xdr:nvSpPr>
        <xdr:cNvPr id="2674" name="角丸四角形 2035"/>
        <xdr:cNvSpPr/>
      </xdr:nvSpPr>
      <xdr:spPr>
        <a:xfrm rot="21540000">
          <a:off x="140970" y="187871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75" name="角丸四角形 2036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6" name="角丸四角形 203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86360</xdr:rowOff>
    </xdr:to>
    <xdr:sp macro="" textlink="">
      <xdr:nvSpPr>
        <xdr:cNvPr id="2677" name="角丸四角形 2038"/>
        <xdr:cNvSpPr/>
      </xdr:nvSpPr>
      <xdr:spPr>
        <a:xfrm>
          <a:off x="69850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8" name="角丸四角形 203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9" name="角丸四角形 204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0" name="角丸四角形 204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1" name="角丸四角形 204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2" name="角丸四角形 204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3" name="角丸四角形 204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4" name="角丸四角形 204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5" name="角丸四角形 204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6" name="角丸四角形 204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7" name="角丸四角形 204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8" name="角丸四角形 204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9" name="角丸四角形 205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0" name="角丸四角形 205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1" name="角丸四角形 205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2" name="角丸四角形 205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3" name="角丸四角形 205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4" name="角丸四角形 205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5" name="角丸四角形 205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6" name="角丸四角形 205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7" name="角丸四角形 205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8" name="角丸四角形 205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9" name="角丸四角形 206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0" name="角丸四角形 206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1" name="角丸四角形 206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2" name="角丸四角形 206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3" name="角丸四角形 206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4" name="角丸四角形 206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5" name="角丸四角形 206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6" name="角丸四角形 206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707" name="角丸四角形 2068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91</xdr:row>
      <xdr:rowOff>99060</xdr:rowOff>
    </xdr:from>
    <xdr:to xmlns:xdr="http://schemas.openxmlformats.org/drawingml/2006/spreadsheetDrawing">
      <xdr:col>1</xdr:col>
      <xdr:colOff>353060</xdr:colOff>
      <xdr:row>91</xdr:row>
      <xdr:rowOff>348615</xdr:rowOff>
    </xdr:to>
    <xdr:sp macro="" textlink="">
      <xdr:nvSpPr>
        <xdr:cNvPr id="2708" name="角丸四角形 2069"/>
        <xdr:cNvSpPr/>
      </xdr:nvSpPr>
      <xdr:spPr>
        <a:xfrm flipV="1">
          <a:off x="151765" y="188696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9" name="角丸四角形 207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0" name="角丸四角形 207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2711" name="角丸四角形 2072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2" name="角丸四角形 207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3" name="角丸四角形 207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4" name="角丸四角形 207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5" name="角丸四角形 207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716" name="角丸四角形 2077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7" name="角丸四角形 207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97790</xdr:rowOff>
    </xdr:to>
    <xdr:sp macro="" textlink="">
      <xdr:nvSpPr>
        <xdr:cNvPr id="2718" name="角丸四角形 2079"/>
        <xdr:cNvSpPr/>
      </xdr:nvSpPr>
      <xdr:spPr>
        <a:xfrm>
          <a:off x="69850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90</xdr:row>
      <xdr:rowOff>57785</xdr:rowOff>
    </xdr:from>
    <xdr:to xmlns:xdr="http://schemas.openxmlformats.org/drawingml/2006/spreadsheetDrawing">
      <xdr:col>1</xdr:col>
      <xdr:colOff>400050</xdr:colOff>
      <xdr:row>91</xdr:row>
      <xdr:rowOff>109855</xdr:rowOff>
    </xdr:to>
    <xdr:sp macro="" textlink="">
      <xdr:nvSpPr>
        <xdr:cNvPr id="2719" name="角丸四角形 2080"/>
        <xdr:cNvSpPr/>
      </xdr:nvSpPr>
      <xdr:spPr>
        <a:xfrm rot="21540000">
          <a:off x="131445" y="184791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90</xdr:row>
      <xdr:rowOff>1270</xdr:rowOff>
    </xdr:from>
    <xdr:to xmlns:xdr="http://schemas.openxmlformats.org/drawingml/2006/spreadsheetDrawing">
      <xdr:col>1</xdr:col>
      <xdr:colOff>346710</xdr:colOff>
      <xdr:row>91</xdr:row>
      <xdr:rowOff>104775</xdr:rowOff>
    </xdr:to>
    <xdr:sp macro="" textlink="">
      <xdr:nvSpPr>
        <xdr:cNvPr id="2720" name="角丸四角形 2081"/>
        <xdr:cNvSpPr/>
      </xdr:nvSpPr>
      <xdr:spPr>
        <a:xfrm>
          <a:off x="63500" y="184226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1" name="角丸四角形 208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2" name="角丸四角形 208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3" name="角丸四角形 208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4" name="角丸四角形 208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5" name="角丸四角形 208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6" name="角丸四角形 208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7" name="角丸四角形 208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8" name="角丸四角形 208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9" name="角丸四角形 209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0" name="角丸四角形 209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1" name="角丸四角形 209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2" name="角丸四角形 209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3" name="角丸四角形 209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4" name="角丸四角形 209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5" name="角丸四角形 209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6" name="角丸四角形 209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7" name="角丸四角形 209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8" name="角丸四角形 209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9" name="角丸四角形 210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0" name="角丸四角形 210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1" name="角丸四角形 210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2" name="角丸四角形 210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3" name="角丸四角形 210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4" name="角丸四角形 210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5" name="角丸四角形 210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6" name="角丸四角形 210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7" name="角丸四角形 210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8" name="角丸四角形 210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9" name="角丸四角形 211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0" name="角丸四角形 211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1" name="角丸四角形 211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2" name="角丸四角形 211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3" name="角丸四角形 211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4" name="角丸四角形 211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5" name="角丸四角形 211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6" name="角丸四角形 211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7" name="角丸四角形 211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8" name="角丸四角形 211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9" name="角丸四角形 21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0" name="角丸四角形 21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1" name="角丸四角形 21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2" name="角丸四角形 212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3" name="角丸四角形 212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4" name="角丸四角形 21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5" name="角丸四角形 212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2766" name="角丸四角形 2127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7" name="角丸四角形 212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8" name="角丸四角形 212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9" name="角丸四角形 213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0" name="角丸四角形 213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1" name="角丸四角形 213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2" name="角丸四角形 213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3" name="角丸四角形 213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4" name="角丸四角形 213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5" name="角丸四角形 213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776" name="角丸四角形 213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777" name="角丸四角形 2138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78" name="角丸四角形 213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79" name="角丸四角形 214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0" name="角丸四角形 214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1" name="角丸四角形 214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2" name="角丸四角形 21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3" name="角丸四角形 21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784" name="角丸四角形 2145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85" name="角丸四角形 2146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2786" name="角丸四角形 2147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2787" name="角丸四角形 2148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8" name="角丸四角形 21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9" name="角丸四角形 21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0" name="角丸四角形 215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1" name="角丸四角形 215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2" name="角丸四角形 215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3" name="角丸四角形 215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4" name="角丸四角形 21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5" name="角丸四角形 21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6" name="角丸四角形 215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7" name="角丸四角形 215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8" name="角丸四角形 215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9" name="角丸四角形 216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00" name="角丸四角形 216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801" name="角丸四角形 216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802" name="角丸四角形 216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803" name="角丸四角形 2164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804" name="角丸四角形 216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5" name="角丸四角形 2166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06" name="角丸四角形 216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7" name="角丸四角形 2168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08" name="角丸四角形 216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9" name="角丸四角形 2170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10" name="角丸四角形 217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1" name="角丸四角形 217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2" name="角丸四角形 217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3" name="角丸四角形 217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4" name="角丸四角形 217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5" name="角丸四角形 217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6" name="角丸四角形 217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7" name="角丸四角形 217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8" name="角丸四角形 217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9" name="角丸四角形 218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0" name="角丸四角形 21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21" name="角丸四角形 2182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822" name="角丸四角形 2183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3" name="角丸四角形 21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4" name="角丸四角形 218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5" name="角丸四角形 218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6" name="角丸四角形 218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27" name="角丸四角形 2188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828" name="角丸四角形 2189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9" name="角丸四角形 219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30" name="角丸四角形 219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31" name="角丸四角形 219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2" name="角丸四角形 219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3" name="角丸四角形 219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4" name="角丸四角形 21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5" name="角丸四角形 21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6" name="角丸四角形 21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7" name="角丸四角形 21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38" name="角丸四角形 219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9" name="角丸四角形 220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2840" name="角丸四角形 2201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2841" name="角丸四角形 2202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2" name="角丸四角形 22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3" name="角丸四角形 22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4" name="角丸四角形 22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5" name="角丸四角形 22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6" name="角丸四角形 22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7" name="角丸四角形 22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8" name="角丸四角形 22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9" name="角丸四角形 22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0" name="角丸四角形 22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1" name="角丸四角形 22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2" name="角丸四角形 22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3" name="角丸四角形 22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4" name="角丸四角形 22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5" name="角丸四角形 2216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56" name="角丸四角形 221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7" name="角丸四角形 2218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58" name="角丸四角形 221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9" name="角丸四角形 2220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60" name="角丸四角形 222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1" name="角丸四角形 22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2" name="角丸四角形 22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3" name="角丸四角形 22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4" name="角丸四角形 22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5" name="角丸四角形 22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6" name="角丸四角形 22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7" name="角丸四角形 22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8" name="角丸四角形 22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9" name="角丸四角形 22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0" name="角丸四角形 22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71" name="角丸四角形 223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2872" name="角丸四角形 223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3" name="角丸四角形 22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4" name="角丸四角形 22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5" name="角丸四角形 22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6" name="角丸四角形 22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77" name="角丸四角形 2238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2878" name="角丸四角形 2239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9" name="角丸四角形 224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0" name="角丸四角形 224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1" name="角丸四角形 22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2" name="角丸四角形 22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3" name="角丸四角形 22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4" name="角丸四角形 22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5" name="角丸四角形 22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6" name="角丸四角形 22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7" name="角丸四角形 224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8" name="角丸四角形 224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9" name="角丸四角形 22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0" name="角丸四角形 225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1" name="角丸四角形 225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2" name="角丸四角形 225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3" name="角丸四角形 22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4" name="角丸四角形 225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5" name="角丸四角形 225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6" name="角丸四角形 225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7" name="角丸四角形 225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8" name="角丸四角形 225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9" name="角丸四角形 22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0" name="角丸四角形 226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1" name="角丸四角形 226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2" name="角丸四角形 22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3" name="角丸四角形 226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4" name="角丸四角形 226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5" name="角丸四角形 22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6" name="角丸四角形 22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7" name="角丸四角形 22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8" name="角丸四角形 22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9" name="角丸四角形 22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0" name="角丸四角形 22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1" name="角丸四角形 227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2" name="角丸四角形 22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3" name="角丸四角形 22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4" name="角丸四角形 22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5" name="角丸四角形 22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16" name="角丸四角形 227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17" name="角丸四角形 2278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18" name="角丸四角形 227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19" name="角丸四角形 228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0" name="角丸四角形 22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1" name="角丸四角形 228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2" name="角丸四角形 228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3" name="角丸四角形 22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24" name="角丸四角形 2285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25" name="角丸四角形 2286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2926" name="角丸四角形 2287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2927" name="角丸四角形 2288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8" name="角丸四角形 228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9" name="角丸四角形 229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0" name="角丸四角形 229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1" name="角丸四角形 229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2" name="角丸四角形 229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3" name="角丸四角形 229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4" name="角丸四角形 229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5" name="角丸四角形 229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6" name="角丸四角形 229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7" name="角丸四角形 229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8" name="角丸四角形 229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9" name="角丸四角形 230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40" name="角丸四角形 230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41" name="角丸四角形 230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42" name="角丸四角形 230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43" name="角丸四角形 2304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44" name="角丸四角形 230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5" name="角丸四角形 2306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46" name="角丸四角形 230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7" name="角丸四角形 2308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48" name="角丸四角形 230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9" name="角丸四角形 2310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50" name="角丸四角形 231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1" name="角丸四角形 23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2" name="角丸四角形 23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3" name="角丸四角形 23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4" name="角丸四角形 23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5" name="角丸四角形 23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6" name="角丸四角形 231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7" name="角丸四角形 231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8" name="角丸四角形 23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9" name="角丸四角形 23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0" name="角丸四角形 23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61" name="角丸四角形 2322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962" name="角丸四角形 2323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3" name="角丸四角形 23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4" name="角丸四角形 23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5" name="角丸四角形 232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6" name="角丸四角形 232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67" name="角丸四角形 2328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968" name="角丸四角形 2329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9" name="角丸四角形 233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70" name="角丸四角形 233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71" name="角丸四角形 23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2" name="角丸四角形 233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3" name="角丸四角形 233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4" name="角丸四角形 23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5" name="角丸四角形 23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6" name="角丸四角形 23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7" name="角丸四角形 23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78" name="角丸四角形 233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9" name="角丸四角形 234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2980" name="角丸四角形 2341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2981" name="角丸四角形 2342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2" name="角丸四角形 23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3" name="角丸四角形 23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4" name="角丸四角形 23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5" name="角丸四角形 23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6" name="角丸四角形 23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7" name="角丸四角形 234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8" name="角丸四角形 234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9" name="角丸四角形 23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0" name="角丸四角形 235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1" name="角丸四角形 235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2" name="角丸四角形 235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3" name="角丸四角形 23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4" name="角丸四角形 235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5" name="角丸四角形 2356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96" name="角丸四角形 235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7" name="角丸四角形 2358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98" name="角丸四角形 235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9" name="角丸四角形 2360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000" name="角丸四角形 236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1" name="角丸四角形 236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2" name="角丸四角形 23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3" name="角丸四角形 236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4" name="角丸四角形 236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5" name="角丸四角形 23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6" name="角丸四角形 23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7" name="角丸四角形 23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8" name="角丸四角形 23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9" name="角丸四角形 23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0" name="角丸四角形 23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011" name="角丸四角形 237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012" name="角丸四角形 237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3" name="角丸四角形 23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4" name="角丸四角形 23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5" name="角丸四角形 23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6" name="角丸四角形 23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017" name="角丸四角形 2378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018" name="角丸四角形 2379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9" name="角丸四角形 238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0" name="角丸四角形 238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1" name="角丸四角形 238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2" name="角丸四角形 238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3" name="角丸四角形 238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4" name="角丸四角形 23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5" name="角丸四角形 23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6" name="角丸四角形 238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7" name="角丸四角形 238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8" name="角丸四角形 238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9" name="角丸四角形 239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0" name="角丸四角形 239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1" name="角丸四角形 23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2" name="角丸四角形 23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3" name="角丸四角形 23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4" name="角丸四角形 23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5" name="角丸四角形 23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6" name="角丸四角形 23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7" name="角丸四角形 23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8" name="角丸四角形 23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9" name="角丸四角形 24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0" name="角丸四角形 24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1" name="角丸四角形 24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2" name="角丸四角形 24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3" name="角丸四角形 24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4" name="角丸四角形 24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5" name="角丸四角形 24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6" name="角丸四角形 24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7" name="角丸四角形 24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8" name="角丸四角形 24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9" name="角丸四角形 24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0" name="角丸四角形 24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1" name="角丸四角形 24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2" name="角丸四角形 24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3" name="角丸四角形 24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4" name="角丸四角形 24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5" name="角丸四角形 24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56" name="角丸四角形 241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57" name="角丸四角形 241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58" name="角丸四角形 241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59" name="角丸四角形 242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0" name="角丸四角形 24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1" name="角丸四角形 24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2" name="角丸四角形 24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3" name="角丸四角形 24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64" name="角丸四角形 242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65" name="角丸四角形 242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066" name="角丸四角形 2427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067" name="角丸四角形 2428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8" name="角丸四角形 24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9" name="角丸四角形 24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0" name="角丸四角形 243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1" name="角丸四角形 24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2" name="角丸四角形 24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3" name="角丸四角形 24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4" name="角丸四角形 24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5" name="角丸四角形 24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6" name="角丸四角形 24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7" name="角丸四角形 24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8" name="角丸四角形 24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9" name="角丸四角形 24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80" name="角丸四角形 24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81" name="角丸四角形 244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82" name="角丸四角形 244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83" name="角丸四角形 244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84" name="角丸四角形 244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5" name="角丸四角形 2446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86" name="角丸四角形 244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7" name="角丸四角形 2448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88" name="角丸四角形 244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9" name="角丸四角形 2450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90" name="角丸四角形 245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1" name="角丸四角形 24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2" name="角丸四角形 245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3" name="角丸四角形 245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4" name="角丸四角形 24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5" name="角丸四角形 24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6" name="角丸四角形 24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7" name="角丸四角形 24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8" name="角丸四角形 24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9" name="角丸四角形 24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0" name="角丸四角形 24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01" name="角丸四角形 2462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102" name="角丸四角形 2463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3" name="角丸四角形 24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4" name="角丸四角形 24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5" name="角丸四角形 24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6" name="角丸四角形 24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07" name="角丸四角形 246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108" name="角丸四角形 246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9" name="角丸四角形 24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10" name="角丸四角形 24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11" name="角丸四角形 24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2" name="角丸四角形 247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3" name="角丸四角形 247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4" name="角丸四角形 24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5" name="角丸四角形 24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6" name="角丸四角形 24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7" name="角丸四角形 24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18" name="角丸四角形 2479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9" name="角丸四角形 248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120" name="角丸四角形 2481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121" name="角丸四角形 2482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2" name="角丸四角形 24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3" name="角丸四角形 24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4" name="角丸四角形 24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5" name="角丸四角形 24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6" name="角丸四角形 24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7" name="角丸四角形 24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8" name="角丸四角形 24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9" name="角丸四角形 24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0" name="角丸四角形 24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1" name="角丸四角形 24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2" name="角丸四角形 24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3" name="角丸四角形 24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4" name="角丸四角形 24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5" name="角丸四角形 2496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36" name="角丸四角形 249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7" name="角丸四角形 2498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38" name="角丸四角形 24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9" name="角丸四角形 250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40" name="角丸四角形 250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1" name="角丸四角形 25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2" name="角丸四角形 25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3" name="角丸四角形 25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4" name="角丸四角形 25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5" name="角丸四角形 25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6" name="角丸四角形 25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7" name="角丸四角形 25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8" name="角丸四角形 25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9" name="角丸四角形 25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0" name="角丸四角形 25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51" name="角丸四角形 2512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152" name="角丸四角形 2513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3" name="角丸四角形 25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4" name="角丸四角形 25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5" name="角丸四角形 25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6" name="角丸四角形 25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57" name="角丸四角形 2518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8" name="角丸四角形 25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9" name="角丸四角形 25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60" name="角丸四角形 25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61" name="角丸四角形 252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62" name="角丸四角形 252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63" name="角丸四角形 252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64" name="角丸四角形 252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5" name="角丸四角形 25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6" name="角丸四角形 252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7" name="角丸四角形 252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8" name="角丸四角形 25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69" name="角丸四角形 253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70" name="角丸四角形 25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171" name="角丸四角形 253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172" name="角丸四角形 253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3" name="角丸四角形 25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4" name="角丸四角形 25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5" name="角丸四角形 25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6" name="角丸四角形 25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7" name="角丸四角形 25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8" name="角丸四角形 25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9" name="角丸四角形 25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0" name="角丸四角形 25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1" name="角丸四角形 25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2" name="角丸四角形 25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3" name="角丸四角形 25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4" name="角丸四角形 25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5" name="角丸四角形 25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86" name="角丸四角形 254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87" name="角丸四角形 254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88" name="角丸四角形 254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89" name="角丸四角形 255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0" name="角丸四角形 255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1" name="角丸四角形 255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2" name="角丸四角形 255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3" name="角丸四角形 255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4" name="角丸四角形 255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5" name="角丸四角形 255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6" name="角丸四角形 25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7" name="角丸四角形 25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8" name="角丸四角形 25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9" name="角丸四角形 25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0" name="角丸四角形 25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1" name="角丸四角形 25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2" name="角丸四角形 25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3" name="角丸四角形 25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4" name="角丸四角形 25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5" name="角丸四角形 25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206" name="角丸四角形 256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207" name="角丸四角形 256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8" name="角丸四角形 25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9" name="角丸四角形 25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0" name="角丸四角形 25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1" name="角丸四角形 25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212" name="角丸四角形 257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213" name="角丸四角形 257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4" name="角丸四角形 25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5" name="角丸四角形 25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6" name="角丸四角形 25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17" name="角丸四角形 257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18" name="角丸四角形 257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19" name="角丸四角形 25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0" name="角丸四角形 25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1" name="角丸四角形 25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2" name="角丸四角形 25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23" name="角丸四角形 258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24" name="角丸四角形 258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225" name="角丸四角形 258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226" name="角丸四角形 258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7" name="角丸四角形 25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8" name="角丸四角形 25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9" name="角丸四角形 25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0" name="角丸四角形 25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1" name="角丸四角形 25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2" name="角丸四角形 25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3" name="角丸四角形 25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4" name="角丸四角形 25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5" name="角丸四角形 25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6" name="角丸四角形 25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7" name="角丸四角形 25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8" name="角丸四角形 25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9" name="角丸四角形 26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0" name="角丸四角形 260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1" name="角丸四角形 260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2" name="角丸四角形 260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3" name="角丸四角形 260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4" name="角丸四角形 260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5" name="角丸四角形 260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6" name="角丸四角形 26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7" name="角丸四角形 26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8" name="角丸四角形 26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9" name="角丸四角形 26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0" name="角丸四角形 26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1" name="角丸四角形 26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2" name="角丸四角形 26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3" name="角丸四角形 26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4" name="角丸四角形 26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5" name="角丸四角形 26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56" name="角丸四角形 261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257" name="角丸四角形 261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8" name="角丸四角形 26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9" name="角丸四角形 26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0" name="角丸四角形 26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1" name="角丸四角形 26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62" name="角丸四角形 262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263" name="角丸四角形 262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4" name="角丸四角形 26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5" name="角丸四角形 26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6" name="角丸四角形 26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7" name="角丸四角形 26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8" name="角丸四角形 26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9" name="角丸四角形 26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0" name="角丸四角形 26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1" name="角丸四角形 26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2" name="角丸四角形 26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3" name="角丸四角形 26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4" name="角丸四角形 26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5" name="角丸四角形 26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6" name="角丸四角形 26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7" name="角丸四角形 26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8" name="角丸四角形 26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9" name="角丸四角形 26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0" name="角丸四角形 26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1" name="角丸四角形 26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2" name="角丸四角形 26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3" name="角丸四角形 26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4" name="角丸四角形 26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5" name="角丸四角形 26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6" name="角丸四角形 26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7" name="角丸四角形 26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8" name="角丸四角形 26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9" name="角丸四角形 26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0" name="角丸四角形 26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1" name="角丸四角形 26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2" name="角丸四角形 26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3" name="角丸四角形 26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4" name="角丸四角形 26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5" name="角丸四角形 26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6" name="角丸四角形 2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7" name="角丸四角形 26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8" name="角丸四角形 26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9" name="角丸四角形 26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00" name="角丸四角形 26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01" name="角丸四角形 266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02" name="角丸四角形 266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03" name="角丸四角形 266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04" name="角丸四角形 266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5" name="角丸四角形 26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6" name="角丸四角形 26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7" name="角丸四角形 26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8" name="角丸四角形 26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09" name="角丸四角形 267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10" name="角丸四角形 267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311" name="角丸四角形 267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312" name="角丸四角形 267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3" name="角丸四角形 26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4" name="角丸四角形 26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5" name="角丸四角形 26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6" name="角丸四角形 26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7" name="角丸四角形 26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8" name="角丸四角形 26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9" name="角丸四角形 268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0" name="角丸四角形 26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1" name="角丸四角形 26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2" name="角丸四角形 26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3" name="角丸四角形 268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4" name="角丸四角形 26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5" name="角丸四角形 26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26" name="角丸四角形 268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27" name="角丸四角形 268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28" name="角丸四角形 268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29" name="角丸四角形 269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0" name="角丸四角形 269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1" name="角丸四角形 269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2" name="角丸四角形 269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3" name="角丸四角形 269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4" name="角丸四角形 269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5" name="角丸四角形 269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6" name="角丸四角形 26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7" name="角丸四角形 26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8" name="角丸四角形 269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9" name="角丸四角形 27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0" name="角丸四角形 27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1" name="角丸四角形 27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2" name="角丸四角形 27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3" name="角丸四角形 27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4" name="角丸四角形 27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5" name="角丸四角形 27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46" name="角丸四角形 270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347" name="角丸四角形 270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8" name="角丸四角形 27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9" name="角丸四角形 27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0" name="角丸四角形 271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1" name="角丸四角形 27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52" name="角丸四角形 271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353" name="角丸四角形 271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4" name="角丸四角形 27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5" name="角丸四角形 27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6" name="角丸四角形 27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57" name="角丸四角形 271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58" name="角丸四角形 271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59" name="角丸四角形 27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0" name="角丸四角形 27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1" name="角丸四角形 27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2" name="角丸四角形 27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63" name="角丸四角形 272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64" name="角丸四角形 272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365" name="角丸四角形 272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366" name="角丸四角形 272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7" name="角丸四角形 27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8" name="角丸四角形 27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9" name="角丸四角形 27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0" name="角丸四角形 27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1" name="角丸四角形 27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2" name="角丸四角形 27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3" name="角丸四角形 27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4" name="角丸四角形 27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5" name="角丸四角形 27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6" name="角丸四角形 27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7" name="角丸四角形 27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8" name="角丸四角形 27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9" name="角丸四角形 27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0" name="角丸四角形 274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1" name="角丸四角形 274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2" name="角丸四角形 274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3" name="角丸四角形 274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4" name="角丸四角形 274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5" name="角丸四角形 274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6" name="角丸四角形 27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7" name="角丸四角形 27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8" name="角丸四角形 27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9" name="角丸四角形 27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0" name="角丸四角形 27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1" name="角丸四角形 27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2" name="角丸四角形 27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3" name="角丸四角形 27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4" name="角丸四角形 27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5" name="角丸四角形 27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96" name="角丸四角形 275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397" name="角丸四角形 275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8" name="角丸四角形 27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9" name="角丸四角形 27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0" name="角丸四角形 27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1" name="角丸四角形 2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402" name="角丸四角形 276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403" name="角丸四角形 276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4" name="角丸四角形 27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5" name="角丸四角形 27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6" name="角丸四角形 27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7" name="角丸四角形 2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8" name="角丸四角形 27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9" name="角丸四角形 27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0" name="角丸四角形 2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1" name="角丸四角形 27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2" name="角丸四角形 27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3" name="角丸四角形 2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4" name="角丸四角形 27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5" name="角丸四角形 27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6" name="角丸四角形 27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7" name="角丸四角形 2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8" name="角丸四角形 27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9" name="角丸四角形 27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0" name="角丸四角形 27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1" name="角丸四角形 27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2" name="角丸四角形 27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3" name="角丸四角形 27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4" name="角丸四角形 27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5" name="角丸四角形 27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6" name="角丸四角形 2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7" name="角丸四角形 27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8" name="角丸四角形 27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9" name="角丸四角形 27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0" name="角丸四角形 27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1" name="角丸四角形 27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2" name="角丸四角形 27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3" name="角丸四角形 27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4" name="角丸四角形 27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5" name="角丸四角形 27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6" name="角丸四角形 27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7" name="角丸四角形 27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8" name="角丸四角形 27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9" name="角丸四角形 2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40" name="角丸四角形 28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1" name="角丸四角形 2802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2" name="角丸四角形 2803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3" name="角丸四角形 2804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4" name="角丸四角形 2805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5" name="角丸四角形 2806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6" name="角丸四角形 2807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47" name="角丸四角形 2808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48" name="角丸四角形 2809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49" name="角丸四角形 281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50" name="角丸四角形 281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1" name="角丸四角形 28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2" name="角丸四角形 28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3" name="角丸四角形 28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4" name="角丸四角形 28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55" name="角丸四角形 2816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56" name="角丸四角形 281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3457" name="角丸四角形 2818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3458" name="角丸四角形 2819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9" name="角丸四角形 28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0" name="角丸四角形 28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1" name="角丸四角形 28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2" name="角丸四角形 282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3" name="角丸四角形 28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4" name="角丸四角形 28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5" name="角丸四角形 282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6" name="角丸四角形 282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7" name="角丸四角形 282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8" name="角丸四角形 282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9" name="角丸四角形 283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70" name="角丸四角形 283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71" name="角丸四角形 28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72" name="角丸四角形 2833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73" name="角丸四角形 2834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74" name="角丸四角形 2835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75" name="角丸四角形 2836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76" name="角丸四角形 2837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77" name="角丸四角形 2838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78" name="角丸四角形 283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79" name="角丸四角形 284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80" name="角丸四角形 284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81" name="角丸四角形 284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2" name="角丸四角形 28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3" name="角丸四角形 28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4" name="角丸四角形 284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5" name="角丸四角形 284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6" name="角丸四角形 284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7" name="角丸四角形 284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8" name="角丸四角形 28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9" name="角丸四角形 28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0" name="角丸四角形 285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1" name="角丸四角形 285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92" name="角丸四角形 2853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493" name="角丸四角形 2854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4" name="角丸四角形 28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5" name="角丸四角形 28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6" name="角丸四角形 285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7" name="角丸四角形 285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98" name="角丸四角形 2859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499" name="角丸四角形 2860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0" name="角丸四角形 286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1" name="角丸四角形 286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2" name="角丸四角形 286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03" name="角丸四角形 286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04" name="角丸四角形 2865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5" name="角丸四角形 28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6" name="角丸四角形 28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7" name="角丸四角形 28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8" name="角丸四角形 28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09" name="角丸四角形 2870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10" name="角丸四角形 287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3511" name="角丸四角形 2872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3512" name="角丸四角形 2873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3" name="角丸四角形 28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4" name="角丸四角形 28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5" name="角丸四角形 28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6" name="角丸四角形 28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7" name="角丸四角形 287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8" name="角丸四角形 287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9" name="角丸四角形 288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0" name="角丸四角形 288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1" name="角丸四角形 288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2" name="角丸四角形 288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3" name="角丸四角形 288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4" name="角丸四角形 28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5" name="角丸四角形 28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26" name="角丸四角形 2887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27" name="角丸四角形 2888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28" name="角丸四角形 2889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29" name="角丸四角形 289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30" name="角丸四角形 2891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31" name="角丸四角形 2892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2" name="角丸四角形 28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3" name="角丸四角形 28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4" name="角丸四角形 28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5" name="角丸四角形 28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6" name="角丸四角形 28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7" name="角丸四角形 28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8" name="角丸四角形 28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9" name="角丸四角形 29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0" name="角丸四角形 29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1" name="角丸四角形 29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42" name="角丸四角形 2903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543" name="角丸四角形 2904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4" name="角丸四角形 29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5" name="角丸四角形 29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6" name="角丸四角形 29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7" name="角丸四角形 29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48" name="角丸四角形 2909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549" name="角丸四角形 2910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0" name="角丸四角形 29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1" name="角丸四角形 29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2" name="角丸四角形 29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3" name="角丸四角形 29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4" name="角丸四角形 29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5" name="角丸四角形 29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6" name="角丸四角形 29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7" name="角丸四角形 291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8" name="角丸四角形 29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9" name="角丸四角形 292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0" name="角丸四角形 29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1" name="角丸四角形 29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2" name="角丸四角形 29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3" name="角丸四角形 29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4" name="角丸四角形 29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5" name="角丸四角形 29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6" name="角丸四角形 29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7" name="角丸四角形 29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8" name="角丸四角形 29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9" name="角丸四角形 29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0" name="角丸四角形 29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1" name="角丸四角形 293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2" name="角丸四角形 293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3" name="角丸四角形 29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4" name="角丸四角形 29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5" name="角丸四角形 29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6" name="角丸四角形 29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7" name="角丸四角形 29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8" name="角丸四角形 293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9" name="角丸四角形 294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0" name="角丸四角形 294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1" name="角丸四角形 29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2" name="角丸四角形 29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3" name="角丸四角形 29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4" name="角丸四角形 29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5" name="角丸四角形 29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6" name="角丸四角形 29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87" name="角丸四角形 2948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88" name="角丸四角形 294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89" name="角丸四角形 2950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90" name="角丸四角形 295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91" name="角丸四角形 2952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92" name="角丸四角形 295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593" name="角丸四角形 295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594" name="角丸四角形 295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595" name="角丸四角形 295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596" name="角丸四角形 295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7" name="角丸四角形 29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8" name="角丸四角形 29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9" name="角丸四角形 29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0" name="角丸四角形 29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01" name="角丸四角形 2962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02" name="角丸四角形 2963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603" name="角丸四角形 2964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604" name="角丸四角形 2965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5" name="角丸四角形 29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6" name="角丸四角形 29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7" name="角丸四角形 29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8" name="角丸四角形 29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9" name="角丸四角形 29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0" name="角丸四角形 29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1" name="角丸四角形 29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2" name="角丸四角形 29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3" name="角丸四角形 29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4" name="角丸四角形 29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5" name="角丸四角形 29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6" name="角丸四角形 29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7" name="角丸四角形 29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618" name="角丸四角形 297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619" name="角丸四角形 298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620" name="角丸四角形 298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621" name="角丸四角形 2982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2" name="角丸四角形 298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3" name="角丸四角形 298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4" name="角丸四角形 298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5" name="角丸四角形 298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6" name="角丸四角形 298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7" name="角丸四角形 298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28" name="角丸四角形 29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29" name="角丸四角形 299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0" name="角丸四角形 29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1" name="角丸四角形 29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2" name="角丸四角形 299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3" name="角丸四角形 29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4" name="角丸四角形 29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5" name="角丸四角形 29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6" name="角丸四角形 29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7" name="角丸四角形 29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38" name="角丸四角形 2999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639" name="角丸四角形 3000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0" name="角丸四角形 30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1" name="角丸四角形 30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2" name="角丸四角形 30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3" name="角丸四角形 30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44" name="角丸四角形 3005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645" name="角丸四角形 3006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6" name="角丸四角形 30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7" name="角丸四角形 300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8" name="角丸四角形 30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49" name="角丸四角形 301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50" name="角丸四角形 301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1" name="角丸四角形 30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2" name="角丸四角形 30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3" name="角丸四角形 30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4" name="角丸四角形 30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55" name="角丸四角形 3016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56" name="角丸四角形 301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657" name="角丸四角形 3018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658" name="角丸四角形 3019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9" name="角丸四角形 30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0" name="角丸四角形 30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1" name="角丸四角形 30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2" name="角丸四角形 30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3" name="角丸四角形 302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4" name="角丸四角形 30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5" name="角丸四角形 30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6" name="角丸四角形 30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7" name="角丸四角形 30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8" name="角丸四角形 30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9" name="角丸四角形 30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0" name="角丸四角形 30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1" name="角丸四角形 30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2" name="角丸四角形 303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3" name="角丸四角形 303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4" name="角丸四角形 303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5" name="角丸四角形 303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6" name="角丸四角形 3037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7" name="角丸四角形 30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8" name="角丸四角形 30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9" name="角丸四角形 30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0" name="角丸四角形 30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1" name="角丸四角形 30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2" name="角丸四角形 30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3" name="角丸四角形 30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4" name="角丸四角形 30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5" name="角丸四角形 30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6" name="角丸四角形 30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7" name="角丸四角形 30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88" name="角丸四角形 3049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689" name="角丸四角形 3050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0" name="角丸四角形 30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1" name="角丸四角形 30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2" name="角丸四角形 30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3" name="角丸四角形 30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94" name="角丸四角形 3055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695" name="角丸四角形 3056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6" name="角丸四角形 30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7" name="角丸四角形 30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8" name="角丸四角形 30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9" name="角丸四角形 30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0" name="角丸四角形 30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1" name="角丸四角形 30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2" name="角丸四角形 30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3" name="角丸四角形 30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4" name="角丸四角形 30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5" name="角丸四角形 30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6" name="角丸四角形 30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7" name="角丸四角形 30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8" name="角丸四角形 30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9" name="角丸四角形 30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0" name="角丸四角形 30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1" name="角丸四角形 30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2" name="角丸四角形 30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3" name="角丸四角形 30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4" name="角丸四角形 30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5" name="角丸四角形 30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6" name="角丸四角形 30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7" name="角丸四角形 30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8" name="角丸四角形 30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9" name="角丸四角形 30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0" name="角丸四角形 30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1" name="角丸四角形 30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2" name="角丸四角形 30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3" name="角丸四角形 30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4" name="角丸四角形 30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5" name="角丸四角形 30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6" name="角丸四角形 30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7" name="角丸四角形 30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8" name="角丸四角形 30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9" name="角丸四角形 30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0" name="角丸四角形 30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1" name="角丸四角形 30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2" name="角丸四角形 30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3" name="角丸四角形 3094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4" name="角丸四角形 309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5" name="角丸四角形 3096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6" name="角丸四角形 309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7" name="角丸四角形 3098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8" name="角丸四角形 30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39" name="角丸四角形 3100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740" name="角丸四角形 3101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1" name="角丸四角形 310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2" name="角丸四角形 3103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3" name="角丸四角形 310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4" name="角丸四角形 310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5" name="角丸四角形 310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6" name="角丸四角形 310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47" name="角丸四角形 3108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8" name="角丸四角形 310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3749" name="角丸四角形 3110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3750" name="角丸四角形 3111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1" name="角丸四角形 31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2" name="角丸四角形 31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3" name="角丸四角形 31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4" name="角丸四角形 31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5" name="角丸四角形 31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6" name="角丸四角形 311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7" name="角丸四角形 311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8" name="角丸四角形 31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9" name="角丸四角形 31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0" name="角丸四角形 31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1" name="角丸四角形 31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2" name="角丸四角形 312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3" name="角丸四角形 31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64" name="角丸四角形 3125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765" name="角丸四角形 3126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66" name="角丸四角形 312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63</xdr:row>
      <xdr:rowOff>158115</xdr:rowOff>
    </xdr:from>
    <xdr:to xmlns:xdr="http://schemas.openxmlformats.org/drawingml/2006/spreadsheetDrawing">
      <xdr:col>8</xdr:col>
      <xdr:colOff>353060</xdr:colOff>
      <xdr:row>65</xdr:row>
      <xdr:rowOff>81915</xdr:rowOff>
    </xdr:to>
    <xdr:sp macro="" textlink="">
      <xdr:nvSpPr>
        <xdr:cNvPr id="3767" name="角丸四角形 3128"/>
        <xdr:cNvSpPr/>
      </xdr:nvSpPr>
      <xdr:spPr>
        <a:xfrm>
          <a:off x="3786505" y="1304544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68" name="角丸四角形 312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69" name="角丸四角形 313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70" name="角丸四角形 313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71" name="角丸四角形 313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72" name="角丸四角形 3133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73" name="角丸四角形 3134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4" name="角丸四角形 313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5" name="角丸四角形 313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6" name="角丸四角形 313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7" name="角丸四角形 313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8" name="角丸四角形 313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9" name="角丸四角形 314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0" name="角丸四角形 314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1" name="角丸四角形 314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2" name="角丸四角形 31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3" name="角丸四角形 31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84" name="角丸四角形 3145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785" name="角丸四角形 3146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6" name="角丸四角形 314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7" name="角丸四角形 314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8" name="角丸四角形 31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9" name="角丸四角形 31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90" name="角丸四角形 3151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791" name="角丸四角形 3152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2" name="角丸四角形 315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3" name="角丸四角形 315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4" name="角丸四角形 31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795" name="角丸四角形 3156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796" name="角丸四角形 315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7" name="角丸四角形 315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8" name="角丸四角形 315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9" name="角丸四角形 31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0" name="角丸四角形 316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01" name="角丸四角形 3162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02" name="角丸四角形 316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3803" name="角丸四角形 3164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3804" name="角丸四角形 3165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5" name="角丸四角形 31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6" name="角丸四角形 31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7" name="角丸四角形 31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8" name="角丸四角形 31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9" name="角丸四角形 31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0" name="角丸四角形 31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1" name="角丸四角形 317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2" name="角丸四角形 31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3" name="角丸四角形 31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4" name="角丸四角形 31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5" name="角丸四角形 31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6" name="角丸四角形 31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7" name="角丸四角形 317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18" name="角丸四角形 3179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19" name="角丸四角形 318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20" name="角丸四角形 3181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21" name="角丸四角形 3182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22" name="角丸四角形 3183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23" name="角丸四角形 318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4" name="角丸四角形 31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5" name="角丸四角形 31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6" name="角丸四角形 318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7" name="角丸四角形 318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8" name="角丸四角形 318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9" name="角丸四角形 319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0" name="角丸四角形 319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1" name="角丸四角形 31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2" name="角丸四角形 31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3" name="角丸四角形 31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34" name="角丸四角形 3195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835" name="角丸四角形 3196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6" name="角丸四角形 31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7" name="角丸四角形 31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8" name="角丸四角形 31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9" name="角丸四角形 32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40" name="角丸四角形 3201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841" name="角丸四角形 3202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2" name="角丸四角形 32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3" name="角丸四角形 32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4" name="角丸四角形 32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5" name="角丸四角形 32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6" name="角丸四角形 32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7" name="角丸四角形 32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8" name="角丸四角形 32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9" name="角丸四角形 32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0" name="角丸四角形 32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1" name="角丸四角形 32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2" name="角丸四角形 32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3" name="角丸四角形 32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4" name="角丸四角形 32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5" name="角丸四角形 32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6" name="角丸四角形 32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7" name="角丸四角形 321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8" name="角丸四角形 32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9" name="角丸四角形 322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0" name="角丸四角形 32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1" name="角丸四角形 32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2" name="角丸四角形 32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3" name="角丸四角形 32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4" name="角丸四角形 32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5" name="角丸四角形 32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6" name="角丸四角形 32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7" name="角丸四角形 32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8" name="角丸四角形 32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9" name="角丸四角形 32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0" name="角丸四角形 32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1" name="角丸四角形 323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2" name="角丸四角形 323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3" name="角丸四角形 32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4" name="角丸四角形 32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5" name="角丸四角形 32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6" name="角丸四角形 32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7" name="角丸四角形 32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8" name="角丸四角形 323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79" name="角丸四角形 3240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0" name="角丸四角形 324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81" name="角丸四角形 3242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2" name="角丸四角形 324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83" name="角丸四角形 3244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4" name="角丸四角形 3245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3885" name="角丸四角形 3246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86" name="角丸四角形 324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87" name="角丸四角形 324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3888" name="角丸四角形 3249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3889" name="角丸四角形 3250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3890" name="角丸四角形 3251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1" name="角丸四角形 325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2" name="角丸四角形 325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3" name="角丸四角形 3254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4" name="角丸四角形 325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5" name="角丸四角形 325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896" name="角丸四角形 32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7" name="角丸四角形 3258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3898" name="角丸四角形 3259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3899" name="角丸四角形 3260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00" name="角丸四角形 326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1" name="角丸四角形 32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2" name="角丸四角形 32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3" name="角丸四角形 326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4" name="角丸四角形 326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5" name="角丸四角形 326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6" name="角丸四角形 326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7" name="角丸四角形 326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8" name="角丸四角形 32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909" name="角丸四角形 3270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10" name="角丸四角形 327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3911" name="角丸四角形 3272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12" name="角丸四角形 327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3" name="角丸四角形 327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3914" name="角丸四角形 3275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5" name="角丸四角形 327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6" name="角丸四角形 327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7" name="角丸四角形 327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8" name="角丸四角形 327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9" name="角丸四角形 32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0" name="角丸四角形 32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1" name="角丸四角形 328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2" name="角丸四角形 328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3" name="角丸四角形 32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4" name="角丸四角形 328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5" name="角丸四角形 32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6" name="角丸四角形 328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7" name="角丸四角形 32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8" name="角丸四角形 328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9" name="角丸四角形 32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0" name="角丸四角形 32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1" name="角丸四角形 32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2" name="角丸四角形 329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3" name="角丸四角形 329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4" name="角丸四角形 329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5" name="角丸四角形 329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6" name="角丸四角形 329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7" name="角丸四角形 329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8" name="角丸四角形 329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9" name="角丸四角形 330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0" name="角丸四角形 330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1" name="角丸四角形 330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2" name="角丸四角形 330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3" name="角丸四角形 33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44" name="角丸四角形 330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3945" name="角丸四角形 330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6" name="角丸四角形 33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7" name="角丸四角形 33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3948" name="角丸四角形 3309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9" name="角丸四角形 331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0" name="角丸四角形 33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1" name="角丸四角形 33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2" name="角丸四角形 331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953" name="角丸四角形 3314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4" name="角丸四角形 33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3955" name="角丸四角形 3316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3956" name="角丸四角形 3317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3957" name="角丸四角形 3318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8" name="角丸四角形 33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9" name="角丸四角形 332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60" name="角丸四角形 332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61" name="角丸四角形 332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3962" name="角丸四角形 3323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3" name="角丸四角形 332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4" name="角丸四角形 332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5" name="角丸四角形 332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6" name="角丸四角形 3327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7" name="角丸四角形 3328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8" name="角丸四角形 332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9" name="角丸四角形 333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0" name="角丸四角形 33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71" name="角丸四角形 3332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3972" name="角丸四角形 3333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73" name="角丸四角形 333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4" name="角丸四角形 333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5" name="角丸四角形 33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6" name="角丸四角形 333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7" name="角丸四角形 333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8" name="角丸四角形 333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9" name="角丸四角形 334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0" name="角丸四角形 334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1" name="角丸四角形 33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82" name="角丸四角形 3343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83" name="角丸四角形 334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3984" name="角丸四角形 3345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85" name="角丸四角形 334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6" name="角丸四角形 33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3987" name="角丸四角形 3348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8" name="角丸四角形 33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9" name="角丸四角形 33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0" name="角丸四角形 33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1" name="角丸四角形 33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2" name="角丸四角形 33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3" name="角丸四角形 335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4" name="角丸四角形 33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5" name="角丸四角形 33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6" name="角丸四角形 33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7" name="角丸四角形 33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8" name="角丸四角形 33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9" name="角丸四角形 33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0" name="角丸四角形 33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1" name="角丸四角形 336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2" name="角丸四角形 33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3" name="角丸四角形 33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4" name="角丸四角形 336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5" name="角丸四角形 33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6" name="角丸四角形 33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7" name="角丸四角形 336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8" name="角丸四角形 33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9" name="角丸四角形 33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0" name="角丸四角形 337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1" name="角丸四角形 33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2" name="角丸四角形 33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3" name="角丸四角形 337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4" name="角丸四角形 33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5" name="角丸四角形 33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6" name="角丸四角形 33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017" name="角丸四角形 337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4018" name="角丸四角形 3379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9" name="角丸四角形 33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0" name="角丸四角形 33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021" name="角丸四角形 338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2" name="角丸四角形 33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3" name="角丸四角形 338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4" name="角丸四角形 33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5" name="角丸四角形 33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026" name="角丸四角形 3387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7" name="角丸四角形 33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4028" name="角丸四角形 338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4029" name="角丸四角形 3390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4030" name="角丸四角形 3391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1" name="角丸四角形 33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2" name="角丸四角形 339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3" name="角丸四角形 33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4" name="角丸四角形 33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4035" name="角丸四角形 3396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36" name="角丸四角形 339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37" name="角丸四角形 339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4038" name="角丸四角形 3399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4039" name="角丸四角形 3400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4040" name="角丸四角形 3401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1" name="角丸四角形 340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2" name="角丸四角形 340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3" name="角丸四角形 3404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4" name="角丸四角形 340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5" name="角丸四角形 340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46" name="角丸四角形 34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7" name="角丸四角形 3408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4048" name="角丸四角形 3409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4049" name="角丸四角形 3410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50" name="角丸四角形 341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1" name="角丸四角形 34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2" name="角丸四角形 341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3" name="角丸四角形 34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4" name="角丸四角形 34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5" name="角丸四角形 341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6" name="角丸四角形 341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7" name="角丸四角形 341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8" name="角丸四角形 34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59" name="角丸四角形 3420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60" name="角丸四角形 342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4061" name="角丸四角形 3422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62" name="角丸四角形 342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3" name="角丸四角形 342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4064" name="角丸四角形 3425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5" name="角丸四角形 342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6" name="角丸四角形 342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7" name="角丸四角形 342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8" name="角丸四角形 342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9" name="角丸四角形 343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0" name="角丸四角形 34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1" name="角丸四角形 343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2" name="角丸四角形 343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3" name="角丸四角形 343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4" name="角丸四角形 343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5" name="角丸四角形 343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6" name="角丸四角形 343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7" name="角丸四角形 343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8" name="角丸四角形 34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9" name="角丸四角形 344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0" name="角丸四角形 344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1" name="角丸四角形 34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2" name="角丸四角形 344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3" name="角丸四角形 344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4" name="角丸四角形 344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5" name="角丸四角形 344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6" name="角丸四角形 344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7" name="角丸四角形 344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8" name="角丸四角形 344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9" name="角丸四角形 345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0" name="角丸四角形 345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1" name="角丸四角形 345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2" name="角丸四角形 345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3" name="角丸四角形 345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94" name="角丸四角形 345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4095" name="角丸四角形 345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6" name="角丸四角形 34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7" name="角丸四角形 34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4098" name="角丸四角形 3459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9" name="角丸四角形 346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0" name="角丸四角形 34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1" name="角丸四角形 34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2" name="角丸四角形 34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103" name="角丸四角形 3464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4" name="角丸四角形 346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4105" name="角丸四角形 3466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4106" name="角丸四角形 3467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4107" name="角丸四角形 3468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8" name="角丸四角形 34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9" name="角丸四角形 34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10" name="角丸四角形 347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11" name="角丸四角形 347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4112" name="角丸四角形 3473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3" name="角丸四角形 347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4" name="角丸四角形 347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5" name="角丸四角形 347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6" name="角丸四角形 3477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7" name="角丸四角形 3478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8" name="角丸四角形 347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9" name="角丸四角形 348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0" name="角丸四角形 34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21" name="角丸四角形 3482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4122" name="角丸四角形 3483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23" name="角丸四角形 348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4" name="角丸四角形 34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5" name="角丸四角形 34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6" name="角丸四角形 348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7" name="角丸四角形 34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8" name="角丸四角形 348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9" name="角丸四角形 349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0" name="角丸四角形 349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1" name="角丸四角形 34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32" name="角丸四角形 3493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33" name="角丸四角形 349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4134" name="角丸四角形 3495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35" name="角丸四角形 349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6" name="角丸四角形 34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4137" name="角丸四角形 3498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8" name="角丸四角形 34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9" name="角丸四角形 35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0" name="角丸四角形 350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1" name="角丸四角形 350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2" name="角丸四角形 35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3" name="角丸四角形 350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4" name="角丸四角形 350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5" name="角丸四角形 350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6" name="角丸四角形 350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7" name="角丸四角形 350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8" name="角丸四角形 350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9" name="角丸四角形 351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0" name="角丸四角形 351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1" name="角丸四角形 351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2" name="角丸四角形 351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3" name="角丸四角形 351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4" name="角丸四角形 351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5" name="角丸四角形 351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6" name="角丸四角形 351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7" name="角丸四角形 351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8" name="角丸四角形 351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9" name="角丸四角形 352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0" name="角丸四角形 352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1" name="角丸四角形 35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2" name="角丸四角形 352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3" name="角丸四角形 352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4" name="角丸四角形 35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5" name="角丸四角形 35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6" name="角丸四角形 35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67" name="角丸四角形 352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4168" name="角丸四角形 3529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9" name="角丸四角形 35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0" name="角丸四角形 35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171" name="角丸四角形 353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2" name="角丸四角形 35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3" name="角丸四角形 353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4" name="角丸四角形 353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5" name="角丸四角形 35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76" name="角丸四角形 3537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7" name="角丸四角形 353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4178" name="角丸四角形 353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4179" name="角丸四角形 3540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4180" name="角丸四角形 3541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1" name="角丸四角形 35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2" name="角丸四角形 354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3" name="角丸四角形 354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4" name="角丸四角形 35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5" name="角丸四角形 354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6" name="角丸四角形 35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7" name="角丸四角形 354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8" name="角丸四角形 35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9" name="角丸四角形 35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0" name="角丸四角形 35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1" name="角丸四角形 35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2" name="角丸四角形 35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3" name="角丸四角形 355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4" name="角丸四角形 35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5" name="角丸四角形 35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6" name="角丸四角形 35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7" name="角丸四角形 35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8" name="角丸四角形 35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9" name="角丸四角形 35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0" name="角丸四角形 35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1" name="角丸四角形 356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2" name="角丸四角形 35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3" name="角丸四角形 35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4" name="角丸四角形 356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5" name="角丸四角形 35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6" name="角丸四角形 35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7" name="角丸四角形 356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8" name="角丸四角形 35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9" name="角丸四角形 35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0" name="角丸四角形 357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1" name="角丸四角形 35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2" name="角丸四角形 35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3" name="角丸四角形 357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4" name="角丸四角形 35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5" name="角丸四角形 35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6" name="角丸四角形 35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7" name="角丸四角形 357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8" name="角丸四角形 357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9" name="角丸四角形 35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0" name="角丸四角形 35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1" name="角丸四角形 358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2" name="角丸四角形 35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3" name="角丸四角形 358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4" name="角丸四角形 35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5" name="角丸四角形 35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226" name="角丸四角形 3587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7" name="角丸四角形 35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8" name="角丸四角形 358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9" name="角丸四角形 359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0" name="角丸四角形 359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1" name="角丸四角形 35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2" name="角丸四角形 359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3" name="角丸四角形 35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4" name="角丸四角形 35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5" name="角丸四角形 359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36" name="角丸四角形 359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37" name="角丸四角形 359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38" name="角丸四角形 359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39" name="角丸四角形 360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0" name="角丸四角形 36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1" name="角丸四角形 36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2" name="角丸四角形 36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3" name="角丸四角形 36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44" name="角丸四角形 360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45" name="角丸四角形 360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246" name="角丸四角形 3607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247" name="角丸四角形 3608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8" name="角丸四角形 36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9" name="角丸四角形 36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0" name="角丸四角形 361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1" name="角丸四角形 36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2" name="角丸四角形 361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3" name="角丸四角形 361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4" name="角丸四角形 36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5" name="角丸四角形 36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6" name="角丸四角形 36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7" name="角丸四角形 36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8" name="角丸四角形 36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9" name="角丸四角形 36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60" name="角丸四角形 36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61" name="角丸四角形 362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62" name="角丸四角形 362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63" name="角丸四角形 362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64" name="角丸四角形 362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5" name="角丸四角形 3626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66" name="角丸四角形 362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7" name="角丸四角形 3628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68" name="角丸四角形 362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9" name="角丸四角形 3630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70" name="角丸四角形 36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1" name="角丸四角形 36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2" name="角丸四角形 36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3" name="角丸四角形 36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4" name="角丸四角形 36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5" name="角丸四角形 36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6" name="角丸四角形 36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7" name="角丸四角形 36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8" name="角丸四角形 36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9" name="角丸四角形 36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0" name="角丸四角形 36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81" name="角丸四角形 3642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282" name="角丸四角形 3643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3" name="角丸四角形 36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4" name="角丸四角形 36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5" name="角丸四角形 36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6" name="角丸四角形 36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87" name="角丸四角形 364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288" name="角丸四角形 364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9" name="角丸四角形 36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90" name="角丸四角形 36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91" name="角丸四角形 36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2" name="角丸四角形 365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3" name="角丸四角形 365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4" name="角丸四角形 36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5" name="角丸四角形 36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6" name="角丸四角形 3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7" name="角丸四角形 36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298" name="角丸四角形 3659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9" name="角丸四角形 366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300" name="角丸四角形 3661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301" name="角丸四角形 3662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2" name="角丸四角形 36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3" name="角丸四角形 36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4" name="角丸四角形 36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5" name="角丸四角形 36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6" name="角丸四角形 36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7" name="角丸四角形 36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8" name="角丸四角形 36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9" name="角丸四角形 36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0" name="角丸四角形 36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1" name="角丸四角形 36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2" name="角丸四角形 36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3" name="角丸四角形 36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4" name="角丸四角形 36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5" name="角丸四角形 3676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16" name="角丸四角形 367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7" name="角丸四角形 3678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18" name="角丸四角形 367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9" name="角丸四角形 368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20" name="角丸四角形 368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1" name="角丸四角形 36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2" name="角丸四角形 36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3" name="角丸四角形 36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4" name="角丸四角形 36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5" name="角丸四角形 36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6" name="角丸四角形 36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7" name="角丸四角形 36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8" name="角丸四角形 36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9" name="角丸四角形 36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0" name="角丸四角形 36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31" name="角丸四角形 3692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332" name="角丸四角形 3693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3" name="角丸四角形 36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4" name="角丸四角形 36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5" name="角丸四角形 36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6" name="角丸四角形 36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37" name="角丸四角形 3698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8" name="角丸四角形 36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9" name="角丸四角形 37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40" name="角丸四角形 37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41" name="角丸四角形 370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42" name="角丸四角形 370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43" name="角丸四角形 370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44" name="角丸四角形 370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5" name="角丸四角形 37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6" name="角丸四角形 37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7" name="角丸四角形 370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8" name="角丸四角形 37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49" name="角丸四角形 371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50" name="角丸四角形 371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351" name="角丸四角形 371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352" name="角丸四角形 371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3" name="角丸四角形 371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4" name="角丸四角形 37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5" name="角丸四角形 37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6" name="角丸四角形 37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7" name="角丸四角形 37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8" name="角丸四角形 37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9" name="角丸四角形 37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0" name="角丸四角形 37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1" name="角丸四角形 37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2" name="角丸四角形 37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3" name="角丸四角形 37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4" name="角丸四角形 372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5" name="角丸四角形 37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66" name="角丸四角形 372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67" name="角丸四角形 372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68" name="角丸四角形 372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69" name="角丸四角形 373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0" name="角丸四角形 373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1" name="角丸四角形 373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2" name="角丸四角形 373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3" name="角丸四角形 373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4" name="角丸四角形 373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5" name="角丸四角形 373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6" name="角丸四角形 37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7" name="角丸四角形 37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8" name="角丸四角形 37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9" name="角丸四角形 37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0" name="角丸四角形 37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1" name="角丸四角形 37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2" name="角丸四角形 37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3" name="角丸四角形 37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4" name="角丸四角形 37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5" name="角丸四角形 37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86" name="角丸四角形 374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387" name="角丸四角形 374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8" name="角丸四角形 37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9" name="角丸四角形 37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0" name="角丸四角形 37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1" name="角丸四角形 37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92" name="角丸四角形 375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393" name="角丸四角形 375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4" name="角丸四角形 37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5" name="角丸四角形 37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6" name="角丸四角形 37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97" name="角丸四角形 375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98" name="角丸四角形 375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99" name="角丸四角形 37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0" name="角丸四角形 37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1" name="角丸四角形 3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2" name="角丸四角形 37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03" name="角丸四角形 376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04" name="角丸四角形 376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405" name="角丸四角形 376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406" name="角丸四角形 376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7" name="角丸四角形 3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8" name="角丸四角形 37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9" name="角丸四角形 37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0" name="角丸四角形 3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1" name="角丸四角形 37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2" name="角丸四角形 37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3" name="角丸四角形 3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4" name="角丸四角形 37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5" name="角丸四角形 37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6" name="角丸四角形 37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7" name="角丸四角形 3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8" name="角丸四角形 37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9" name="角丸四角形 37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0" name="角丸四角形 378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1" name="角丸四角形 378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2" name="角丸四角形 378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3" name="角丸四角形 378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4" name="角丸四角形 378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5" name="角丸四角形 378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6" name="角丸四角形 3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7" name="角丸四角形 37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8" name="角丸四角形 37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9" name="角丸四角形 37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0" name="角丸四角形 37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1" name="角丸四角形 37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2" name="角丸四角形 37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3" name="角丸四角形 37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4" name="角丸四角形 37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5" name="角丸四角形 37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36" name="角丸四角形 379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437" name="角丸四角形 379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8" name="角丸四角形 37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9" name="角丸四角形 3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0" name="角丸四角形 38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1" name="角丸四角形 38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42" name="角丸四角形 380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443" name="角丸四角形 380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4" name="角丸四角形 38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5" name="角丸四角形 38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6" name="角丸四角形 38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7" name="角丸四角形 38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8" name="角丸四角形 38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9" name="角丸四角形 38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0" name="角丸四角形 38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1" name="角丸四角形 38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2" name="角丸四角形 38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3" name="角丸四角形 38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4" name="角丸四角形 38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5" name="角丸四角形 38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6" name="角丸四角形 38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7" name="角丸四角形 38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8" name="角丸四角形 38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9" name="角丸四角形 38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0" name="角丸四角形 38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1" name="角丸四角形 38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2" name="角丸四角形 38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3" name="角丸四角形 382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4" name="角丸四角形 38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5" name="角丸四角形 38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6" name="角丸四角形 38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7" name="角丸四角形 38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8" name="角丸四角形 38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9" name="角丸四角形 38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0" name="角丸四角形 38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1" name="角丸四角形 38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2" name="角丸四角形 38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3" name="角丸四角形 38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4" name="角丸四角形 38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5" name="角丸四角形 38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6" name="角丸四角形 38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7" name="角丸四角形 38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8" name="角丸四角形 38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9" name="角丸四角形 38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80" name="角丸四角形 38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481" name="角丸四角形 384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482" name="角丸四角形 384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83" name="角丸四角形 384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84" name="角丸四角形 384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5" name="角丸四角形 38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6" name="角丸四角形 38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7" name="角丸四角形 38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8" name="角丸四角形 38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489" name="角丸四角形 385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90" name="角丸四角形 385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491" name="角丸四角形 385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492" name="角丸四角形 385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3" name="角丸四角形 385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4" name="角丸四角形 38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5" name="角丸四角形 38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6" name="角丸四角形 38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7" name="角丸四角形 38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8" name="角丸四角形 38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9" name="角丸四角形 38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0" name="角丸四角形 38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1" name="角丸四角形 38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2" name="角丸四角形 38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3" name="角丸四角形 38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4" name="角丸四角形 38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5" name="角丸四角形 38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506" name="角丸四角形 386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507" name="角丸四角形 386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508" name="角丸四角形 386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509" name="角丸四角形 387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0" name="角丸四角形 387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1" name="角丸四角形 387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2" name="角丸四角形 387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3" name="角丸四角形 387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4" name="角丸四角形 387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5" name="角丸四角形 387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6" name="角丸四角形 38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7" name="角丸四角形 38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8" name="角丸四角形 38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9" name="角丸四角形 388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0" name="角丸四角形 38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1" name="角丸四角形 38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2" name="角丸四角形 38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3" name="角丸四角形 388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4" name="角丸四角形 38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5" name="角丸四角形 38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26" name="角丸四角形 388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527" name="角丸四角形 388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8" name="角丸四角形 38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9" name="角丸四角形 389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0" name="角丸四角形 38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1" name="角丸四角形 38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32" name="角丸四角形 389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533" name="角丸四角形 389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4" name="角丸四角形 38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5" name="角丸四角形 38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6" name="角丸四角形 38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37" name="角丸四角形 389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38" name="角丸四角形 38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39" name="角丸四角形 39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0" name="角丸四角形 39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1" name="角丸四角形 39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2" name="角丸四角形 39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43" name="角丸四角形 390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44" name="角丸四角形 390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545" name="角丸四角形 390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546" name="角丸四角形 390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7" name="角丸四角形 39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8" name="角丸四角形 39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9" name="角丸四角形 39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0" name="角丸四角形 39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1" name="角丸四角形 39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2" name="角丸四角形 39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3" name="角丸四角形 39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4" name="角丸四角形 39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5" name="角丸四角形 39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6" name="角丸四角形 39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7" name="角丸四角形 39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8" name="角丸四角形 39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9" name="角丸四角形 39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0" name="角丸四角形 392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1" name="角丸四角形 392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2" name="角丸四角形 392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3" name="角丸四角形 392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4" name="角丸四角形 392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5" name="角丸四角形 392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6" name="角丸四角形 39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7" name="角丸四角形 39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8" name="角丸四角形 39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9" name="角丸四角形 39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0" name="角丸四角形 39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1" name="角丸四角形 39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2" name="角丸四角形 39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3" name="角丸四角形 39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4" name="角丸四角形 39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5" name="角丸四角形 39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76" name="角丸四角形 393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577" name="角丸四角形 393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8" name="角丸四角形 39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9" name="角丸四角形 39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0" name="角丸四角形 39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1" name="角丸四角形 39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82" name="角丸四角形 394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583" name="角丸四角形 394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4" name="角丸四角形 39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5" name="角丸四角形 39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6" name="角丸四角形 39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7" name="角丸四角形 39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8" name="角丸四角形 39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9" name="角丸四角形 39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0" name="角丸四角形 39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1" name="角丸四角形 39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2" name="角丸四角形 39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3" name="角丸四角形 39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4" name="角丸四角形 39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5" name="角丸四角形 39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6" name="角丸四角形 39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7" name="角丸四角形 39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8" name="角丸四角形 39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9" name="角丸四角形 39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0" name="角丸四角形 39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1" name="角丸四角形 39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2" name="角丸四角形 39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3" name="角丸四角形 39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4" name="角丸四角形 39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5" name="角丸四角形 39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6" name="角丸四角形 39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7" name="角丸四角形 39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8" name="角丸四角形 39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9" name="角丸四角形 39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0" name="角丸四角形 39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1" name="角丸四角形 39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2" name="角丸四角形 39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3" name="角丸四角形 39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4" name="角丸四角形 39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5" name="角丸四角形 39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6" name="角丸四角形 39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7" name="角丸四角形 39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8" name="角丸四角形 39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9" name="角丸四角形 39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20" name="角丸四角形 39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21" name="角丸四角形 398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22" name="角丸四角形 398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23" name="角丸四角形 398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24" name="角丸四角形 398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5" name="角丸四角形 39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6" name="角丸四角形 398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7" name="角丸四角形 398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8" name="角丸四角形 39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29" name="角丸四角形 399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30" name="角丸四角形 399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631" name="角丸四角形 399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632" name="角丸四角形 399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3" name="角丸四角形 39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4" name="角丸四角形 39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5" name="角丸四角形 39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6" name="角丸四角形 39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7" name="角丸四角形 39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8" name="角丸四角形 399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9" name="角丸四角形 40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0" name="角丸四角形 40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1" name="角丸四角形 40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2" name="角丸四角形 40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3" name="角丸四角形 40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4" name="角丸四角形 40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5" name="角丸四角形 40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46" name="角丸四角形 400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47" name="角丸四角形 400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48" name="角丸四角形 400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49" name="角丸四角形 401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0" name="角丸四角形 401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1" name="角丸四角形 401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2" name="角丸四角形 401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3" name="角丸四角形 401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4" name="角丸四角形 401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5" name="角丸四角形 401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6" name="角丸四角形 40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7" name="角丸四角形 40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8" name="角丸四角形 40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9" name="角丸四角形 40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0" name="角丸四角形 40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1" name="角丸四角形 40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2" name="角丸四角形 40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3" name="角丸四角形 40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4" name="角丸四角形 402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5" name="角丸四角形 40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66" name="角丸四角形 402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667" name="角丸四角形 402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8" name="角丸四角形 40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9" name="角丸四角形 40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0" name="角丸四角形 403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1" name="角丸四角形 40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72" name="角丸四角形 403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673" name="角丸四角形 403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4" name="角丸四角形 40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5" name="角丸四角形 40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6" name="角丸四角形 40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77" name="角丸四角形 40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78" name="角丸四角形 403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79" name="角丸四角形 40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0" name="角丸四角形 40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1" name="角丸四角形 40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2" name="角丸四角形 40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683" name="角丸四角形 404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84" name="角丸四角形 404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685" name="角丸四角形 404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686" name="角丸四角形 404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7" name="角丸四角形 40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8" name="角丸四角形 40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9" name="角丸四角形 40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0" name="角丸四角形 40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1" name="角丸四角形 40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2" name="角丸四角形 40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3" name="角丸四角形 40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4" name="角丸四角形 40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5" name="角丸四角形 40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6" name="角丸四角形 40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7" name="角丸四角形 40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8" name="角丸四角形 40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9" name="角丸四角形 40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0" name="角丸四角形 406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1" name="角丸四角形 406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2" name="角丸四角形 406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3" name="角丸四角形 406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4" name="角丸四角形 406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5" name="角丸四角形 406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6" name="角丸四角形 40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7" name="角丸四角形 40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8" name="角丸四角形 40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9" name="角丸四角形 40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0" name="角丸四角形 40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1" name="角丸四角形 40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2" name="角丸四角形 40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3" name="角丸四角形 40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4" name="角丸四角形 40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5" name="角丸四角形 40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16" name="角丸四角形 407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717" name="角丸四角形 407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8" name="角丸四角形 40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9" name="角丸四角形 40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0" name="角丸四角形 40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1" name="角丸四角形 40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22" name="角丸四角形 408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723" name="角丸四角形 408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4" name="角丸四角形 40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5" name="角丸四角形 40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6" name="角丸四角形 40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7" name="角丸四角形 40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8" name="角丸四角形 40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9" name="角丸四角形 40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0" name="角丸四角形 40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1" name="角丸四角形 40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2" name="角丸四角形 40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3" name="角丸四角形 40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4" name="角丸四角形 40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5" name="角丸四角形 40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6" name="角丸四角形 40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7" name="角丸四角形 40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8" name="角丸四角形 40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9" name="角丸四角形 41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0" name="角丸四角形 41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1" name="角丸四角形 41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2" name="角丸四角形 41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3" name="角丸四角形 41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4" name="角丸四角形 41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5" name="角丸四角形 41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6" name="角丸四角形 41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7" name="角丸四角形 41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8" name="角丸四角形 41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9" name="角丸四角形 41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0" name="角丸四角形 41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1" name="角丸四角形 41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2" name="角丸四角形 41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3" name="角丸四角形 41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4" name="角丸四角形 41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5" name="角丸四角形 41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6" name="角丸四角形 41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7" name="角丸四角形 41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8" name="角丸四角形 41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9" name="角丸四角形 41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60" name="角丸四角形 41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1" name="角丸四角形 4122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2" name="角丸四角形 412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3" name="角丸四角形 4124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4" name="角丸四角形 412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5" name="角丸四角形 4126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6" name="角丸四角形 412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67" name="角丸四角形 412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68" name="角丸四角形 412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69" name="角丸四角形 413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70" name="角丸四角形 41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1" name="角丸四角形 41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2" name="角丸四角形 41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3" name="角丸四角形 41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4" name="角丸四角形 41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75" name="角丸四角形 4136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76" name="角丸四角形 413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777" name="角丸四角形 4138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778" name="角丸四角形 4139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9" name="角丸四角形 41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0" name="角丸四角形 41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1" name="角丸四角形 41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2" name="角丸四角形 41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3" name="角丸四角形 41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4" name="角丸四角形 41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5" name="角丸四角形 41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6" name="角丸四角形 41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7" name="角丸四角形 41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8" name="角丸四角形 41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9" name="角丸四角形 41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90" name="角丸四角形 41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91" name="角丸四角形 41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92" name="角丸四角形 4153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93" name="角丸四角形 4154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94" name="角丸四角形 4155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95" name="角丸四角形 4156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96" name="角丸四角形 415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97" name="角丸四角形 415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98" name="角丸四角形 415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99" name="角丸四角形 416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00" name="角丸四角形 416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801" name="角丸四角形 416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2" name="角丸四角形 41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3" name="角丸四角形 41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4" name="角丸四角形 41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5" name="角丸四角形 41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6" name="角丸四角形 41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7" name="角丸四角形 41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8" name="角丸四角形 41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9" name="角丸四角形 41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0" name="角丸四角形 41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1" name="角丸四角形 41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12" name="角丸四角形 417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813" name="角丸四角形 417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4" name="角丸四角形 41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5" name="角丸四角形 41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6" name="角丸四角形 41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7" name="角丸四角形 41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18" name="角丸四角形 4179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819" name="角丸四角形 4180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0" name="角丸四角形 41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1" name="角丸四角形 41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2" name="角丸四角形 41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23" name="角丸四角形 418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24" name="角丸四角形 418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5" name="角丸四角形 41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6" name="角丸四角形 41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7" name="角丸四角形 41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8" name="角丸四角形 41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29" name="角丸四角形 4190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30" name="角丸四角形 419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831" name="角丸四角形 4192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832" name="角丸四角形 4193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3" name="角丸四角形 41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4" name="角丸四角形 41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5" name="角丸四角形 41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6" name="角丸四角形 41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7" name="角丸四角形 41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8" name="角丸四角形 41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9" name="角丸四角形 42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0" name="角丸四角形 42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1" name="角丸四角形 42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2" name="角丸四角形 42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3" name="角丸四角形 42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4" name="角丸四角形 42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5" name="角丸四角形 42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46" name="角丸四角形 4207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47" name="角丸四角形 420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48" name="角丸四角形 4209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49" name="角丸四角形 421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50" name="角丸四角形 421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51" name="角丸四角形 421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2" name="角丸四角形 42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3" name="角丸四角形 42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4" name="角丸四角形 42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5" name="角丸四角形 42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6" name="角丸四角形 42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7" name="角丸四角形 42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8" name="角丸四角形 42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9" name="角丸四角形 42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0" name="角丸四角形 42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1" name="角丸四角形 42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62" name="角丸四角形 422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863" name="角丸四角形 422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4" name="角丸四角形 42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5" name="角丸四角形 42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6" name="角丸四角形 42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7" name="角丸四角形 42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68" name="角丸四角形 4229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869" name="角丸四角形 4230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0" name="角丸四角形 42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1" name="角丸四角形 42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2" name="角丸四角形 42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3" name="角丸四角形 42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4" name="角丸四角形 42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5" name="角丸四角形 42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6" name="角丸四角形 42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7" name="角丸四角形 42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8" name="角丸四角形 42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9" name="角丸四角形 42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0" name="角丸四角形 42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1" name="角丸四角形 42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2" name="角丸四角形 42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3" name="角丸四角形 42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4" name="角丸四角形 42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5" name="角丸四角形 42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6" name="角丸四角形 42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7" name="角丸四角形 42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8" name="角丸四角形 42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9" name="角丸四角形 42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0" name="角丸四角形 42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1" name="角丸四角形 42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2" name="角丸四角形 42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3" name="角丸四角形 42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4" name="角丸四角形 42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5" name="角丸四角形 42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6" name="角丸四角形 42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7" name="角丸四角形 42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8" name="角丸四角形 42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9" name="角丸四角形 42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0" name="角丸四角形 42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1" name="角丸四角形 42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2" name="角丸四角形 42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3" name="角丸四角形 42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4" name="角丸四角形 42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5" name="角丸四角形 42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6" name="角丸四角形 42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07" name="角丸四角形 4268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08" name="角丸四角形 426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09" name="角丸四角形 4270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10" name="角丸四角形 427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11" name="角丸四角形 4272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12" name="角丸四角形 427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N29"/>
  <sheetViews>
    <sheetView tabSelected="1" view="pageBreakPreview" zoomScaleSheetLayoutView="100" workbookViewId="0">
      <pane xSplit="3" ySplit="4" topLeftCell="D5" activePane="bottomRight" state="frozen"/>
      <selection pane="topRight"/>
      <selection pane="bottomLeft"/>
      <selection pane="bottomRight" activeCell="B6" sqref="B6"/>
    </sheetView>
  </sheetViews>
  <sheetFormatPr defaultRowHeight="17.5" customHeight="1"/>
  <cols>
    <col min="1" max="1" width="8.54296875" customWidth="1"/>
    <col min="2" max="2" width="8.8359375" style="1" customWidth="1"/>
    <col min="3" max="4" width="13.81640625" style="2" customWidth="1"/>
    <col min="5" max="5" width="14.2890625" style="3" customWidth="1"/>
    <col min="6" max="6" width="16.453125" style="3" bestFit="1" customWidth="1"/>
    <col min="7" max="7" width="11.1796875" style="1" bestFit="1" customWidth="1"/>
    <col min="8" max="8" width="16.54296875" style="3" customWidth="1"/>
    <col min="9" max="9" width="6.26953125" style="1" bestFit="1" customWidth="1"/>
    <col min="10" max="10" width="34.1796875" style="2" bestFit="1" customWidth="1"/>
    <col min="11" max="11" width="12.54296875" style="2" bestFit="1" customWidth="1"/>
    <col min="12" max="12" width="13.7265625" style="2" bestFit="1" customWidth="1"/>
    <col min="13" max="13" width="8.6328125" style="2" bestFit="1" customWidth="1"/>
    <col min="14" max="16384" width="8.7265625" style="2" customWidth="1"/>
  </cols>
  <sheetData>
    <row r="1" spans="1:14" s="4" customFormat="1" ht="14">
      <c r="A1" s="7" t="s">
        <v>87</v>
      </c>
      <c r="B1" s="12"/>
      <c r="C1" s="12"/>
      <c r="D1" s="12"/>
      <c r="E1" s="12"/>
      <c r="G1" s="26"/>
      <c r="H1" s="29"/>
      <c r="I1" s="29"/>
    </row>
    <row r="2" spans="1:14" s="4" customFormat="1" ht="14.75">
      <c r="A2" s="7" t="s">
        <v>69</v>
      </c>
      <c r="B2" s="12"/>
      <c r="C2" s="12"/>
      <c r="D2" s="12"/>
      <c r="E2" s="12"/>
      <c r="G2" s="26"/>
      <c r="H2" s="29"/>
      <c r="I2" s="29"/>
    </row>
    <row r="3" spans="1:14" s="4" customFormat="1" ht="31" customHeight="1">
      <c r="A3" s="8" t="s">
        <v>60</v>
      </c>
      <c r="B3" s="13" t="s">
        <v>88</v>
      </c>
      <c r="C3" s="17"/>
      <c r="D3" s="21"/>
      <c r="E3" s="12"/>
      <c r="G3" s="26"/>
      <c r="H3" s="29"/>
      <c r="I3" s="29"/>
    </row>
    <row r="4" spans="1:14" s="5" customFormat="1" ht="21.5" customHeight="1">
      <c r="A4" s="9" t="s">
        <v>80</v>
      </c>
      <c r="B4" s="14" t="s">
        <v>23</v>
      </c>
      <c r="C4" s="18" t="s">
        <v>1</v>
      </c>
      <c r="D4" s="18" t="s">
        <v>5</v>
      </c>
      <c r="E4" s="23" t="s">
        <v>7</v>
      </c>
      <c r="F4" s="23" t="s">
        <v>9</v>
      </c>
      <c r="G4" s="27" t="s">
        <v>16</v>
      </c>
      <c r="H4" s="27" t="s">
        <v>26</v>
      </c>
      <c r="I4" s="30" t="s">
        <v>6</v>
      </c>
      <c r="J4" s="31" t="s">
        <v>37</v>
      </c>
    </row>
    <row r="5" spans="1:14" s="6" customFormat="1" ht="17.5" customHeight="1">
      <c r="A5" s="10" t="s">
        <v>54</v>
      </c>
      <c r="B5" s="15" t="s">
        <v>15</v>
      </c>
      <c r="C5" s="19" t="s">
        <v>90</v>
      </c>
      <c r="D5" s="19" t="s">
        <v>91</v>
      </c>
      <c r="E5" s="24" t="s">
        <v>32</v>
      </c>
      <c r="F5" s="19" t="s">
        <v>35</v>
      </c>
      <c r="G5" s="15" t="s">
        <v>56</v>
      </c>
      <c r="H5" s="19" t="s">
        <v>43</v>
      </c>
      <c r="I5" s="15">
        <v>6</v>
      </c>
      <c r="J5" s="15" t="s">
        <v>13</v>
      </c>
    </row>
    <row r="6" spans="1:14" s="6" customFormat="1" ht="17.5" customHeight="1">
      <c r="A6" s="11">
        <v>1</v>
      </c>
      <c r="B6" s="16"/>
      <c r="C6" s="20"/>
      <c r="D6" s="22"/>
      <c r="E6" s="25"/>
      <c r="F6" s="25"/>
      <c r="G6" s="28"/>
      <c r="H6" s="25"/>
      <c r="I6" s="28"/>
      <c r="J6" s="32"/>
    </row>
    <row r="7" spans="1:14" s="6" customFormat="1" ht="17.5" customHeight="1">
      <c r="A7" s="11">
        <v>2</v>
      </c>
      <c r="B7" s="16"/>
      <c r="C7" s="20"/>
      <c r="D7" s="22"/>
      <c r="E7" s="25"/>
      <c r="F7" s="25"/>
      <c r="G7" s="28"/>
      <c r="H7" s="25"/>
      <c r="I7" s="28"/>
      <c r="J7" s="32"/>
    </row>
    <row r="8" spans="1:14" s="6" customFormat="1" ht="17.5" customHeight="1">
      <c r="A8" s="11">
        <v>3</v>
      </c>
      <c r="B8" s="16"/>
      <c r="C8" s="20"/>
      <c r="D8" s="22"/>
      <c r="E8" s="25"/>
      <c r="F8" s="25"/>
      <c r="G8" s="28"/>
      <c r="H8" s="25"/>
      <c r="I8" s="28"/>
      <c r="J8" s="32"/>
      <c r="K8" s="6" t="s">
        <v>55</v>
      </c>
      <c r="L8" s="6" t="s">
        <v>29</v>
      </c>
      <c r="M8" s="6">
        <v>1</v>
      </c>
      <c r="N8" s="34" t="s">
        <v>28</v>
      </c>
    </row>
    <row r="9" spans="1:14" s="6" customFormat="1" ht="17.5" customHeight="1">
      <c r="A9" s="11">
        <v>4</v>
      </c>
      <c r="B9" s="16"/>
      <c r="C9" s="20"/>
      <c r="D9" s="22"/>
      <c r="E9" s="25"/>
      <c r="F9" s="25"/>
      <c r="G9" s="28"/>
      <c r="H9" s="25"/>
      <c r="I9" s="28"/>
      <c r="J9" s="32"/>
      <c r="K9" s="6" t="s">
        <v>89</v>
      </c>
      <c r="L9" s="6" t="s">
        <v>31</v>
      </c>
      <c r="M9" s="6">
        <v>2</v>
      </c>
      <c r="N9" s="34" t="s">
        <v>33</v>
      </c>
    </row>
    <row r="10" spans="1:14" s="6" customFormat="1" ht="17.5" customHeight="1">
      <c r="A10" s="11">
        <v>5</v>
      </c>
      <c r="B10" s="16"/>
      <c r="C10" s="20"/>
      <c r="D10" s="22"/>
      <c r="E10" s="25"/>
      <c r="F10" s="25"/>
      <c r="G10" s="28"/>
      <c r="H10" s="25"/>
      <c r="I10" s="28"/>
      <c r="J10" s="33"/>
      <c r="K10" s="6" t="s">
        <v>8</v>
      </c>
      <c r="L10" s="6" t="s">
        <v>12</v>
      </c>
      <c r="M10" s="6">
        <v>3</v>
      </c>
      <c r="N10" s="34" t="s">
        <v>24</v>
      </c>
    </row>
    <row r="11" spans="1:14" s="6" customFormat="1" ht="17.5" customHeight="1">
      <c r="A11" s="11">
        <v>6</v>
      </c>
      <c r="B11" s="16"/>
      <c r="C11" s="20"/>
      <c r="D11" s="22"/>
      <c r="E11" s="25"/>
      <c r="F11" s="25"/>
      <c r="G11" s="28"/>
      <c r="H11" s="25"/>
      <c r="I11" s="28"/>
      <c r="J11" s="32"/>
      <c r="K11" s="6" t="s">
        <v>41</v>
      </c>
      <c r="L11" s="6" t="s">
        <v>48</v>
      </c>
      <c r="M11" s="6">
        <v>4</v>
      </c>
      <c r="N11" s="34" t="s">
        <v>47</v>
      </c>
    </row>
    <row r="12" spans="1:14" s="6" customFormat="1" ht="17.5" customHeight="1">
      <c r="A12" s="11">
        <v>7</v>
      </c>
      <c r="B12" s="16"/>
      <c r="C12" s="20"/>
      <c r="D12" s="22"/>
      <c r="E12" s="25"/>
      <c r="F12" s="25"/>
      <c r="G12" s="28"/>
      <c r="H12" s="25"/>
      <c r="I12" s="28"/>
      <c r="J12" s="32"/>
      <c r="K12" s="6" t="s">
        <v>14</v>
      </c>
      <c r="L12" s="6" t="s">
        <v>57</v>
      </c>
      <c r="M12" s="6">
        <v>5</v>
      </c>
      <c r="N12" s="34" t="s">
        <v>18</v>
      </c>
    </row>
    <row r="13" spans="1:14" s="6" customFormat="1" ht="17.5" customHeight="1">
      <c r="A13" s="11">
        <v>8</v>
      </c>
      <c r="B13" s="16"/>
      <c r="C13" s="20"/>
      <c r="D13" s="22"/>
      <c r="E13" s="25"/>
      <c r="F13" s="25"/>
      <c r="G13" s="28"/>
      <c r="H13" s="25"/>
      <c r="I13" s="28"/>
      <c r="J13" s="32"/>
      <c r="L13" s="6" t="s">
        <v>34</v>
      </c>
      <c r="M13" s="6">
        <v>6</v>
      </c>
      <c r="N13" s="34" t="s">
        <v>65</v>
      </c>
    </row>
    <row r="14" spans="1:14" s="6" customFormat="1" ht="17.5" customHeight="1">
      <c r="A14" s="11">
        <v>9</v>
      </c>
      <c r="B14" s="16"/>
      <c r="C14" s="20"/>
      <c r="D14" s="22"/>
      <c r="E14" s="25"/>
      <c r="F14" s="25"/>
      <c r="G14" s="28"/>
      <c r="H14" s="25"/>
      <c r="I14" s="28"/>
      <c r="J14" s="32"/>
      <c r="L14" s="6" t="s">
        <v>27</v>
      </c>
      <c r="M14" s="6">
        <v>7</v>
      </c>
      <c r="N14" s="34" t="s">
        <v>66</v>
      </c>
    </row>
    <row r="15" spans="1:14" s="6" customFormat="1" ht="17.5" customHeight="1">
      <c r="A15" s="11">
        <v>10</v>
      </c>
      <c r="B15" s="16"/>
      <c r="C15" s="20"/>
      <c r="D15" s="22"/>
      <c r="E15" s="25"/>
      <c r="F15" s="25"/>
      <c r="G15" s="28"/>
      <c r="H15" s="25"/>
      <c r="I15" s="28"/>
      <c r="J15" s="32"/>
      <c r="L15" s="6" t="s">
        <v>49</v>
      </c>
      <c r="M15" s="6">
        <v>8</v>
      </c>
      <c r="N15" s="34" t="s">
        <v>67</v>
      </c>
    </row>
    <row r="16" spans="1:14" s="6" customFormat="1" ht="17.5" customHeight="1">
      <c r="A16" s="11">
        <v>11</v>
      </c>
      <c r="B16" s="16"/>
      <c r="C16" s="20"/>
      <c r="D16" s="22"/>
      <c r="E16" s="25"/>
      <c r="F16" s="25"/>
      <c r="G16" s="28"/>
      <c r="H16" s="25"/>
      <c r="I16" s="28"/>
      <c r="J16" s="33"/>
      <c r="L16" s="6" t="s">
        <v>45</v>
      </c>
      <c r="M16" s="6">
        <v>9</v>
      </c>
      <c r="N16" s="34" t="s">
        <v>68</v>
      </c>
    </row>
    <row r="17" spans="1:14" s="6" customFormat="1" ht="17.5" customHeight="1">
      <c r="A17" s="11">
        <v>12</v>
      </c>
      <c r="B17" s="16"/>
      <c r="C17" s="20"/>
      <c r="D17" s="22"/>
      <c r="E17" s="25"/>
      <c r="F17" s="25"/>
      <c r="G17" s="28"/>
      <c r="H17" s="25"/>
      <c r="I17" s="28"/>
      <c r="J17" s="32"/>
      <c r="L17" s="6" t="s">
        <v>42</v>
      </c>
      <c r="M17" s="6" t="s">
        <v>63</v>
      </c>
      <c r="N17" s="34" t="s">
        <v>70</v>
      </c>
    </row>
    <row r="18" spans="1:14" s="6" customFormat="1" ht="17.5" customHeight="1">
      <c r="A18" s="11">
        <v>13</v>
      </c>
      <c r="B18" s="16"/>
      <c r="C18" s="20"/>
      <c r="D18" s="22"/>
      <c r="E18" s="25"/>
      <c r="F18" s="25"/>
      <c r="G18" s="28"/>
      <c r="H18" s="25"/>
      <c r="I18" s="28"/>
      <c r="J18" s="32"/>
      <c r="L18" s="6" t="s">
        <v>21</v>
      </c>
      <c r="M18" s="6" t="s">
        <v>44</v>
      </c>
      <c r="N18" s="34" t="s">
        <v>71</v>
      </c>
    </row>
    <row r="19" spans="1:14" s="6" customFormat="1" ht="17.5" customHeight="1">
      <c r="A19" s="11">
        <v>14</v>
      </c>
      <c r="B19" s="16"/>
      <c r="C19" s="20"/>
      <c r="D19" s="22"/>
      <c r="E19" s="25"/>
      <c r="F19" s="25"/>
      <c r="G19" s="28"/>
      <c r="H19" s="25"/>
      <c r="I19" s="28"/>
      <c r="J19" s="32"/>
      <c r="L19" s="6" t="s">
        <v>10</v>
      </c>
      <c r="M19" s="6" t="s">
        <v>20</v>
      </c>
      <c r="N19" s="34" t="s">
        <v>72</v>
      </c>
    </row>
    <row r="20" spans="1:14" s="6" customFormat="1" ht="17.5" customHeight="1">
      <c r="A20" s="11">
        <v>15</v>
      </c>
      <c r="B20" s="16"/>
      <c r="C20" s="20"/>
      <c r="D20" s="22"/>
      <c r="E20" s="25"/>
      <c r="F20" s="25"/>
      <c r="G20" s="28"/>
      <c r="H20" s="25"/>
      <c r="I20" s="28"/>
      <c r="J20" s="32"/>
      <c r="L20" s="6" t="s">
        <v>36</v>
      </c>
      <c r="M20" s="6" t="s">
        <v>19</v>
      </c>
      <c r="N20" s="34" t="s">
        <v>73</v>
      </c>
    </row>
    <row r="21" spans="1:14" s="6" customFormat="1" ht="17.5" customHeight="1">
      <c r="A21" s="11">
        <v>16</v>
      </c>
      <c r="B21" s="16"/>
      <c r="C21" s="20"/>
      <c r="D21" s="22"/>
      <c r="E21" s="25"/>
      <c r="F21" s="25"/>
      <c r="G21" s="28"/>
      <c r="H21" s="25"/>
      <c r="I21" s="28"/>
      <c r="J21" s="32"/>
      <c r="L21" s="6" t="s">
        <v>51</v>
      </c>
      <c r="M21" s="6" t="s">
        <v>58</v>
      </c>
      <c r="N21" s="34" t="s">
        <v>52</v>
      </c>
    </row>
    <row r="22" spans="1:14" s="6" customFormat="1" ht="17.5" customHeight="1">
      <c r="A22" s="11">
        <v>17</v>
      </c>
      <c r="B22" s="16"/>
      <c r="C22" s="20"/>
      <c r="D22" s="22"/>
      <c r="E22" s="25"/>
      <c r="F22" s="25"/>
      <c r="G22" s="28"/>
      <c r="H22" s="25"/>
      <c r="I22" s="28"/>
      <c r="J22" s="33"/>
      <c r="L22" s="6" t="s">
        <v>50</v>
      </c>
      <c r="M22" s="6" t="s">
        <v>4</v>
      </c>
      <c r="N22" s="34" t="s">
        <v>74</v>
      </c>
    </row>
    <row r="23" spans="1:14" s="6" customFormat="1" ht="17.5" customHeight="1">
      <c r="A23" s="11">
        <v>18</v>
      </c>
      <c r="B23" s="16"/>
      <c r="C23" s="20"/>
      <c r="D23" s="22"/>
      <c r="E23" s="25"/>
      <c r="F23" s="25"/>
      <c r="G23" s="28"/>
      <c r="H23" s="25"/>
      <c r="I23" s="28"/>
      <c r="J23" s="32"/>
      <c r="L23" s="6" t="s">
        <v>30</v>
      </c>
      <c r="M23" s="6" t="s">
        <v>64</v>
      </c>
      <c r="N23" s="34" t="s">
        <v>75</v>
      </c>
    </row>
    <row r="24" spans="1:14" s="6" customFormat="1" ht="17.5" customHeight="1">
      <c r="A24" s="11">
        <v>19</v>
      </c>
      <c r="B24" s="16"/>
      <c r="C24" s="20"/>
      <c r="D24" s="22"/>
      <c r="E24" s="25"/>
      <c r="F24" s="25"/>
      <c r="G24" s="28"/>
      <c r="H24" s="25"/>
      <c r="I24" s="28"/>
      <c r="J24" s="32"/>
      <c r="L24" s="6" t="s">
        <v>39</v>
      </c>
      <c r="M24" s="6" t="s">
        <v>25</v>
      </c>
      <c r="N24" s="34" t="s">
        <v>76</v>
      </c>
    </row>
    <row r="25" spans="1:14" s="6" customFormat="1" ht="17.5" customHeight="1">
      <c r="A25" s="11">
        <v>20</v>
      </c>
      <c r="B25" s="16"/>
      <c r="C25" s="20"/>
      <c r="D25" s="22"/>
      <c r="E25" s="25"/>
      <c r="F25" s="25"/>
      <c r="G25" s="28"/>
      <c r="H25" s="25"/>
      <c r="I25" s="28"/>
      <c r="J25" s="32"/>
      <c r="L25" s="6" t="s">
        <v>59</v>
      </c>
      <c r="M25" s="6" t="s">
        <v>53</v>
      </c>
      <c r="N25" s="34" t="s">
        <v>77</v>
      </c>
    </row>
    <row r="26" spans="1:14" ht="17.5" customHeight="1">
      <c r="A26" s="11">
        <v>21</v>
      </c>
      <c r="B26" s="16"/>
      <c r="C26" s="20"/>
      <c r="D26" s="22"/>
      <c r="E26" s="25"/>
      <c r="F26" s="25"/>
      <c r="G26" s="28"/>
      <c r="H26" s="25"/>
      <c r="I26" s="28"/>
      <c r="J26" s="33"/>
      <c r="L26" s="2" t="s">
        <v>61</v>
      </c>
      <c r="N26" s="34" t="s">
        <v>78</v>
      </c>
    </row>
    <row r="27" spans="1:14" ht="17.5" customHeight="1">
      <c r="A27" s="11">
        <v>22</v>
      </c>
      <c r="B27" s="16"/>
      <c r="C27" s="20"/>
      <c r="D27" s="22"/>
      <c r="E27" s="25"/>
      <c r="F27" s="25"/>
      <c r="G27" s="28"/>
      <c r="H27" s="25"/>
      <c r="I27" s="28"/>
      <c r="J27" s="32"/>
      <c r="L27" s="2" t="s">
        <v>46</v>
      </c>
      <c r="N27" s="34" t="s">
        <v>79</v>
      </c>
    </row>
    <row r="28" spans="1:14" ht="17.5" customHeight="1">
      <c r="A28" s="11">
        <v>23</v>
      </c>
      <c r="B28" s="16"/>
      <c r="C28" s="20"/>
      <c r="D28" s="22"/>
      <c r="E28" s="25"/>
      <c r="F28" s="25"/>
      <c r="G28" s="28"/>
      <c r="H28" s="25"/>
      <c r="I28" s="28"/>
      <c r="J28" s="32"/>
      <c r="L28" s="2" t="s">
        <v>11</v>
      </c>
      <c r="N28" s="34"/>
    </row>
    <row r="29" spans="1:14" ht="17.5" customHeight="1">
      <c r="L29" s="2" t="s">
        <v>62</v>
      </c>
    </row>
  </sheetData>
  <autoFilter ref="B4:J10">
    <sortState ref="B3:J8">
      <sortCondition ref="E3:E8"/>
    </sortState>
  </autoFilter>
  <sortState ref="D3:Z8">
    <sortCondition ref="D3:D8"/>
  </sortState>
  <mergeCells count="1">
    <mergeCell ref="B3:D3"/>
  </mergeCells>
  <phoneticPr fontId="3" type="Hiragana"/>
  <dataValidations count="2">
    <dataValidation type="list" allowBlank="1" showDropDown="0" showInputMessage="1" showErrorMessage="1" sqref="I5:I28 J5">
      <formula1>"１,２,３,４,５,６,７,８,９,小学部１,小学部２,小学部３,小学部４,小学部５,小学部６,中学部１,中学部２,中学部３"</formula1>
    </dataValidation>
    <dataValidation type="list" allowBlank="1" showDropDown="0" showInputMessage="1" showErrorMessage="1" sqref="G5:G28">
      <formula1>"国立,広島県立,広島市立,呉市立,竹原市立,三原市立,尾道市立,福山市立,府中市立,三次市立,庄原市立,大竹市立,東広島市立,廿日市市立,安芸高田市立,江田島市立,府中町立,海田町立,熊野町立,坂町立,安芸太田町立,北広島町立,大崎上島町立,世羅町立,神石高原町立,私立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2" fitToWidth="1" fitToHeight="1" orientation="landscape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P155"/>
  <sheetViews>
    <sheetView view="pageBreakPreview" zoomScale="85" zoomScaleSheetLayoutView="85" workbookViewId="0">
      <selection activeCell="E27" sqref="E27"/>
    </sheetView>
  </sheetViews>
  <sheetFormatPr defaultRowHeight="13"/>
  <cols>
    <col min="1" max="1" width="1" style="35" customWidth="1"/>
    <col min="2" max="2" width="9.625" style="36" customWidth="1"/>
    <col min="3" max="3" width="9.125" style="35" customWidth="1"/>
    <col min="4" max="4" width="10.625" style="35" customWidth="1"/>
    <col min="5" max="5" width="8.625" style="35" customWidth="1"/>
    <col min="6" max="6" width="9" style="35" customWidth="1"/>
    <col min="7" max="8" width="3.125" style="35" customWidth="1"/>
    <col min="9" max="9" width="9.625" style="37" customWidth="1"/>
    <col min="10" max="10" width="9.125" style="38" customWidth="1"/>
    <col min="11" max="11" width="10.625" style="35" customWidth="1"/>
    <col min="12" max="12" width="8.625" style="35" customWidth="1"/>
    <col min="13" max="13" width="9.75" style="35" customWidth="1"/>
    <col min="14" max="14" width="0.875" style="35" customWidth="1"/>
    <col min="15" max="15" width="0.75" style="39" customWidth="1"/>
    <col min="16" max="16384" width="8.7265625" style="40" customWidth="1"/>
  </cols>
  <sheetData>
    <row r="1" spans="1:16" ht="27.5" customHeight="1">
      <c r="A1" s="42"/>
      <c r="G1" s="42"/>
      <c r="H1" s="96"/>
      <c r="N1" s="42"/>
      <c r="O1" s="39">
        <v>13.5</v>
      </c>
      <c r="P1" s="143"/>
    </row>
    <row r="2" spans="1:16">
      <c r="A2" s="42"/>
      <c r="B2" s="44" t="s">
        <v>40</v>
      </c>
      <c r="C2" s="55" t="str">
        <f>+入力票!A5</f>
        <v>記入例</v>
      </c>
      <c r="D2" s="42"/>
      <c r="E2" s="80"/>
      <c r="F2" s="80"/>
      <c r="G2" s="42"/>
      <c r="H2" s="96"/>
      <c r="I2" s="98" t="s">
        <v>81</v>
      </c>
      <c r="J2" s="110">
        <v>4</v>
      </c>
      <c r="K2" s="109"/>
      <c r="L2" s="109"/>
      <c r="M2" s="109"/>
      <c r="N2" s="42"/>
      <c r="O2" s="39">
        <v>13.5</v>
      </c>
    </row>
    <row r="3" spans="1:16">
      <c r="A3" s="42"/>
      <c r="B3" s="45" t="s">
        <v>22</v>
      </c>
      <c r="C3" s="56" t="s">
        <v>86</v>
      </c>
      <c r="D3" s="69"/>
      <c r="E3" s="69"/>
      <c r="F3" s="83"/>
      <c r="G3" s="42"/>
      <c r="H3" s="96"/>
      <c r="I3" s="99" t="s">
        <v>82</v>
      </c>
      <c r="J3" s="111"/>
      <c r="K3" s="122"/>
      <c r="L3" s="122"/>
      <c r="M3" s="133"/>
      <c r="N3" s="42"/>
      <c r="O3" s="39">
        <v>13.5</v>
      </c>
    </row>
    <row r="4" spans="1:16" ht="13.75">
      <c r="A4" s="42"/>
      <c r="B4" s="46"/>
      <c r="C4" s="57"/>
      <c r="D4" s="70"/>
      <c r="E4" s="70"/>
      <c r="F4" s="84"/>
      <c r="G4" s="42"/>
      <c r="H4" s="96"/>
      <c r="I4" s="100"/>
      <c r="J4" s="112"/>
      <c r="K4" s="123"/>
      <c r="L4" s="123"/>
      <c r="M4" s="134"/>
      <c r="N4" s="42"/>
      <c r="O4" s="39">
        <v>13.5</v>
      </c>
    </row>
    <row r="5" spans="1:16" ht="21">
      <c r="A5" s="42"/>
      <c r="B5" s="47" t="str">
        <v>種　目</v>
      </c>
      <c r="C5" s="58" t="str">
        <f>IFERROR(INDEX(入力票!B:B,5),"")</f>
        <v>絵画</v>
      </c>
      <c r="D5" s="71"/>
      <c r="E5" s="71"/>
      <c r="F5" s="85"/>
      <c r="G5" s="42"/>
      <c r="H5" s="96"/>
      <c r="I5" s="101" t="s">
        <v>3</v>
      </c>
      <c r="J5" s="113">
        <f>IFERROR(INDEX(入力票!B:B,9),"")</f>
        <v>0</v>
      </c>
      <c r="K5" s="124"/>
      <c r="L5" s="124"/>
      <c r="M5" s="135"/>
      <c r="N5" s="42"/>
      <c r="O5" s="39">
        <v>27</v>
      </c>
    </row>
    <row r="6" spans="1:16" s="41" customFormat="1" ht="16.5">
      <c r="A6" s="43"/>
      <c r="B6" s="48" t="str">
        <v>申込の別</v>
      </c>
      <c r="C6" s="59" t="str">
        <f>IFERROR(INDEX(入力票!B:B,3),"")</f>
        <v>（学校・団体名を入力してください。）</v>
      </c>
      <c r="D6" s="72"/>
      <c r="E6" s="72"/>
      <c r="F6" s="86"/>
      <c r="G6" s="43"/>
      <c r="H6" s="97"/>
      <c r="I6" s="102" t="s">
        <v>83</v>
      </c>
      <c r="J6" s="114" t="str">
        <f>IFERROR(INDEX(入力票!B:B,3),"")</f>
        <v>（学校・団体名を入力してください。）</v>
      </c>
      <c r="K6" s="125"/>
      <c r="L6" s="125"/>
      <c r="M6" s="136"/>
      <c r="N6" s="43"/>
      <c r="O6" s="142">
        <v>18.75</v>
      </c>
    </row>
    <row r="7" spans="1:16">
      <c r="A7" s="42"/>
      <c r="B7" s="49" t="s">
        <v>26</v>
      </c>
      <c r="C7" s="60" t="str">
        <f>IFERROR(INDEX(入力票!G:G,5),"")</f>
        <v>広島県立</v>
      </c>
      <c r="D7" s="73" t="str">
        <f>IFERROR(INDEX(入力票!H:H,5),"")</f>
        <v>文化芸術小学校</v>
      </c>
      <c r="E7" s="81"/>
      <c r="F7" s="87" t="s">
        <v>85</v>
      </c>
      <c r="G7" s="42"/>
      <c r="H7" s="96"/>
      <c r="I7" s="103" t="s">
        <v>84</v>
      </c>
      <c r="J7" s="115">
        <f>IFERROR(INDEX(入力票!G:G,9),"")</f>
        <v>0</v>
      </c>
      <c r="K7" s="126">
        <f>IFERROR(INDEX(入力票!H:H,9),"")</f>
        <v>0</v>
      </c>
      <c r="L7" s="131"/>
      <c r="M7" s="137" t="s">
        <v>85</v>
      </c>
      <c r="N7" s="42"/>
      <c r="O7" s="39">
        <v>13.5</v>
      </c>
    </row>
    <row r="8" spans="1:16">
      <c r="A8" s="42"/>
      <c r="B8" s="50"/>
      <c r="C8" s="61"/>
      <c r="D8" s="74"/>
      <c r="E8" s="82"/>
      <c r="F8" s="88">
        <f>IFERROR(INDEX(入力票!I:I,5),"")</f>
        <v>6</v>
      </c>
      <c r="G8" s="42"/>
      <c r="H8" s="96"/>
      <c r="I8" s="104"/>
      <c r="J8" s="116"/>
      <c r="K8" s="127"/>
      <c r="L8" s="132"/>
      <c r="M8" s="138">
        <f>IFERROR(INDEX(入力票!I:I,9),"")</f>
        <v>0</v>
      </c>
      <c r="N8" s="42"/>
      <c r="O8" s="39">
        <v>13.5</v>
      </c>
    </row>
    <row r="9" spans="1:16">
      <c r="A9" s="42"/>
      <c r="B9" s="51" t="s">
        <v>17</v>
      </c>
      <c r="C9" s="62" t="str">
        <f>IFERROR(INDEX(入力票!D:D,5),"")</f>
        <v>ぶんか　はなこ</v>
      </c>
      <c r="D9" s="75"/>
      <c r="E9" s="75"/>
      <c r="F9" s="89"/>
      <c r="G9" s="42"/>
      <c r="H9" s="96"/>
      <c r="I9" s="105" t="s">
        <v>17</v>
      </c>
      <c r="J9" s="117">
        <f>IFERROR(INDEX(入力票!D:D,9),"")</f>
        <v>0</v>
      </c>
      <c r="K9" s="128"/>
      <c r="L9" s="128"/>
      <c r="M9" s="139"/>
      <c r="N9" s="42"/>
      <c r="O9" s="39">
        <v>13.5</v>
      </c>
    </row>
    <row r="10" spans="1:16">
      <c r="A10" s="42"/>
      <c r="B10" s="52" t="s">
        <v>38</v>
      </c>
      <c r="C10" s="63" t="str">
        <f>IFERROR(INDEX(入力票!C:C,5),"")</f>
        <v>文化　花子</v>
      </c>
      <c r="D10" s="55"/>
      <c r="E10" s="55"/>
      <c r="F10" s="90"/>
      <c r="G10" s="42"/>
      <c r="H10" s="96"/>
      <c r="I10" s="106" t="s">
        <v>38</v>
      </c>
      <c r="J10" s="118">
        <f>IFERROR(INDEX(入力票!C:C,9),"")</f>
        <v>0</v>
      </c>
      <c r="K10" s="110"/>
      <c r="L10" s="110"/>
      <c r="M10" s="140"/>
      <c r="N10" s="42"/>
      <c r="O10" s="39">
        <v>25.5</v>
      </c>
    </row>
    <row r="11" spans="1:16">
      <c r="A11" s="42"/>
      <c r="B11" s="51" t="s">
        <v>17</v>
      </c>
      <c r="C11" s="62" t="str">
        <f>IFERROR(INDEX(入力票!F:F,5),"")</f>
        <v>はながいっぱい</v>
      </c>
      <c r="D11" s="75"/>
      <c r="E11" s="75"/>
      <c r="F11" s="89"/>
      <c r="G11" s="42"/>
      <c r="H11" s="96"/>
      <c r="I11" s="105" t="s">
        <v>17</v>
      </c>
      <c r="J11" s="117">
        <f>IFERROR(INDEX(入力票!F:F,9),"")</f>
        <v>0</v>
      </c>
      <c r="K11" s="128"/>
      <c r="L11" s="128"/>
      <c r="M11" s="139"/>
      <c r="N11" s="42"/>
      <c r="O11" s="39">
        <v>13.5</v>
      </c>
    </row>
    <row r="12" spans="1:16" ht="13.75">
      <c r="A12" s="42"/>
      <c r="B12" s="53" t="s">
        <v>2</v>
      </c>
      <c r="C12" s="64" t="str">
        <f>IFERROR(INDEX(入力票!E:E,5),"")</f>
        <v>花がいっぱい</v>
      </c>
      <c r="D12" s="76"/>
      <c r="E12" s="76"/>
      <c r="F12" s="91"/>
      <c r="G12" s="42"/>
      <c r="H12" s="96"/>
      <c r="I12" s="107" t="s">
        <v>2</v>
      </c>
      <c r="J12" s="119">
        <f>IFERROR(INDEX(入力票!E:E,9),"")</f>
        <v>0</v>
      </c>
      <c r="K12" s="129"/>
      <c r="L12" s="129"/>
      <c r="M12" s="141"/>
      <c r="N12" s="42"/>
      <c r="O12" s="39">
        <v>27</v>
      </c>
    </row>
    <row r="13" spans="1:16" ht="27.5" customHeight="1">
      <c r="A13" s="42"/>
      <c r="B13" s="54"/>
      <c r="C13" s="65"/>
      <c r="D13" s="65"/>
      <c r="E13" s="65"/>
      <c r="F13" s="65"/>
      <c r="G13" s="95"/>
      <c r="H13" s="65"/>
      <c r="I13" s="108"/>
      <c r="J13" s="120"/>
      <c r="K13" s="130"/>
      <c r="L13" s="130"/>
      <c r="M13" s="130"/>
      <c r="N13" s="65"/>
      <c r="O13" s="39">
        <v>11.5</v>
      </c>
    </row>
    <row r="14" spans="1:16" ht="27.5" customHeight="1">
      <c r="A14" s="42"/>
      <c r="G14" s="42"/>
      <c r="H14" s="96"/>
      <c r="I14" s="109"/>
      <c r="J14" s="121"/>
      <c r="K14" s="109"/>
      <c r="L14" s="109"/>
      <c r="M14" s="109"/>
      <c r="N14" s="42"/>
      <c r="O14" s="39">
        <v>13.5</v>
      </c>
      <c r="P14" s="143"/>
    </row>
    <row r="15" spans="1:16">
      <c r="A15" s="42"/>
      <c r="B15" s="44" t="s">
        <v>40</v>
      </c>
      <c r="C15" s="55">
        <v>1</v>
      </c>
      <c r="D15" s="42"/>
      <c r="E15" s="80"/>
      <c r="F15" s="80"/>
      <c r="G15" s="42"/>
      <c r="H15" s="96"/>
      <c r="I15" s="98" t="s">
        <v>81</v>
      </c>
      <c r="J15" s="110">
        <v>5</v>
      </c>
      <c r="K15" s="109"/>
      <c r="L15" s="109"/>
      <c r="M15" s="109"/>
      <c r="N15" s="42"/>
      <c r="O15" s="39">
        <v>13.5</v>
      </c>
    </row>
    <row r="16" spans="1:16">
      <c r="A16" s="42"/>
      <c r="B16" s="45" t="s">
        <v>22</v>
      </c>
      <c r="C16" s="66"/>
      <c r="D16" s="77"/>
      <c r="E16" s="77"/>
      <c r="F16" s="92"/>
      <c r="G16" s="42"/>
      <c r="H16" s="96"/>
      <c r="I16" s="99" t="s">
        <v>82</v>
      </c>
      <c r="J16" s="111"/>
      <c r="K16" s="122"/>
      <c r="L16" s="122"/>
      <c r="M16" s="133"/>
      <c r="N16" s="42"/>
      <c r="O16" s="39">
        <v>13.5</v>
      </c>
    </row>
    <row r="17" spans="1:16" ht="13.75">
      <c r="A17" s="42"/>
      <c r="B17" s="46"/>
      <c r="C17" s="67"/>
      <c r="D17" s="78"/>
      <c r="E17" s="78"/>
      <c r="F17" s="93"/>
      <c r="G17" s="42"/>
      <c r="H17" s="96"/>
      <c r="I17" s="100"/>
      <c r="J17" s="112"/>
      <c r="K17" s="123"/>
      <c r="L17" s="123"/>
      <c r="M17" s="134"/>
      <c r="N17" s="42"/>
      <c r="O17" s="39">
        <v>13.5</v>
      </c>
    </row>
    <row r="18" spans="1:16" ht="21">
      <c r="A18" s="42"/>
      <c r="B18" s="47" t="str">
        <v>種　目</v>
      </c>
      <c r="C18" s="58">
        <f>IFERROR(INDEX(入力票!B:B,6),"")</f>
        <v>0</v>
      </c>
      <c r="D18" s="71"/>
      <c r="E18" s="71"/>
      <c r="F18" s="85"/>
      <c r="G18" s="42"/>
      <c r="H18" s="96"/>
      <c r="I18" s="101" t="s">
        <v>3</v>
      </c>
      <c r="J18" s="113">
        <f>IFERROR(INDEX(入力票!B:B,10),"")</f>
        <v>0</v>
      </c>
      <c r="K18" s="124"/>
      <c r="L18" s="124"/>
      <c r="M18" s="135"/>
      <c r="N18" s="42"/>
      <c r="O18" s="39">
        <v>27</v>
      </c>
    </row>
    <row r="19" spans="1:16" s="41" customFormat="1" ht="16.5">
      <c r="A19" s="43"/>
      <c r="B19" s="48" t="str">
        <v>申込の別</v>
      </c>
      <c r="C19" s="59" t="str">
        <f>IFERROR(INDEX(入力票!B:B,3),"")</f>
        <v>（学校・団体名を入力してください。）</v>
      </c>
      <c r="D19" s="72"/>
      <c r="E19" s="72"/>
      <c r="F19" s="86"/>
      <c r="G19" s="43"/>
      <c r="H19" s="97"/>
      <c r="I19" s="102" t="s">
        <v>83</v>
      </c>
      <c r="J19" s="114" t="str">
        <f>IFERROR(INDEX(入力票!B:B,3),"")</f>
        <v>（学校・団体名を入力してください。）</v>
      </c>
      <c r="K19" s="125"/>
      <c r="L19" s="125"/>
      <c r="M19" s="136"/>
      <c r="N19" s="43"/>
      <c r="O19" s="142">
        <v>18.75</v>
      </c>
    </row>
    <row r="20" spans="1:16">
      <c r="A20" s="42"/>
      <c r="B20" s="49" t="s">
        <v>26</v>
      </c>
      <c r="C20" s="60">
        <f>IFERROR(INDEX(入力票!G:G,6),"")</f>
        <v>0</v>
      </c>
      <c r="D20" s="73">
        <f>IFERROR(INDEX(入力票!H:H,6),"")</f>
        <v>0</v>
      </c>
      <c r="E20" s="81"/>
      <c r="F20" s="87" t="s">
        <v>85</v>
      </c>
      <c r="G20" s="42"/>
      <c r="H20" s="96"/>
      <c r="I20" s="103" t="s">
        <v>84</v>
      </c>
      <c r="J20" s="115">
        <f>IFERROR(INDEX(入力票!G:G,10),"")</f>
        <v>0</v>
      </c>
      <c r="K20" s="126">
        <f>IFERROR(INDEX(入力票!H:H,10),"")</f>
        <v>0</v>
      </c>
      <c r="L20" s="131"/>
      <c r="M20" s="137" t="s">
        <v>85</v>
      </c>
      <c r="N20" s="42"/>
      <c r="O20" s="39">
        <v>13.5</v>
      </c>
    </row>
    <row r="21" spans="1:16">
      <c r="A21" s="42"/>
      <c r="B21" s="50"/>
      <c r="C21" s="61"/>
      <c r="D21" s="74"/>
      <c r="E21" s="82"/>
      <c r="F21" s="88">
        <f>IFERROR(INDEX(入力票!I:I,6),"")</f>
        <v>0</v>
      </c>
      <c r="G21" s="42"/>
      <c r="H21" s="96"/>
      <c r="I21" s="104"/>
      <c r="J21" s="116"/>
      <c r="K21" s="127"/>
      <c r="L21" s="132"/>
      <c r="M21" s="138">
        <f>IFERROR(INDEX(入力票!I:I,10),"")</f>
        <v>0</v>
      </c>
      <c r="N21" s="42"/>
      <c r="O21" s="39">
        <v>13.5</v>
      </c>
    </row>
    <row r="22" spans="1:16">
      <c r="A22" s="42"/>
      <c r="B22" s="51" t="s">
        <v>17</v>
      </c>
      <c r="C22" s="62">
        <f>IFERROR(INDEX(入力票!D:D,6),"")</f>
        <v>0</v>
      </c>
      <c r="D22" s="75"/>
      <c r="E22" s="75"/>
      <c r="F22" s="89"/>
      <c r="G22" s="42"/>
      <c r="H22" s="96"/>
      <c r="I22" s="105" t="s">
        <v>17</v>
      </c>
      <c r="J22" s="117">
        <f>IFERROR(INDEX(入力票!D:D,10),"")</f>
        <v>0</v>
      </c>
      <c r="K22" s="128"/>
      <c r="L22" s="128"/>
      <c r="M22" s="139"/>
      <c r="N22" s="42"/>
      <c r="O22" s="39">
        <v>13.5</v>
      </c>
    </row>
    <row r="23" spans="1:16">
      <c r="A23" s="42"/>
      <c r="B23" s="52" t="s">
        <v>38</v>
      </c>
      <c r="C23" s="63">
        <f>IFERROR(INDEX(入力票!C:C,6),"")</f>
        <v>0</v>
      </c>
      <c r="D23" s="55"/>
      <c r="E23" s="55"/>
      <c r="F23" s="90"/>
      <c r="G23" s="42"/>
      <c r="H23" s="96"/>
      <c r="I23" s="106" t="s">
        <v>38</v>
      </c>
      <c r="J23" s="118">
        <f>IFERROR(INDEX(入力票!C:C,10),"")</f>
        <v>0</v>
      </c>
      <c r="K23" s="110"/>
      <c r="L23" s="110"/>
      <c r="M23" s="140"/>
      <c r="N23" s="42"/>
      <c r="O23" s="39">
        <v>25.5</v>
      </c>
    </row>
    <row r="24" spans="1:16">
      <c r="A24" s="42"/>
      <c r="B24" s="51" t="s">
        <v>17</v>
      </c>
      <c r="C24" s="62">
        <f>IFERROR(INDEX(入力票!F:F,6),"")</f>
        <v>0</v>
      </c>
      <c r="D24" s="75"/>
      <c r="E24" s="75"/>
      <c r="F24" s="89"/>
      <c r="G24" s="42"/>
      <c r="H24" s="96"/>
      <c r="I24" s="105" t="s">
        <v>17</v>
      </c>
      <c r="J24" s="117">
        <f>IFERROR(INDEX(入力票!F:F,10),"")</f>
        <v>0</v>
      </c>
      <c r="K24" s="128"/>
      <c r="L24" s="128"/>
      <c r="M24" s="139"/>
      <c r="N24" s="42"/>
      <c r="O24" s="39">
        <v>13.5</v>
      </c>
    </row>
    <row r="25" spans="1:16" ht="13.75">
      <c r="A25" s="42"/>
      <c r="B25" s="53" t="s">
        <v>2</v>
      </c>
      <c r="C25" s="64">
        <f>IFERROR(INDEX(入力票!E:E,6),"")</f>
        <v>0</v>
      </c>
      <c r="D25" s="76"/>
      <c r="E25" s="76"/>
      <c r="F25" s="91"/>
      <c r="G25" s="42"/>
      <c r="H25" s="96"/>
      <c r="I25" s="107" t="s">
        <v>2</v>
      </c>
      <c r="J25" s="119">
        <f>IFERROR(INDEX(入力票!E:E,10),"")</f>
        <v>0</v>
      </c>
      <c r="K25" s="129"/>
      <c r="L25" s="129"/>
      <c r="M25" s="141"/>
      <c r="N25" s="42"/>
      <c r="O25" s="39">
        <v>27</v>
      </c>
    </row>
    <row r="26" spans="1:16" ht="27.5" customHeight="1">
      <c r="A26" s="42"/>
      <c r="B26" s="54"/>
      <c r="C26" s="65"/>
      <c r="D26" s="65"/>
      <c r="E26" s="65"/>
      <c r="F26" s="65"/>
      <c r="G26" s="95"/>
      <c r="H26" s="65"/>
      <c r="I26" s="108"/>
      <c r="J26" s="120"/>
      <c r="K26" s="130"/>
      <c r="L26" s="130"/>
      <c r="M26" s="130"/>
      <c r="N26" s="65"/>
      <c r="O26" s="39">
        <v>11.5</v>
      </c>
    </row>
    <row r="27" spans="1:16" ht="27.5" customHeight="1">
      <c r="A27" s="42"/>
      <c r="G27" s="42"/>
      <c r="H27" s="96"/>
      <c r="I27" s="109"/>
      <c r="J27" s="121"/>
      <c r="K27" s="109"/>
      <c r="L27" s="109"/>
      <c r="M27" s="109"/>
      <c r="N27" s="42"/>
      <c r="O27" s="39">
        <v>13.5</v>
      </c>
      <c r="P27" s="143"/>
    </row>
    <row r="28" spans="1:16">
      <c r="A28" s="42"/>
      <c r="B28" s="44" t="s">
        <v>40</v>
      </c>
      <c r="C28" s="55">
        <v>2</v>
      </c>
      <c r="D28" s="42"/>
      <c r="E28" s="80"/>
      <c r="F28" s="80"/>
      <c r="G28" s="42"/>
      <c r="H28" s="96"/>
      <c r="I28" s="98" t="s">
        <v>81</v>
      </c>
      <c r="J28" s="110">
        <v>6</v>
      </c>
      <c r="K28" s="109"/>
      <c r="L28" s="109"/>
      <c r="M28" s="109"/>
      <c r="N28" s="42"/>
      <c r="O28" s="39">
        <v>13.5</v>
      </c>
    </row>
    <row r="29" spans="1:16">
      <c r="A29" s="42"/>
      <c r="B29" s="45" t="s">
        <v>22</v>
      </c>
      <c r="C29" s="66"/>
      <c r="D29" s="77"/>
      <c r="E29" s="77"/>
      <c r="F29" s="92"/>
      <c r="G29" s="42"/>
      <c r="H29" s="96"/>
      <c r="I29" s="99" t="s">
        <v>82</v>
      </c>
      <c r="J29" s="111"/>
      <c r="K29" s="122"/>
      <c r="L29" s="122"/>
      <c r="M29" s="133"/>
      <c r="N29" s="42"/>
      <c r="O29" s="39">
        <v>13.5</v>
      </c>
    </row>
    <row r="30" spans="1:16" ht="13.75">
      <c r="A30" s="42"/>
      <c r="B30" s="46"/>
      <c r="C30" s="67"/>
      <c r="D30" s="78"/>
      <c r="E30" s="78"/>
      <c r="F30" s="93"/>
      <c r="G30" s="42"/>
      <c r="H30" s="96"/>
      <c r="I30" s="100"/>
      <c r="J30" s="112"/>
      <c r="K30" s="123"/>
      <c r="L30" s="123"/>
      <c r="M30" s="134"/>
      <c r="N30" s="42"/>
      <c r="O30" s="39">
        <v>13.5</v>
      </c>
    </row>
    <row r="31" spans="1:16" ht="21">
      <c r="A31" s="42"/>
      <c r="B31" s="47" t="str">
        <v>種　目</v>
      </c>
      <c r="C31" s="58">
        <f>IFERROR(INDEX(入力票!B:B,7),"")</f>
        <v>0</v>
      </c>
      <c r="D31" s="71"/>
      <c r="E31" s="71"/>
      <c r="F31" s="85"/>
      <c r="G31" s="42"/>
      <c r="H31" s="96"/>
      <c r="I31" s="101" t="s">
        <v>3</v>
      </c>
      <c r="J31" s="113">
        <f>IFERROR(INDEX(入力票!B:B,11),"")</f>
        <v>0</v>
      </c>
      <c r="K31" s="124"/>
      <c r="L31" s="124"/>
      <c r="M31" s="135"/>
      <c r="N31" s="42"/>
      <c r="O31" s="39">
        <v>27</v>
      </c>
    </row>
    <row r="32" spans="1:16" s="41" customFormat="1" ht="16.5">
      <c r="A32" s="43"/>
      <c r="B32" s="48" t="str">
        <v>申込の別</v>
      </c>
      <c r="C32" s="59" t="str">
        <f>IFERROR(INDEX(入力票!B:B,3),"")</f>
        <v>（学校・団体名を入力してください。）</v>
      </c>
      <c r="D32" s="72"/>
      <c r="E32" s="72"/>
      <c r="F32" s="86"/>
      <c r="G32" s="43"/>
      <c r="H32" s="97"/>
      <c r="I32" s="102" t="s">
        <v>83</v>
      </c>
      <c r="J32" s="114" t="str">
        <f>IFERROR(INDEX(入力票!B:B,3),"")</f>
        <v>（学校・団体名を入力してください。）</v>
      </c>
      <c r="K32" s="125"/>
      <c r="L32" s="125"/>
      <c r="M32" s="136"/>
      <c r="N32" s="43"/>
      <c r="O32" s="142">
        <v>18.75</v>
      </c>
    </row>
    <row r="33" spans="1:16">
      <c r="A33" s="42"/>
      <c r="B33" s="49" t="s">
        <v>26</v>
      </c>
      <c r="C33" s="60">
        <f>IFERROR(INDEX(入力票!G:G,7),"")</f>
        <v>0</v>
      </c>
      <c r="D33" s="73">
        <f>IFERROR(INDEX(入力票!H:H,7),"")</f>
        <v>0</v>
      </c>
      <c r="E33" s="81"/>
      <c r="F33" s="87" t="s">
        <v>85</v>
      </c>
      <c r="G33" s="42"/>
      <c r="H33" s="96"/>
      <c r="I33" s="103" t="s">
        <v>84</v>
      </c>
      <c r="J33" s="115">
        <f>IFERROR(INDEX(入力票!G:G,11),"")</f>
        <v>0</v>
      </c>
      <c r="K33" s="126">
        <f>IFERROR(INDEX(入力票!H:H,11),"")</f>
        <v>0</v>
      </c>
      <c r="L33" s="131"/>
      <c r="M33" s="137" t="s">
        <v>85</v>
      </c>
      <c r="N33" s="42"/>
      <c r="O33" s="39">
        <v>13.5</v>
      </c>
    </row>
    <row r="34" spans="1:16">
      <c r="A34" s="42"/>
      <c r="B34" s="50"/>
      <c r="C34" s="61"/>
      <c r="D34" s="74"/>
      <c r="E34" s="82"/>
      <c r="F34" s="88">
        <f>IFERROR(INDEX(入力票!I:I,7),"")</f>
        <v>0</v>
      </c>
      <c r="G34" s="42"/>
      <c r="H34" s="96"/>
      <c r="I34" s="104"/>
      <c r="J34" s="116"/>
      <c r="K34" s="127"/>
      <c r="L34" s="132"/>
      <c r="M34" s="138">
        <f>IFERROR(INDEX(入力票!I:I,11),"")</f>
        <v>0</v>
      </c>
      <c r="N34" s="42"/>
      <c r="O34" s="39">
        <v>13.5</v>
      </c>
    </row>
    <row r="35" spans="1:16">
      <c r="A35" s="42"/>
      <c r="B35" s="51" t="s">
        <v>17</v>
      </c>
      <c r="C35" s="62">
        <f>IFERROR(INDEX(入力票!D:D,7),"")</f>
        <v>0</v>
      </c>
      <c r="D35" s="75"/>
      <c r="E35" s="75"/>
      <c r="F35" s="89"/>
      <c r="G35" s="42"/>
      <c r="H35" s="96"/>
      <c r="I35" s="105" t="s">
        <v>17</v>
      </c>
      <c r="J35" s="117">
        <f>IFERROR(INDEX(入力票!D:D,11),"")</f>
        <v>0</v>
      </c>
      <c r="K35" s="128"/>
      <c r="L35" s="128"/>
      <c r="M35" s="139"/>
      <c r="N35" s="42"/>
      <c r="O35" s="39">
        <v>13.5</v>
      </c>
    </row>
    <row r="36" spans="1:16">
      <c r="A36" s="42"/>
      <c r="B36" s="52" t="s">
        <v>38</v>
      </c>
      <c r="C36" s="63">
        <f>IFERROR(INDEX(入力票!C:C,7),"")</f>
        <v>0</v>
      </c>
      <c r="D36" s="55"/>
      <c r="E36" s="55"/>
      <c r="F36" s="90"/>
      <c r="G36" s="42"/>
      <c r="H36" s="96"/>
      <c r="I36" s="106" t="s">
        <v>38</v>
      </c>
      <c r="J36" s="118">
        <f>IFERROR(INDEX(入力票!C:C,11),"")</f>
        <v>0</v>
      </c>
      <c r="K36" s="110"/>
      <c r="L36" s="110"/>
      <c r="M36" s="140"/>
      <c r="N36" s="42"/>
      <c r="O36" s="39">
        <v>25.5</v>
      </c>
    </row>
    <row r="37" spans="1:16">
      <c r="A37" s="42"/>
      <c r="B37" s="51" t="s">
        <v>17</v>
      </c>
      <c r="C37" s="62">
        <f>IFERROR(INDEX(入力票!F:F,7),"")</f>
        <v>0</v>
      </c>
      <c r="D37" s="75"/>
      <c r="E37" s="75"/>
      <c r="F37" s="89"/>
      <c r="G37" s="42"/>
      <c r="H37" s="96"/>
      <c r="I37" s="105" t="s">
        <v>17</v>
      </c>
      <c r="J37" s="117">
        <f>IFERROR(INDEX(入力票!F:F,11),"")</f>
        <v>0</v>
      </c>
      <c r="K37" s="128"/>
      <c r="L37" s="128"/>
      <c r="M37" s="139"/>
      <c r="N37" s="42"/>
      <c r="O37" s="39">
        <v>13.5</v>
      </c>
    </row>
    <row r="38" spans="1:16" ht="13.75">
      <c r="A38" s="42"/>
      <c r="B38" s="53" t="s">
        <v>2</v>
      </c>
      <c r="C38" s="64">
        <f>IFERROR(INDEX(入力票!E:E,7),"")</f>
        <v>0</v>
      </c>
      <c r="D38" s="76"/>
      <c r="E38" s="76"/>
      <c r="F38" s="91"/>
      <c r="G38" s="42"/>
      <c r="H38" s="96"/>
      <c r="I38" s="107" t="s">
        <v>2</v>
      </c>
      <c r="J38" s="119">
        <f>IFERROR(INDEX(入力票!E:E,11),"")</f>
        <v>0</v>
      </c>
      <c r="K38" s="129"/>
      <c r="L38" s="129"/>
      <c r="M38" s="141"/>
      <c r="N38" s="42"/>
      <c r="O38" s="39">
        <v>27</v>
      </c>
    </row>
    <row r="39" spans="1:16" ht="27.5" customHeight="1">
      <c r="A39" s="42"/>
      <c r="B39" s="54"/>
      <c r="C39" s="65"/>
      <c r="D39" s="65"/>
      <c r="E39" s="65"/>
      <c r="F39" s="65"/>
      <c r="G39" s="95"/>
      <c r="H39" s="65"/>
      <c r="I39" s="108"/>
      <c r="J39" s="120"/>
      <c r="K39" s="130"/>
      <c r="L39" s="130"/>
      <c r="M39" s="130"/>
      <c r="N39" s="65"/>
      <c r="O39" s="39">
        <v>11.5</v>
      </c>
    </row>
    <row r="40" spans="1:16" ht="28" customHeight="1">
      <c r="A40" s="42"/>
      <c r="G40" s="42"/>
      <c r="H40" s="96"/>
      <c r="I40" s="109"/>
      <c r="J40" s="121"/>
      <c r="K40" s="109"/>
      <c r="L40" s="109"/>
      <c r="M40" s="109"/>
      <c r="N40" s="42"/>
      <c r="O40" s="39">
        <v>13.5</v>
      </c>
      <c r="P40" s="143"/>
    </row>
    <row r="41" spans="1:16">
      <c r="A41" s="42"/>
      <c r="B41" s="44" t="s">
        <v>40</v>
      </c>
      <c r="C41" s="55">
        <v>3</v>
      </c>
      <c r="D41" s="42"/>
      <c r="E41" s="80"/>
      <c r="F41" s="80"/>
      <c r="G41" s="42"/>
      <c r="H41" s="96"/>
      <c r="I41" s="98" t="s">
        <v>81</v>
      </c>
      <c r="J41" s="110">
        <v>7</v>
      </c>
      <c r="K41" s="109"/>
      <c r="L41" s="109"/>
      <c r="M41" s="109"/>
      <c r="N41" s="42"/>
      <c r="O41" s="39">
        <v>13.5</v>
      </c>
    </row>
    <row r="42" spans="1:16">
      <c r="A42" s="42"/>
      <c r="B42" s="45" t="s">
        <v>22</v>
      </c>
      <c r="C42" s="66"/>
      <c r="D42" s="77"/>
      <c r="E42" s="77"/>
      <c r="F42" s="92"/>
      <c r="G42" s="42"/>
      <c r="H42" s="96"/>
      <c r="I42" s="99" t="s">
        <v>82</v>
      </c>
      <c r="J42" s="111"/>
      <c r="K42" s="122"/>
      <c r="L42" s="122"/>
      <c r="M42" s="133"/>
      <c r="N42" s="42"/>
      <c r="O42" s="39">
        <v>13.5</v>
      </c>
    </row>
    <row r="43" spans="1:16" ht="13.75">
      <c r="A43" s="42"/>
      <c r="B43" s="46"/>
      <c r="C43" s="67"/>
      <c r="D43" s="78"/>
      <c r="E43" s="78"/>
      <c r="F43" s="93"/>
      <c r="G43" s="42"/>
      <c r="H43" s="96"/>
      <c r="I43" s="100"/>
      <c r="J43" s="112"/>
      <c r="K43" s="123"/>
      <c r="L43" s="123"/>
      <c r="M43" s="134"/>
      <c r="N43" s="42"/>
      <c r="O43" s="39">
        <v>13.5</v>
      </c>
    </row>
    <row r="44" spans="1:16" ht="21">
      <c r="A44" s="42"/>
      <c r="B44" s="47" t="str">
        <v>種　目</v>
      </c>
      <c r="C44" s="58">
        <f>IFERROR(INDEX(入力票!B:B,8),"")</f>
        <v>0</v>
      </c>
      <c r="D44" s="71"/>
      <c r="E44" s="71"/>
      <c r="F44" s="85"/>
      <c r="G44" s="42"/>
      <c r="H44" s="96"/>
      <c r="I44" s="101" t="s">
        <v>3</v>
      </c>
      <c r="J44" s="113">
        <f>IFERROR(INDEX(入力票!B:B,12),"")</f>
        <v>0</v>
      </c>
      <c r="K44" s="124"/>
      <c r="L44" s="124"/>
      <c r="M44" s="135"/>
      <c r="N44" s="42"/>
      <c r="O44" s="39">
        <v>27</v>
      </c>
    </row>
    <row r="45" spans="1:16" s="41" customFormat="1" ht="16.5">
      <c r="A45" s="43"/>
      <c r="B45" s="48" t="str">
        <v>申込の別</v>
      </c>
      <c r="C45" s="59" t="str">
        <f>IFERROR(INDEX(入力票!B:B,3),"")</f>
        <v>（学校・団体名を入力してください。）</v>
      </c>
      <c r="D45" s="72"/>
      <c r="E45" s="72"/>
      <c r="F45" s="86"/>
      <c r="G45" s="43"/>
      <c r="H45" s="97"/>
      <c r="I45" s="102" t="s">
        <v>83</v>
      </c>
      <c r="J45" s="114" t="str">
        <f>IFERROR(INDEX(入力票!B:B,3),"")</f>
        <v>（学校・団体名を入力してください。）</v>
      </c>
      <c r="K45" s="125"/>
      <c r="L45" s="125"/>
      <c r="M45" s="136"/>
      <c r="N45" s="43"/>
      <c r="O45" s="142">
        <v>18.75</v>
      </c>
    </row>
    <row r="46" spans="1:16">
      <c r="A46" s="42"/>
      <c r="B46" s="49" t="s">
        <v>26</v>
      </c>
      <c r="C46" s="60">
        <f>IFERROR(INDEX(入力票!G:G,8),"")</f>
        <v>0</v>
      </c>
      <c r="D46" s="73">
        <f>IFERROR(INDEX(入力票!H:H,8),"")</f>
        <v>0</v>
      </c>
      <c r="E46" s="81"/>
      <c r="F46" s="87" t="s">
        <v>0</v>
      </c>
      <c r="G46" s="42"/>
      <c r="H46" s="96"/>
      <c r="I46" s="103" t="s">
        <v>84</v>
      </c>
      <c r="J46" s="115">
        <f>IFERROR(INDEX(入力票!G:G,12),"")</f>
        <v>0</v>
      </c>
      <c r="K46" s="126">
        <f>IFERROR(INDEX(入力票!H:H,12),"")</f>
        <v>0</v>
      </c>
      <c r="L46" s="131"/>
      <c r="M46" s="137" t="s">
        <v>85</v>
      </c>
      <c r="N46" s="42"/>
      <c r="O46" s="39">
        <v>13.5</v>
      </c>
    </row>
    <row r="47" spans="1:16">
      <c r="A47" s="42"/>
      <c r="B47" s="50"/>
      <c r="C47" s="61"/>
      <c r="D47" s="74"/>
      <c r="E47" s="82"/>
      <c r="F47" s="88">
        <f>IFERROR(INDEX(入力票!I:I,8),"")</f>
        <v>0</v>
      </c>
      <c r="G47" s="42"/>
      <c r="H47" s="96"/>
      <c r="I47" s="104"/>
      <c r="J47" s="116"/>
      <c r="K47" s="127"/>
      <c r="L47" s="132"/>
      <c r="M47" s="138">
        <f>IFERROR(INDEX(入力票!I:I,12),"")</f>
        <v>0</v>
      </c>
      <c r="N47" s="42"/>
      <c r="O47" s="39">
        <v>13.5</v>
      </c>
    </row>
    <row r="48" spans="1:16">
      <c r="A48" s="42"/>
      <c r="B48" s="51" t="s">
        <v>17</v>
      </c>
      <c r="C48" s="62">
        <f>IFERROR(INDEX(入力票!D:D,8),"")</f>
        <v>0</v>
      </c>
      <c r="D48" s="75"/>
      <c r="E48" s="75"/>
      <c r="F48" s="89"/>
      <c r="G48" s="42"/>
      <c r="H48" s="96"/>
      <c r="I48" s="105" t="s">
        <v>17</v>
      </c>
      <c r="J48" s="117">
        <f>IFERROR(INDEX(入力票!D:D,12),"")</f>
        <v>0</v>
      </c>
      <c r="K48" s="128"/>
      <c r="L48" s="128"/>
      <c r="M48" s="139"/>
      <c r="N48" s="42"/>
      <c r="O48" s="39">
        <v>13.5</v>
      </c>
    </row>
    <row r="49" spans="1:16">
      <c r="A49" s="42"/>
      <c r="B49" s="52" t="s">
        <v>38</v>
      </c>
      <c r="C49" s="63">
        <f>IFERROR(INDEX(入力票!C:C,8),"")</f>
        <v>0</v>
      </c>
      <c r="D49" s="55"/>
      <c r="E49" s="55"/>
      <c r="F49" s="90"/>
      <c r="G49" s="42"/>
      <c r="H49" s="96"/>
      <c r="I49" s="106" t="s">
        <v>38</v>
      </c>
      <c r="J49" s="118">
        <f>IFERROR(INDEX(入力票!C:C,12),"")</f>
        <v>0</v>
      </c>
      <c r="K49" s="110"/>
      <c r="L49" s="110"/>
      <c r="M49" s="140"/>
      <c r="N49" s="42"/>
      <c r="O49" s="39">
        <v>25.5</v>
      </c>
    </row>
    <row r="50" spans="1:16">
      <c r="A50" s="42"/>
      <c r="B50" s="51" t="s">
        <v>17</v>
      </c>
      <c r="C50" s="62">
        <f>IFERROR(INDEX(入力票!F:F,8),"")</f>
        <v>0</v>
      </c>
      <c r="D50" s="75"/>
      <c r="E50" s="75"/>
      <c r="F50" s="89"/>
      <c r="G50" s="42"/>
      <c r="H50" s="96"/>
      <c r="I50" s="105" t="s">
        <v>17</v>
      </c>
      <c r="J50" s="117">
        <f>IFERROR(INDEX(入力票!F:F,12),"")</f>
        <v>0</v>
      </c>
      <c r="K50" s="128"/>
      <c r="L50" s="128"/>
      <c r="M50" s="139"/>
      <c r="N50" s="42"/>
      <c r="O50" s="39">
        <v>13.5</v>
      </c>
    </row>
    <row r="51" spans="1:16" ht="13.75">
      <c r="A51" s="42"/>
      <c r="B51" s="53" t="s">
        <v>2</v>
      </c>
      <c r="C51" s="64">
        <f>IFERROR(INDEX(入力票!E:E,8),"")</f>
        <v>0</v>
      </c>
      <c r="D51" s="76"/>
      <c r="E51" s="76"/>
      <c r="F51" s="91"/>
      <c r="G51" s="42"/>
      <c r="H51" s="96"/>
      <c r="I51" s="107" t="s">
        <v>2</v>
      </c>
      <c r="J51" s="119">
        <f>IFERROR(INDEX(入力票!E:E,12),"")</f>
        <v>0</v>
      </c>
      <c r="K51" s="129"/>
      <c r="L51" s="129"/>
      <c r="M51" s="141"/>
      <c r="N51" s="42"/>
      <c r="O51" s="39">
        <v>27</v>
      </c>
    </row>
    <row r="52" spans="1:16" ht="28" customHeight="1"/>
    <row r="53" spans="1:16" ht="27.5" customHeight="1">
      <c r="A53" s="42"/>
      <c r="G53" s="42"/>
      <c r="H53" s="96"/>
      <c r="N53" s="42"/>
      <c r="O53" s="39">
        <v>13.5</v>
      </c>
      <c r="P53" s="143"/>
    </row>
    <row r="54" spans="1:16">
      <c r="A54" s="42"/>
      <c r="B54" s="44" t="s">
        <v>40</v>
      </c>
      <c r="C54" s="55">
        <v>8</v>
      </c>
      <c r="D54" s="42"/>
      <c r="E54" s="80"/>
      <c r="F54" s="80"/>
      <c r="G54" s="42"/>
      <c r="H54" s="96"/>
      <c r="I54" s="98" t="s">
        <v>81</v>
      </c>
      <c r="J54" s="110">
        <v>12</v>
      </c>
      <c r="K54" s="109"/>
      <c r="L54" s="109"/>
      <c r="M54" s="109"/>
      <c r="N54" s="42"/>
      <c r="O54" s="39">
        <v>13.5</v>
      </c>
    </row>
    <row r="55" spans="1:16">
      <c r="A55" s="42"/>
      <c r="B55" s="45" t="s">
        <v>22</v>
      </c>
      <c r="C55" s="66"/>
      <c r="D55" s="77"/>
      <c r="E55" s="77"/>
      <c r="F55" s="92"/>
      <c r="G55" s="42"/>
      <c r="H55" s="96"/>
      <c r="I55" s="99" t="s">
        <v>82</v>
      </c>
      <c r="J55" s="111"/>
      <c r="K55" s="122"/>
      <c r="L55" s="122"/>
      <c r="M55" s="133"/>
      <c r="N55" s="42"/>
      <c r="O55" s="39">
        <v>13.5</v>
      </c>
    </row>
    <row r="56" spans="1:16" ht="13.75">
      <c r="A56" s="42"/>
      <c r="B56" s="46"/>
      <c r="C56" s="67"/>
      <c r="D56" s="78"/>
      <c r="E56" s="78"/>
      <c r="F56" s="93"/>
      <c r="G56" s="42"/>
      <c r="H56" s="96"/>
      <c r="I56" s="100"/>
      <c r="J56" s="112"/>
      <c r="K56" s="123"/>
      <c r="L56" s="123"/>
      <c r="M56" s="134"/>
      <c r="N56" s="42"/>
      <c r="O56" s="39">
        <v>13.5</v>
      </c>
    </row>
    <row r="57" spans="1:16" ht="21" customHeight="1">
      <c r="A57" s="42"/>
      <c r="B57" s="47" t="str">
        <v>種　目</v>
      </c>
      <c r="C57" s="58">
        <f>IFERROR(INDEX(入力票!B:B,13),"")</f>
        <v>0</v>
      </c>
      <c r="D57" s="71"/>
      <c r="E57" s="71"/>
      <c r="F57" s="85"/>
      <c r="G57" s="42"/>
      <c r="H57" s="96"/>
      <c r="I57" s="101" t="s">
        <v>3</v>
      </c>
      <c r="J57" s="113">
        <f>IFERROR(INDEX(入力票!B:B,17),"")</f>
        <v>0</v>
      </c>
      <c r="K57" s="124"/>
      <c r="L57" s="124"/>
      <c r="M57" s="135"/>
      <c r="N57" s="42"/>
      <c r="O57" s="39">
        <v>27</v>
      </c>
    </row>
    <row r="58" spans="1:16" s="41" customFormat="1" ht="16.5">
      <c r="A58" s="43"/>
      <c r="B58" s="48" t="str">
        <v>申込の別</v>
      </c>
      <c r="C58" s="59" t="str">
        <f>IFERROR(INDEX(入力票!B:B,3),"")</f>
        <v>（学校・団体名を入力してください。）</v>
      </c>
      <c r="D58" s="72"/>
      <c r="E58" s="72"/>
      <c r="F58" s="86"/>
      <c r="G58" s="43"/>
      <c r="H58" s="97"/>
      <c r="I58" s="102" t="s">
        <v>83</v>
      </c>
      <c r="J58" s="114" t="str">
        <f>IFERROR(INDEX(入力票!B:B,3),"")</f>
        <v>（学校・団体名を入力してください。）</v>
      </c>
      <c r="K58" s="125"/>
      <c r="L58" s="125"/>
      <c r="M58" s="136"/>
      <c r="N58" s="43"/>
      <c r="O58" s="142">
        <v>18.75</v>
      </c>
    </row>
    <row r="59" spans="1:16">
      <c r="A59" s="42"/>
      <c r="B59" s="49" t="s">
        <v>26</v>
      </c>
      <c r="C59" s="60">
        <f>IFERROR(INDEX(入力票!G:G,13),"")</f>
        <v>0</v>
      </c>
      <c r="D59" s="73">
        <f>IFERROR(INDEX(入力票!H:H,13),"")</f>
        <v>0</v>
      </c>
      <c r="E59" s="81"/>
      <c r="F59" s="87" t="s">
        <v>85</v>
      </c>
      <c r="G59" s="42"/>
      <c r="H59" s="96"/>
      <c r="I59" s="103" t="s">
        <v>84</v>
      </c>
      <c r="J59" s="115">
        <f>IFERROR(INDEX(入力票!G:G,17),"")</f>
        <v>0</v>
      </c>
      <c r="K59" s="126">
        <f>IFERROR(INDEX(入力票!H:H,17),"")</f>
        <v>0</v>
      </c>
      <c r="L59" s="131"/>
      <c r="M59" s="137" t="s">
        <v>85</v>
      </c>
      <c r="N59" s="42"/>
      <c r="O59" s="39">
        <v>13.5</v>
      </c>
    </row>
    <row r="60" spans="1:16">
      <c r="A60" s="42"/>
      <c r="B60" s="50"/>
      <c r="C60" s="61"/>
      <c r="D60" s="74"/>
      <c r="E60" s="82"/>
      <c r="F60" s="88">
        <f>IFERROR(INDEX(入力票!I:I,13),"")</f>
        <v>0</v>
      </c>
      <c r="G60" s="42"/>
      <c r="H60" s="96"/>
      <c r="I60" s="104"/>
      <c r="J60" s="116"/>
      <c r="K60" s="127"/>
      <c r="L60" s="132"/>
      <c r="M60" s="138">
        <f>IFERROR(INDEX(入力票!I:I,17),"")</f>
        <v>0</v>
      </c>
      <c r="N60" s="42"/>
      <c r="O60" s="39">
        <v>13.5</v>
      </c>
    </row>
    <row r="61" spans="1:16">
      <c r="A61" s="42"/>
      <c r="B61" s="51" t="s">
        <v>17</v>
      </c>
      <c r="C61" s="62">
        <f>IFERROR(INDEX(入力票!D:D,13),"")</f>
        <v>0</v>
      </c>
      <c r="D61" s="75"/>
      <c r="E61" s="75"/>
      <c r="F61" s="89"/>
      <c r="G61" s="42"/>
      <c r="H61" s="96"/>
      <c r="I61" s="105" t="s">
        <v>17</v>
      </c>
      <c r="J61" s="117">
        <f>IFERROR(INDEX(入力票!D:D,17),"")</f>
        <v>0</v>
      </c>
      <c r="K61" s="128"/>
      <c r="L61" s="128"/>
      <c r="M61" s="139"/>
      <c r="N61" s="42"/>
      <c r="O61" s="39">
        <v>13.5</v>
      </c>
    </row>
    <row r="62" spans="1:16">
      <c r="A62" s="42"/>
      <c r="B62" s="52" t="s">
        <v>38</v>
      </c>
      <c r="C62" s="63">
        <f>IFERROR(INDEX(入力票!C:C,13),"")</f>
        <v>0</v>
      </c>
      <c r="D62" s="55"/>
      <c r="E62" s="55"/>
      <c r="F62" s="90"/>
      <c r="G62" s="42"/>
      <c r="H62" s="96"/>
      <c r="I62" s="106" t="s">
        <v>38</v>
      </c>
      <c r="J62" s="118">
        <f>IFERROR(INDEX(入力票!C:C,17),"")</f>
        <v>0</v>
      </c>
      <c r="K62" s="110"/>
      <c r="L62" s="110"/>
      <c r="M62" s="140"/>
      <c r="N62" s="42"/>
      <c r="O62" s="39">
        <v>25.5</v>
      </c>
    </row>
    <row r="63" spans="1:16">
      <c r="A63" s="42"/>
      <c r="B63" s="51" t="s">
        <v>17</v>
      </c>
      <c r="C63" s="62">
        <f>IFERROR(INDEX(入力票!F:F,13),"")</f>
        <v>0</v>
      </c>
      <c r="D63" s="75"/>
      <c r="E63" s="75"/>
      <c r="F63" s="89"/>
      <c r="G63" s="42"/>
      <c r="H63" s="96"/>
      <c r="I63" s="105" t="s">
        <v>17</v>
      </c>
      <c r="J63" s="117">
        <f>IFERROR(INDEX(入力票!F:F,17),"")</f>
        <v>0</v>
      </c>
      <c r="K63" s="128"/>
      <c r="L63" s="128"/>
      <c r="M63" s="139"/>
      <c r="N63" s="42"/>
      <c r="O63" s="39">
        <v>13.5</v>
      </c>
    </row>
    <row r="64" spans="1:16" ht="13.75">
      <c r="A64" s="42"/>
      <c r="B64" s="53" t="s">
        <v>2</v>
      </c>
      <c r="C64" s="64">
        <f>IFERROR(INDEX(入力票!E:E,13),"")</f>
        <v>0</v>
      </c>
      <c r="D64" s="76"/>
      <c r="E64" s="76"/>
      <c r="F64" s="91"/>
      <c r="G64" s="42"/>
      <c r="H64" s="96"/>
      <c r="I64" s="107" t="s">
        <v>2</v>
      </c>
      <c r="J64" s="119">
        <f>IFERROR(INDEX(入力票!E:E,17),"")</f>
        <v>0</v>
      </c>
      <c r="K64" s="129"/>
      <c r="L64" s="129"/>
      <c r="M64" s="141"/>
      <c r="N64" s="42"/>
      <c r="O64" s="39">
        <v>27</v>
      </c>
    </row>
    <row r="65" spans="1:16" ht="27.5" customHeight="1">
      <c r="A65" s="42"/>
      <c r="B65" s="54"/>
      <c r="C65" s="65"/>
      <c r="D65" s="65"/>
      <c r="E65" s="65"/>
      <c r="F65" s="65"/>
      <c r="G65" s="95"/>
      <c r="H65" s="65"/>
      <c r="I65" s="108"/>
      <c r="J65" s="120"/>
      <c r="K65" s="130"/>
      <c r="L65" s="130"/>
      <c r="M65" s="130"/>
      <c r="N65" s="65"/>
      <c r="O65" s="39">
        <v>11.5</v>
      </c>
    </row>
    <row r="66" spans="1:16" ht="27.5" customHeight="1">
      <c r="A66" s="42"/>
      <c r="G66" s="42"/>
      <c r="H66" s="96"/>
      <c r="I66" s="109"/>
      <c r="J66" s="121"/>
      <c r="K66" s="109"/>
      <c r="L66" s="109"/>
      <c r="M66" s="109"/>
      <c r="N66" s="42"/>
      <c r="O66" s="39">
        <v>13.5</v>
      </c>
      <c r="P66" s="143"/>
    </row>
    <row r="67" spans="1:16">
      <c r="A67" s="42"/>
      <c r="B67" s="44" t="s">
        <v>40</v>
      </c>
      <c r="C67" s="55">
        <v>9</v>
      </c>
      <c r="D67" s="42"/>
      <c r="E67" s="80"/>
      <c r="F67" s="80"/>
      <c r="G67" s="42"/>
      <c r="H67" s="96"/>
      <c r="I67" s="98" t="s">
        <v>81</v>
      </c>
      <c r="J67" s="110">
        <v>13</v>
      </c>
      <c r="K67" s="109"/>
      <c r="L67" s="109"/>
      <c r="M67" s="109"/>
      <c r="N67" s="42"/>
      <c r="O67" s="39">
        <v>13.5</v>
      </c>
    </row>
    <row r="68" spans="1:16">
      <c r="A68" s="42"/>
      <c r="B68" s="45" t="s">
        <v>22</v>
      </c>
      <c r="C68" s="66"/>
      <c r="D68" s="77"/>
      <c r="E68" s="77"/>
      <c r="F68" s="92"/>
      <c r="G68" s="42"/>
      <c r="H68" s="96"/>
      <c r="I68" s="99" t="s">
        <v>82</v>
      </c>
      <c r="J68" s="111"/>
      <c r="K68" s="122"/>
      <c r="L68" s="122"/>
      <c r="M68" s="133"/>
      <c r="N68" s="42"/>
      <c r="O68" s="39">
        <v>13.5</v>
      </c>
    </row>
    <row r="69" spans="1:16" ht="13.75">
      <c r="A69" s="42"/>
      <c r="B69" s="46"/>
      <c r="C69" s="67"/>
      <c r="D69" s="78"/>
      <c r="E69" s="78"/>
      <c r="F69" s="93"/>
      <c r="G69" s="42"/>
      <c r="H69" s="96"/>
      <c r="I69" s="100"/>
      <c r="J69" s="112"/>
      <c r="K69" s="123"/>
      <c r="L69" s="123"/>
      <c r="M69" s="134"/>
      <c r="N69" s="42"/>
      <c r="O69" s="39">
        <v>13.5</v>
      </c>
    </row>
    <row r="70" spans="1:16" ht="21">
      <c r="A70" s="42"/>
      <c r="B70" s="47" t="str">
        <v>種　目</v>
      </c>
      <c r="C70" s="58">
        <f>IFERROR(INDEX(入力票!B:B,14),"")</f>
        <v>0</v>
      </c>
      <c r="D70" s="71"/>
      <c r="E70" s="71"/>
      <c r="F70" s="85"/>
      <c r="G70" s="42"/>
      <c r="H70" s="96"/>
      <c r="I70" s="101" t="s">
        <v>3</v>
      </c>
      <c r="J70" s="113">
        <f>IFERROR(INDEX(入力票!B:B,18),"")</f>
        <v>0</v>
      </c>
      <c r="K70" s="124"/>
      <c r="L70" s="124"/>
      <c r="M70" s="135"/>
      <c r="N70" s="42"/>
      <c r="O70" s="39">
        <v>27</v>
      </c>
    </row>
    <row r="71" spans="1:16" s="41" customFormat="1" ht="16.5">
      <c r="A71" s="43"/>
      <c r="B71" s="48" t="str">
        <v>申込の別</v>
      </c>
      <c r="C71" s="59" t="str">
        <f>IFERROR(INDEX(入力票!B:B,3),"")</f>
        <v>（学校・団体名を入力してください。）</v>
      </c>
      <c r="D71" s="72"/>
      <c r="E71" s="72"/>
      <c r="F71" s="86"/>
      <c r="G71" s="43"/>
      <c r="H71" s="97"/>
      <c r="I71" s="102" t="s">
        <v>83</v>
      </c>
      <c r="J71" s="114" t="str">
        <f>IFERROR(INDEX(入力票!B:B,3),"")</f>
        <v>（学校・団体名を入力してください。）</v>
      </c>
      <c r="K71" s="125"/>
      <c r="L71" s="125"/>
      <c r="M71" s="136"/>
      <c r="N71" s="43"/>
      <c r="O71" s="142">
        <v>18.75</v>
      </c>
    </row>
    <row r="72" spans="1:16">
      <c r="A72" s="42"/>
      <c r="B72" s="49" t="s">
        <v>26</v>
      </c>
      <c r="C72" s="60">
        <f>IFERROR(INDEX(入力票!G:G,14),"")</f>
        <v>0</v>
      </c>
      <c r="D72" s="73">
        <f>IFERROR(INDEX(入力票!H:H,14),"")</f>
        <v>0</v>
      </c>
      <c r="E72" s="81"/>
      <c r="F72" s="87" t="s">
        <v>85</v>
      </c>
      <c r="G72" s="42"/>
      <c r="H72" s="96"/>
      <c r="I72" s="103" t="s">
        <v>84</v>
      </c>
      <c r="J72" s="115">
        <f>IFERROR(INDEX(入力票!G:G,18),"")</f>
        <v>0</v>
      </c>
      <c r="K72" s="126">
        <f>IFERROR(INDEX(入力票!H:H,18),"")</f>
        <v>0</v>
      </c>
      <c r="L72" s="131"/>
      <c r="M72" s="137" t="s">
        <v>85</v>
      </c>
      <c r="N72" s="42"/>
      <c r="O72" s="39">
        <v>13.5</v>
      </c>
    </row>
    <row r="73" spans="1:16">
      <c r="A73" s="42"/>
      <c r="B73" s="50"/>
      <c r="C73" s="61"/>
      <c r="D73" s="74"/>
      <c r="E73" s="82"/>
      <c r="F73" s="88">
        <f>IFERROR(INDEX(入力票!I:I,14),"")</f>
        <v>0</v>
      </c>
      <c r="G73" s="42"/>
      <c r="H73" s="96"/>
      <c r="I73" s="104"/>
      <c r="J73" s="116"/>
      <c r="K73" s="127"/>
      <c r="L73" s="132"/>
      <c r="M73" s="138">
        <f>IFERROR(INDEX(入力票!I:I,18),"")</f>
        <v>0</v>
      </c>
      <c r="N73" s="42"/>
      <c r="O73" s="39">
        <v>13.5</v>
      </c>
    </row>
    <row r="74" spans="1:16">
      <c r="A74" s="42"/>
      <c r="B74" s="51" t="s">
        <v>17</v>
      </c>
      <c r="C74" s="62">
        <f>IFERROR(INDEX(入力票!D:D,14),"")</f>
        <v>0</v>
      </c>
      <c r="D74" s="75"/>
      <c r="E74" s="75"/>
      <c r="F74" s="89"/>
      <c r="G74" s="42"/>
      <c r="H74" s="96"/>
      <c r="I74" s="105" t="s">
        <v>17</v>
      </c>
      <c r="J74" s="117">
        <f>IFERROR(INDEX(入力票!D:D,18),"")</f>
        <v>0</v>
      </c>
      <c r="K74" s="128"/>
      <c r="L74" s="128"/>
      <c r="M74" s="139"/>
      <c r="N74" s="42"/>
      <c r="O74" s="39">
        <v>13.5</v>
      </c>
    </row>
    <row r="75" spans="1:16">
      <c r="A75" s="42"/>
      <c r="B75" s="52" t="s">
        <v>38</v>
      </c>
      <c r="C75" s="63">
        <f>IFERROR(INDEX(入力票!C:C,14),"")</f>
        <v>0</v>
      </c>
      <c r="D75" s="55"/>
      <c r="E75" s="55"/>
      <c r="F75" s="90"/>
      <c r="G75" s="42"/>
      <c r="H75" s="96"/>
      <c r="I75" s="106" t="s">
        <v>38</v>
      </c>
      <c r="J75" s="118">
        <f>IFERROR(INDEX(入力票!C:C,18),"")</f>
        <v>0</v>
      </c>
      <c r="K75" s="110"/>
      <c r="L75" s="110"/>
      <c r="M75" s="140"/>
      <c r="N75" s="42"/>
      <c r="O75" s="39">
        <v>25.5</v>
      </c>
    </row>
    <row r="76" spans="1:16">
      <c r="A76" s="42"/>
      <c r="B76" s="51" t="s">
        <v>17</v>
      </c>
      <c r="C76" s="62">
        <f>IFERROR(INDEX(入力票!F:F,14),"")</f>
        <v>0</v>
      </c>
      <c r="D76" s="75"/>
      <c r="E76" s="75"/>
      <c r="F76" s="89"/>
      <c r="G76" s="42"/>
      <c r="H76" s="96"/>
      <c r="I76" s="105" t="s">
        <v>17</v>
      </c>
      <c r="J76" s="117">
        <f>IFERROR(INDEX(入力票!F:F,18),"")</f>
        <v>0</v>
      </c>
      <c r="K76" s="128"/>
      <c r="L76" s="128"/>
      <c r="M76" s="139"/>
      <c r="N76" s="42"/>
      <c r="O76" s="39">
        <v>13.5</v>
      </c>
    </row>
    <row r="77" spans="1:16" ht="13.75">
      <c r="A77" s="42"/>
      <c r="B77" s="53" t="s">
        <v>2</v>
      </c>
      <c r="C77" s="64">
        <f>IFERROR(INDEX(入力票!E:E,14),"")</f>
        <v>0</v>
      </c>
      <c r="D77" s="76"/>
      <c r="E77" s="76"/>
      <c r="F77" s="91"/>
      <c r="G77" s="42"/>
      <c r="H77" s="96"/>
      <c r="I77" s="107" t="s">
        <v>2</v>
      </c>
      <c r="J77" s="119">
        <f>IFERROR(INDEX(入力票!E:E,18),"")</f>
        <v>0</v>
      </c>
      <c r="K77" s="129"/>
      <c r="L77" s="129"/>
      <c r="M77" s="141"/>
      <c r="N77" s="42"/>
      <c r="O77" s="39">
        <v>27</v>
      </c>
    </row>
    <row r="78" spans="1:16" ht="27.5" customHeight="1">
      <c r="A78" s="42"/>
      <c r="B78" s="54"/>
      <c r="C78" s="65"/>
      <c r="D78" s="65"/>
      <c r="E78" s="65"/>
      <c r="F78" s="65"/>
      <c r="G78" s="95"/>
      <c r="H78" s="65"/>
      <c r="I78" s="108"/>
      <c r="J78" s="120"/>
      <c r="K78" s="130"/>
      <c r="L78" s="130"/>
      <c r="M78" s="130"/>
      <c r="N78" s="65"/>
      <c r="O78" s="39">
        <v>11.5</v>
      </c>
    </row>
    <row r="79" spans="1:16" ht="27.5" customHeight="1">
      <c r="A79" s="42"/>
      <c r="G79" s="42"/>
      <c r="H79" s="96"/>
      <c r="I79" s="109"/>
      <c r="J79" s="121"/>
      <c r="K79" s="109"/>
      <c r="L79" s="109"/>
      <c r="M79" s="109"/>
      <c r="N79" s="42"/>
      <c r="O79" s="39">
        <v>13.5</v>
      </c>
      <c r="P79" s="143"/>
    </row>
    <row r="80" spans="1:16">
      <c r="A80" s="42"/>
      <c r="B80" s="44" t="s">
        <v>40</v>
      </c>
      <c r="C80" s="55">
        <v>10</v>
      </c>
      <c r="D80" s="42"/>
      <c r="E80" s="80"/>
      <c r="F80" s="80"/>
      <c r="G80" s="42"/>
      <c r="H80" s="96"/>
      <c r="I80" s="98" t="s">
        <v>81</v>
      </c>
      <c r="J80" s="110">
        <v>14</v>
      </c>
      <c r="K80" s="109"/>
      <c r="L80" s="109"/>
      <c r="M80" s="109"/>
      <c r="N80" s="42"/>
      <c r="O80" s="39">
        <v>13.5</v>
      </c>
    </row>
    <row r="81" spans="1:16">
      <c r="A81" s="42"/>
      <c r="B81" s="45" t="s">
        <v>22</v>
      </c>
      <c r="C81" s="66"/>
      <c r="D81" s="77"/>
      <c r="E81" s="77"/>
      <c r="F81" s="92"/>
      <c r="G81" s="42"/>
      <c r="H81" s="96"/>
      <c r="I81" s="99" t="s">
        <v>82</v>
      </c>
      <c r="J81" s="111"/>
      <c r="K81" s="122"/>
      <c r="L81" s="122"/>
      <c r="M81" s="133"/>
      <c r="N81" s="42"/>
      <c r="O81" s="39">
        <v>13.5</v>
      </c>
    </row>
    <row r="82" spans="1:16" ht="13.75">
      <c r="A82" s="42"/>
      <c r="B82" s="46"/>
      <c r="C82" s="67"/>
      <c r="D82" s="78"/>
      <c r="E82" s="78"/>
      <c r="F82" s="93"/>
      <c r="G82" s="42"/>
      <c r="H82" s="96"/>
      <c r="I82" s="100"/>
      <c r="J82" s="112"/>
      <c r="K82" s="123"/>
      <c r="L82" s="123"/>
      <c r="M82" s="134"/>
      <c r="N82" s="42"/>
      <c r="O82" s="39">
        <v>13.5</v>
      </c>
    </row>
    <row r="83" spans="1:16" ht="21">
      <c r="A83" s="42"/>
      <c r="B83" s="47" t="str">
        <v>種　目</v>
      </c>
      <c r="C83" s="58">
        <f>IFERROR(INDEX(入力票!B:B,15),"")</f>
        <v>0</v>
      </c>
      <c r="D83" s="71"/>
      <c r="E83" s="71"/>
      <c r="F83" s="85"/>
      <c r="G83" s="42"/>
      <c r="H83" s="96"/>
      <c r="I83" s="101" t="s">
        <v>3</v>
      </c>
      <c r="J83" s="113">
        <f>IFERROR(INDEX(入力票!B:B,19),"")</f>
        <v>0</v>
      </c>
      <c r="K83" s="124"/>
      <c r="L83" s="124"/>
      <c r="M83" s="135"/>
      <c r="N83" s="42"/>
      <c r="O83" s="39">
        <v>27</v>
      </c>
    </row>
    <row r="84" spans="1:16" s="41" customFormat="1" ht="16.5">
      <c r="A84" s="43"/>
      <c r="B84" s="48" t="str">
        <v>申込の別</v>
      </c>
      <c r="C84" s="59" t="str">
        <f>IFERROR(INDEX(入力票!B:B,3),"")</f>
        <v>（学校・団体名を入力してください。）</v>
      </c>
      <c r="D84" s="72"/>
      <c r="E84" s="72"/>
      <c r="F84" s="86"/>
      <c r="G84" s="43"/>
      <c r="H84" s="97"/>
      <c r="I84" s="102" t="s">
        <v>83</v>
      </c>
      <c r="J84" s="114" t="str">
        <f>IFERROR(INDEX(入力票!B:B,3),"")</f>
        <v>（学校・団体名を入力してください。）</v>
      </c>
      <c r="K84" s="125"/>
      <c r="L84" s="125"/>
      <c r="M84" s="136"/>
      <c r="N84" s="43"/>
      <c r="O84" s="142">
        <v>18.75</v>
      </c>
    </row>
    <row r="85" spans="1:16">
      <c r="A85" s="42"/>
      <c r="B85" s="49" t="s">
        <v>26</v>
      </c>
      <c r="C85" s="60">
        <f>IFERROR(INDEX(入力票!G:G,15),"")</f>
        <v>0</v>
      </c>
      <c r="D85" s="73">
        <f>IFERROR(INDEX(入力票!H:H,15),"")</f>
        <v>0</v>
      </c>
      <c r="E85" s="81"/>
      <c r="F85" s="87" t="s">
        <v>85</v>
      </c>
      <c r="G85" s="42"/>
      <c r="H85" s="96"/>
      <c r="I85" s="103" t="s">
        <v>84</v>
      </c>
      <c r="J85" s="115">
        <f>IFERROR(INDEX(入力票!G:G,19),"")</f>
        <v>0</v>
      </c>
      <c r="K85" s="126">
        <f>IFERROR(INDEX(入力票!H:H,19),"")</f>
        <v>0</v>
      </c>
      <c r="L85" s="131"/>
      <c r="M85" s="137" t="s">
        <v>85</v>
      </c>
      <c r="N85" s="42"/>
      <c r="O85" s="39">
        <v>13.5</v>
      </c>
    </row>
    <row r="86" spans="1:16">
      <c r="A86" s="42"/>
      <c r="B86" s="50"/>
      <c r="C86" s="61"/>
      <c r="D86" s="74"/>
      <c r="E86" s="82"/>
      <c r="F86" s="88">
        <f>IFERROR(INDEX(入力票!I:I,15),"")</f>
        <v>0</v>
      </c>
      <c r="G86" s="42"/>
      <c r="H86" s="96"/>
      <c r="I86" s="104"/>
      <c r="J86" s="116"/>
      <c r="K86" s="127"/>
      <c r="L86" s="132"/>
      <c r="M86" s="138">
        <f>IFERROR(INDEX(入力票!I:I,19),"")</f>
        <v>0</v>
      </c>
      <c r="N86" s="42"/>
      <c r="O86" s="39">
        <v>13.5</v>
      </c>
    </row>
    <row r="87" spans="1:16">
      <c r="A87" s="42"/>
      <c r="B87" s="51" t="s">
        <v>17</v>
      </c>
      <c r="C87" s="62">
        <f>IFERROR(INDEX(入力票!D:D,15),"")</f>
        <v>0</v>
      </c>
      <c r="D87" s="75"/>
      <c r="E87" s="75"/>
      <c r="F87" s="89"/>
      <c r="G87" s="42"/>
      <c r="H87" s="96"/>
      <c r="I87" s="105" t="s">
        <v>17</v>
      </c>
      <c r="J87" s="117">
        <f>IFERROR(INDEX(入力票!D:D,19),"")</f>
        <v>0</v>
      </c>
      <c r="K87" s="128"/>
      <c r="L87" s="128"/>
      <c r="M87" s="139"/>
      <c r="N87" s="42"/>
      <c r="O87" s="39">
        <v>13.5</v>
      </c>
    </row>
    <row r="88" spans="1:16">
      <c r="A88" s="42"/>
      <c r="B88" s="52" t="s">
        <v>38</v>
      </c>
      <c r="C88" s="63">
        <f>IFERROR(INDEX(入力票!C:C,15),"")</f>
        <v>0</v>
      </c>
      <c r="D88" s="55"/>
      <c r="E88" s="55"/>
      <c r="F88" s="90"/>
      <c r="G88" s="42"/>
      <c r="H88" s="96"/>
      <c r="I88" s="106" t="s">
        <v>38</v>
      </c>
      <c r="J88" s="118">
        <f>IFERROR(INDEX(入力票!C:C,19),"")</f>
        <v>0</v>
      </c>
      <c r="K88" s="110"/>
      <c r="L88" s="110"/>
      <c r="M88" s="140"/>
      <c r="N88" s="42"/>
      <c r="O88" s="39">
        <v>25.5</v>
      </c>
    </row>
    <row r="89" spans="1:16">
      <c r="A89" s="42"/>
      <c r="B89" s="51" t="s">
        <v>17</v>
      </c>
      <c r="C89" s="62">
        <f>IFERROR(INDEX(入力票!F:F,15),"")</f>
        <v>0</v>
      </c>
      <c r="D89" s="75"/>
      <c r="E89" s="75"/>
      <c r="F89" s="89"/>
      <c r="G89" s="42"/>
      <c r="H89" s="96"/>
      <c r="I89" s="105" t="s">
        <v>17</v>
      </c>
      <c r="J89" s="117">
        <f>IFERROR(INDEX(入力票!F:F,19),"")</f>
        <v>0</v>
      </c>
      <c r="K89" s="128"/>
      <c r="L89" s="128"/>
      <c r="M89" s="139"/>
      <c r="N89" s="42"/>
      <c r="O89" s="39">
        <v>13.5</v>
      </c>
    </row>
    <row r="90" spans="1:16" ht="13.75">
      <c r="A90" s="42"/>
      <c r="B90" s="53" t="s">
        <v>2</v>
      </c>
      <c r="C90" s="64">
        <f>IFERROR(INDEX(入力票!E:E,15),"")</f>
        <v>0</v>
      </c>
      <c r="D90" s="76"/>
      <c r="E90" s="76"/>
      <c r="F90" s="91"/>
      <c r="G90" s="42"/>
      <c r="H90" s="96"/>
      <c r="I90" s="107" t="s">
        <v>2</v>
      </c>
      <c r="J90" s="119">
        <f>IFERROR(INDEX(入力票!E:E,19),"")</f>
        <v>0</v>
      </c>
      <c r="K90" s="129"/>
      <c r="L90" s="129"/>
      <c r="M90" s="141"/>
      <c r="N90" s="42"/>
      <c r="O90" s="39">
        <v>27</v>
      </c>
    </row>
    <row r="91" spans="1:16" ht="27.5" customHeight="1">
      <c r="A91" s="42"/>
      <c r="B91" s="54"/>
      <c r="C91" s="65"/>
      <c r="D91" s="65"/>
      <c r="E91" s="65"/>
      <c r="F91" s="65"/>
      <c r="G91" s="95"/>
      <c r="H91" s="65"/>
      <c r="I91" s="108"/>
      <c r="J91" s="120"/>
      <c r="K91" s="130"/>
      <c r="L91" s="130"/>
      <c r="M91" s="130"/>
      <c r="N91" s="65"/>
      <c r="O91" s="39">
        <v>11.5</v>
      </c>
    </row>
    <row r="92" spans="1:16" ht="28" customHeight="1">
      <c r="A92" s="42"/>
      <c r="G92" s="42"/>
      <c r="H92" s="96"/>
      <c r="I92" s="109"/>
      <c r="J92" s="121"/>
      <c r="K92" s="109"/>
      <c r="L92" s="109"/>
      <c r="M92" s="109"/>
      <c r="N92" s="42"/>
      <c r="O92" s="39">
        <v>13.5</v>
      </c>
      <c r="P92" s="143"/>
    </row>
    <row r="93" spans="1:16">
      <c r="A93" s="42"/>
      <c r="B93" s="44" t="s">
        <v>40</v>
      </c>
      <c r="C93" s="55">
        <v>11</v>
      </c>
      <c r="D93" s="42"/>
      <c r="E93" s="80"/>
      <c r="F93" s="80"/>
      <c r="G93" s="42"/>
      <c r="H93" s="96"/>
      <c r="I93" s="98" t="s">
        <v>81</v>
      </c>
      <c r="J93" s="110">
        <v>15</v>
      </c>
      <c r="K93" s="109"/>
      <c r="L93" s="109"/>
      <c r="M93" s="109"/>
      <c r="N93" s="42"/>
      <c r="O93" s="39">
        <v>13.5</v>
      </c>
    </row>
    <row r="94" spans="1:16">
      <c r="A94" s="42"/>
      <c r="B94" s="45" t="s">
        <v>22</v>
      </c>
      <c r="C94" s="66"/>
      <c r="D94" s="77"/>
      <c r="E94" s="77"/>
      <c r="F94" s="92"/>
      <c r="G94" s="42"/>
      <c r="H94" s="96"/>
      <c r="I94" s="99" t="s">
        <v>82</v>
      </c>
      <c r="J94" s="111"/>
      <c r="K94" s="122"/>
      <c r="L94" s="122"/>
      <c r="M94" s="133"/>
      <c r="N94" s="42"/>
      <c r="O94" s="39">
        <v>13.5</v>
      </c>
    </row>
    <row r="95" spans="1:16" ht="13.75">
      <c r="A95" s="42"/>
      <c r="B95" s="46"/>
      <c r="C95" s="67"/>
      <c r="D95" s="78"/>
      <c r="E95" s="78"/>
      <c r="F95" s="93"/>
      <c r="G95" s="42"/>
      <c r="H95" s="96"/>
      <c r="I95" s="100"/>
      <c r="J95" s="112"/>
      <c r="K95" s="123"/>
      <c r="L95" s="123"/>
      <c r="M95" s="134"/>
      <c r="N95" s="42"/>
      <c r="O95" s="39">
        <v>13.5</v>
      </c>
    </row>
    <row r="96" spans="1:16" ht="21">
      <c r="A96" s="42"/>
      <c r="B96" s="47" t="str">
        <v>種　目</v>
      </c>
      <c r="C96" s="58">
        <f>IFERROR(INDEX(入力票!B:B,16),"")</f>
        <v>0</v>
      </c>
      <c r="D96" s="71"/>
      <c r="E96" s="71"/>
      <c r="F96" s="85"/>
      <c r="G96" s="42"/>
      <c r="H96" s="96"/>
      <c r="I96" s="101" t="s">
        <v>3</v>
      </c>
      <c r="J96" s="113">
        <f>IFERROR(INDEX(入力票!B:B,20),"")</f>
        <v>0</v>
      </c>
      <c r="K96" s="124"/>
      <c r="L96" s="124"/>
      <c r="M96" s="135"/>
      <c r="N96" s="42"/>
      <c r="O96" s="39">
        <v>27</v>
      </c>
    </row>
    <row r="97" spans="1:16" s="41" customFormat="1" ht="16.5">
      <c r="A97" s="43"/>
      <c r="B97" s="48" t="str">
        <v>申込の別</v>
      </c>
      <c r="C97" s="59" t="str">
        <f>IFERROR(INDEX(入力票!B:B,3),"")</f>
        <v>（学校・団体名を入力してください。）</v>
      </c>
      <c r="D97" s="72"/>
      <c r="E97" s="72"/>
      <c r="F97" s="86"/>
      <c r="G97" s="43"/>
      <c r="H97" s="97"/>
      <c r="I97" s="102" t="s">
        <v>83</v>
      </c>
      <c r="J97" s="114" t="str">
        <f>IFERROR(INDEX(入力票!B:B,3),"")</f>
        <v>（学校・団体名を入力してください。）</v>
      </c>
      <c r="K97" s="125"/>
      <c r="L97" s="125"/>
      <c r="M97" s="136"/>
      <c r="N97" s="43"/>
      <c r="O97" s="142">
        <v>18.75</v>
      </c>
    </row>
    <row r="98" spans="1:16">
      <c r="A98" s="42"/>
      <c r="B98" s="49" t="s">
        <v>26</v>
      </c>
      <c r="C98" s="60">
        <f>IFERROR(INDEX(入力票!G:G,16),"")</f>
        <v>0</v>
      </c>
      <c r="D98" s="73">
        <f>IFERROR(INDEX(入力票!H:H,16),"")</f>
        <v>0</v>
      </c>
      <c r="E98" s="81"/>
      <c r="F98" s="87" t="s">
        <v>0</v>
      </c>
      <c r="G98" s="42"/>
      <c r="H98" s="96"/>
      <c r="I98" s="103" t="s">
        <v>84</v>
      </c>
      <c r="J98" s="115">
        <f>IFERROR(INDEX(入力票!G:G,20),"")</f>
        <v>0</v>
      </c>
      <c r="K98" s="126">
        <f>IFERROR(INDEX(入力票!H:H,20),"")</f>
        <v>0</v>
      </c>
      <c r="L98" s="131"/>
      <c r="M98" s="137" t="s">
        <v>85</v>
      </c>
      <c r="N98" s="42"/>
      <c r="O98" s="39">
        <v>13.5</v>
      </c>
    </row>
    <row r="99" spans="1:16">
      <c r="A99" s="42"/>
      <c r="B99" s="50"/>
      <c r="C99" s="61"/>
      <c r="D99" s="74"/>
      <c r="E99" s="82"/>
      <c r="F99" s="88">
        <f>IFERROR(INDEX(入力票!I:I,16),"")</f>
        <v>0</v>
      </c>
      <c r="G99" s="42"/>
      <c r="H99" s="96"/>
      <c r="I99" s="104"/>
      <c r="J99" s="116"/>
      <c r="K99" s="127"/>
      <c r="L99" s="132"/>
      <c r="M99" s="138">
        <f>IFERROR(INDEX(入力票!I:I,20),"")</f>
        <v>0</v>
      </c>
      <c r="N99" s="42"/>
      <c r="O99" s="39">
        <v>13.5</v>
      </c>
    </row>
    <row r="100" spans="1:16">
      <c r="A100" s="42"/>
      <c r="B100" s="51" t="s">
        <v>17</v>
      </c>
      <c r="C100" s="68">
        <f>IFERROR(INDEX(入力票!D:D,16),"")</f>
        <v>0</v>
      </c>
      <c r="D100" s="79"/>
      <c r="E100" s="79"/>
      <c r="F100" s="94"/>
      <c r="G100" s="42"/>
      <c r="H100" s="96"/>
      <c r="I100" s="105" t="s">
        <v>17</v>
      </c>
      <c r="J100" s="117">
        <f>IFERROR(INDEX(入力票!D:D,20),"")</f>
        <v>0</v>
      </c>
      <c r="K100" s="128"/>
      <c r="L100" s="128"/>
      <c r="M100" s="139"/>
      <c r="N100" s="42"/>
      <c r="O100" s="39">
        <v>13.5</v>
      </c>
    </row>
    <row r="101" spans="1:16">
      <c r="A101" s="42"/>
      <c r="B101" s="52" t="s">
        <v>38</v>
      </c>
      <c r="C101" s="63">
        <f>IFERROR(INDEX(入力票!C:C,16),"")</f>
        <v>0</v>
      </c>
      <c r="D101" s="55"/>
      <c r="E101" s="55"/>
      <c r="F101" s="90"/>
      <c r="G101" s="42"/>
      <c r="H101" s="96"/>
      <c r="I101" s="106" t="s">
        <v>38</v>
      </c>
      <c r="J101" s="118">
        <f>IFERROR(INDEX(入力票!C:C,20),"")</f>
        <v>0</v>
      </c>
      <c r="K101" s="110"/>
      <c r="L101" s="110"/>
      <c r="M101" s="140"/>
      <c r="N101" s="42"/>
      <c r="O101" s="39">
        <v>25.5</v>
      </c>
    </row>
    <row r="102" spans="1:16">
      <c r="A102" s="42"/>
      <c r="B102" s="51" t="s">
        <v>17</v>
      </c>
      <c r="C102" s="68">
        <f>IFERROR(INDEX(入力票!F:F,16),"")</f>
        <v>0</v>
      </c>
      <c r="D102" s="79"/>
      <c r="E102" s="79"/>
      <c r="F102" s="94"/>
      <c r="G102" s="42"/>
      <c r="H102" s="96"/>
      <c r="I102" s="105" t="s">
        <v>17</v>
      </c>
      <c r="J102" s="117">
        <f>IFERROR(INDEX(入力票!F:F,20),"")</f>
        <v>0</v>
      </c>
      <c r="K102" s="128"/>
      <c r="L102" s="128"/>
      <c r="M102" s="139"/>
      <c r="N102" s="42"/>
      <c r="O102" s="39">
        <v>13.5</v>
      </c>
    </row>
    <row r="103" spans="1:16" ht="13.75">
      <c r="A103" s="42"/>
      <c r="B103" s="53" t="s">
        <v>2</v>
      </c>
      <c r="C103" s="64">
        <f>IFERROR(INDEX(入力票!E:E,16),"")</f>
        <v>0</v>
      </c>
      <c r="D103" s="76"/>
      <c r="E103" s="76"/>
      <c r="F103" s="91"/>
      <c r="G103" s="42"/>
      <c r="H103" s="96"/>
      <c r="I103" s="107" t="s">
        <v>2</v>
      </c>
      <c r="J103" s="119">
        <f>IFERROR(INDEX(入力票!E:E,20),"")</f>
        <v>0</v>
      </c>
      <c r="K103" s="129"/>
      <c r="L103" s="129"/>
      <c r="M103" s="141"/>
      <c r="N103" s="42"/>
      <c r="O103" s="39">
        <v>27</v>
      </c>
    </row>
    <row r="104" spans="1:16" ht="28" customHeight="1"/>
    <row r="105" spans="1:16" ht="27.5" customHeight="1">
      <c r="A105" s="42"/>
      <c r="G105" s="42"/>
      <c r="H105" s="96"/>
      <c r="N105" s="42"/>
      <c r="O105" s="39">
        <v>13.5</v>
      </c>
      <c r="P105" s="143"/>
    </row>
    <row r="106" spans="1:16">
      <c r="A106" s="42"/>
      <c r="B106" s="44" t="s">
        <v>40</v>
      </c>
      <c r="C106" s="55">
        <v>16</v>
      </c>
      <c r="D106" s="42"/>
      <c r="E106" s="80"/>
      <c r="F106" s="80"/>
      <c r="G106" s="42"/>
      <c r="H106" s="96"/>
      <c r="I106" s="98" t="s">
        <v>81</v>
      </c>
      <c r="J106" s="110">
        <v>20</v>
      </c>
      <c r="K106" s="109"/>
      <c r="L106" s="109"/>
      <c r="M106" s="109"/>
      <c r="N106" s="42"/>
      <c r="O106" s="39">
        <v>13.5</v>
      </c>
    </row>
    <row r="107" spans="1:16">
      <c r="A107" s="42"/>
      <c r="B107" s="45" t="s">
        <v>22</v>
      </c>
      <c r="C107" s="66"/>
      <c r="D107" s="77"/>
      <c r="E107" s="77"/>
      <c r="F107" s="92"/>
      <c r="G107" s="42"/>
      <c r="H107" s="96"/>
      <c r="I107" s="99" t="s">
        <v>82</v>
      </c>
      <c r="J107" s="111"/>
      <c r="K107" s="122"/>
      <c r="L107" s="122"/>
      <c r="M107" s="133"/>
      <c r="N107" s="42"/>
      <c r="O107" s="39">
        <v>13.5</v>
      </c>
    </row>
    <row r="108" spans="1:16" ht="13.75">
      <c r="A108" s="42"/>
      <c r="B108" s="46"/>
      <c r="C108" s="67"/>
      <c r="D108" s="78"/>
      <c r="E108" s="78"/>
      <c r="F108" s="93"/>
      <c r="G108" s="42"/>
      <c r="H108" s="96"/>
      <c r="I108" s="100"/>
      <c r="J108" s="112"/>
      <c r="K108" s="123"/>
      <c r="L108" s="123"/>
      <c r="M108" s="134"/>
      <c r="N108" s="42"/>
      <c r="O108" s="39">
        <v>13.5</v>
      </c>
    </row>
    <row r="109" spans="1:16" ht="21">
      <c r="A109" s="42"/>
      <c r="B109" s="47" t="str">
        <v>種　目</v>
      </c>
      <c r="C109" s="58">
        <f>IFERROR(INDEX(入力票!B:B,21),"")</f>
        <v>0</v>
      </c>
      <c r="D109" s="71"/>
      <c r="E109" s="71"/>
      <c r="F109" s="85"/>
      <c r="G109" s="42"/>
      <c r="H109" s="96"/>
      <c r="I109" s="101" t="s">
        <v>3</v>
      </c>
      <c r="J109" s="113">
        <f>IFERROR(INDEX(入力票!B:B,25),"")</f>
        <v>0</v>
      </c>
      <c r="K109" s="124"/>
      <c r="L109" s="124"/>
      <c r="M109" s="135"/>
      <c r="N109" s="42"/>
      <c r="O109" s="39">
        <v>27</v>
      </c>
    </row>
    <row r="110" spans="1:16" s="41" customFormat="1" ht="16.5">
      <c r="A110" s="43"/>
      <c r="B110" s="48" t="str">
        <v>申込の別</v>
      </c>
      <c r="C110" s="59" t="str">
        <f>IFERROR(INDEX(入力票!B:B,3),"")</f>
        <v>（学校・団体名を入力してください。）</v>
      </c>
      <c r="D110" s="72"/>
      <c r="E110" s="72"/>
      <c r="F110" s="86"/>
      <c r="G110" s="43"/>
      <c r="H110" s="97"/>
      <c r="I110" s="102" t="s">
        <v>83</v>
      </c>
      <c r="J110" s="114" t="str">
        <f>IFERROR(INDEX(入力票!B:B,3),"")</f>
        <v>（学校・団体名を入力してください。）</v>
      </c>
      <c r="K110" s="125"/>
      <c r="L110" s="125"/>
      <c r="M110" s="136"/>
      <c r="N110" s="43"/>
      <c r="O110" s="142">
        <v>18.75</v>
      </c>
    </row>
    <row r="111" spans="1:16">
      <c r="A111" s="42"/>
      <c r="B111" s="49" t="s">
        <v>26</v>
      </c>
      <c r="C111" s="60">
        <f>IFERROR(INDEX(入力票!G:G,21),"")</f>
        <v>0</v>
      </c>
      <c r="D111" s="73">
        <f>IFERROR(INDEX(入力票!H:H,21),"")</f>
        <v>0</v>
      </c>
      <c r="E111" s="81"/>
      <c r="F111" s="87" t="s">
        <v>85</v>
      </c>
      <c r="G111" s="42"/>
      <c r="H111" s="96"/>
      <c r="I111" s="103" t="s">
        <v>84</v>
      </c>
      <c r="J111" s="115">
        <f>IFERROR(INDEX(入力票!G:G,25),"")</f>
        <v>0</v>
      </c>
      <c r="K111" s="126">
        <f>IFERROR(INDEX(入力票!H:H,25),"")</f>
        <v>0</v>
      </c>
      <c r="L111" s="131"/>
      <c r="M111" s="137" t="s">
        <v>85</v>
      </c>
      <c r="N111" s="42"/>
      <c r="O111" s="39">
        <v>13.5</v>
      </c>
    </row>
    <row r="112" spans="1:16">
      <c r="A112" s="42"/>
      <c r="B112" s="50"/>
      <c r="C112" s="61"/>
      <c r="D112" s="74"/>
      <c r="E112" s="82"/>
      <c r="F112" s="88">
        <f>IFERROR(INDEX(入力票!I:I,21),"")</f>
        <v>0</v>
      </c>
      <c r="G112" s="42"/>
      <c r="H112" s="96"/>
      <c r="I112" s="104"/>
      <c r="J112" s="116"/>
      <c r="K112" s="127"/>
      <c r="L112" s="132"/>
      <c r="M112" s="138">
        <f>IFERROR(INDEX(入力票!I:I,25),"")</f>
        <v>0</v>
      </c>
      <c r="N112" s="42"/>
      <c r="O112" s="39">
        <v>13.5</v>
      </c>
    </row>
    <row r="113" spans="1:16">
      <c r="A113" s="42"/>
      <c r="B113" s="51" t="s">
        <v>17</v>
      </c>
      <c r="C113" s="62">
        <f>IFERROR(INDEX(入力票!D:D,21),"")</f>
        <v>0</v>
      </c>
      <c r="D113" s="75"/>
      <c r="E113" s="75"/>
      <c r="F113" s="89"/>
      <c r="G113" s="42"/>
      <c r="H113" s="96"/>
      <c r="I113" s="105" t="s">
        <v>17</v>
      </c>
      <c r="J113" s="117">
        <f>IFERROR(INDEX(入力票!D:D,25),"")</f>
        <v>0</v>
      </c>
      <c r="K113" s="128"/>
      <c r="L113" s="128"/>
      <c r="M113" s="139"/>
      <c r="N113" s="42"/>
      <c r="O113" s="39">
        <v>13.5</v>
      </c>
    </row>
    <row r="114" spans="1:16">
      <c r="A114" s="42"/>
      <c r="B114" s="52" t="s">
        <v>38</v>
      </c>
      <c r="C114" s="63">
        <f>IFERROR(INDEX(入力票!C:C,21),"")</f>
        <v>0</v>
      </c>
      <c r="D114" s="55"/>
      <c r="E114" s="55"/>
      <c r="F114" s="90"/>
      <c r="G114" s="42"/>
      <c r="H114" s="96"/>
      <c r="I114" s="106" t="s">
        <v>38</v>
      </c>
      <c r="J114" s="118">
        <f>IFERROR(INDEX(入力票!C:C,25),"")</f>
        <v>0</v>
      </c>
      <c r="K114" s="110"/>
      <c r="L114" s="110"/>
      <c r="M114" s="140"/>
      <c r="N114" s="42"/>
      <c r="O114" s="39">
        <v>25.5</v>
      </c>
    </row>
    <row r="115" spans="1:16">
      <c r="A115" s="42"/>
      <c r="B115" s="51" t="s">
        <v>17</v>
      </c>
      <c r="C115" s="62">
        <f>IFERROR(INDEX(入力票!F:F,21),"")</f>
        <v>0</v>
      </c>
      <c r="D115" s="75"/>
      <c r="E115" s="75"/>
      <c r="F115" s="89"/>
      <c r="G115" s="42"/>
      <c r="H115" s="96"/>
      <c r="I115" s="105" t="s">
        <v>17</v>
      </c>
      <c r="J115" s="117">
        <f>IFERROR(INDEX(入力票!F:F,25),"")</f>
        <v>0</v>
      </c>
      <c r="K115" s="128"/>
      <c r="L115" s="128"/>
      <c r="M115" s="139"/>
      <c r="N115" s="42"/>
      <c r="O115" s="39">
        <v>13.5</v>
      </c>
    </row>
    <row r="116" spans="1:16" ht="13.75">
      <c r="A116" s="42"/>
      <c r="B116" s="53" t="s">
        <v>2</v>
      </c>
      <c r="C116" s="64">
        <f>IFERROR(INDEX(入力票!E:E,21),"")</f>
        <v>0</v>
      </c>
      <c r="D116" s="76"/>
      <c r="E116" s="76"/>
      <c r="F116" s="91"/>
      <c r="G116" s="42"/>
      <c r="H116" s="96"/>
      <c r="I116" s="107" t="s">
        <v>2</v>
      </c>
      <c r="J116" s="119">
        <f>IFERROR(INDEX(入力票!E:E,25),"")</f>
        <v>0</v>
      </c>
      <c r="K116" s="129"/>
      <c r="L116" s="129"/>
      <c r="M116" s="141"/>
      <c r="N116" s="42"/>
      <c r="O116" s="39">
        <v>27</v>
      </c>
    </row>
    <row r="117" spans="1:16" ht="27.5" customHeight="1">
      <c r="A117" s="42"/>
      <c r="B117" s="54"/>
      <c r="C117" s="65"/>
      <c r="D117" s="65"/>
      <c r="E117" s="65"/>
      <c r="F117" s="65"/>
      <c r="G117" s="95"/>
      <c r="H117" s="65"/>
      <c r="I117" s="108"/>
      <c r="J117" s="120"/>
      <c r="K117" s="130"/>
      <c r="L117" s="130"/>
      <c r="M117" s="130"/>
      <c r="N117" s="65"/>
      <c r="O117" s="39">
        <v>11.5</v>
      </c>
    </row>
    <row r="118" spans="1:16" ht="27.5" customHeight="1">
      <c r="A118" s="42"/>
      <c r="G118" s="42"/>
      <c r="H118" s="96"/>
      <c r="I118" s="109"/>
      <c r="J118" s="121"/>
      <c r="K118" s="109"/>
      <c r="L118" s="109"/>
      <c r="M118" s="109"/>
      <c r="N118" s="42"/>
      <c r="O118" s="39">
        <v>13.5</v>
      </c>
      <c r="P118" s="143"/>
    </row>
    <row r="119" spans="1:16">
      <c r="A119" s="42"/>
      <c r="B119" s="44" t="s">
        <v>40</v>
      </c>
      <c r="C119" s="55">
        <v>17</v>
      </c>
      <c r="D119" s="42"/>
      <c r="E119" s="80"/>
      <c r="F119" s="80"/>
      <c r="G119" s="42"/>
      <c r="H119" s="96"/>
      <c r="I119" s="98" t="s">
        <v>81</v>
      </c>
      <c r="J119" s="110">
        <v>21</v>
      </c>
      <c r="K119" s="109"/>
      <c r="L119" s="109"/>
      <c r="M119" s="109"/>
      <c r="N119" s="42"/>
      <c r="O119" s="39">
        <v>13.5</v>
      </c>
    </row>
    <row r="120" spans="1:16">
      <c r="A120" s="42"/>
      <c r="B120" s="45" t="s">
        <v>22</v>
      </c>
      <c r="C120" s="66"/>
      <c r="D120" s="77"/>
      <c r="E120" s="77"/>
      <c r="F120" s="92"/>
      <c r="G120" s="42"/>
      <c r="H120" s="96"/>
      <c r="I120" s="99" t="s">
        <v>82</v>
      </c>
      <c r="J120" s="111"/>
      <c r="K120" s="122"/>
      <c r="L120" s="122"/>
      <c r="M120" s="133"/>
      <c r="N120" s="42"/>
      <c r="O120" s="39">
        <v>13.5</v>
      </c>
    </row>
    <row r="121" spans="1:16" ht="13.75">
      <c r="A121" s="42"/>
      <c r="B121" s="46"/>
      <c r="C121" s="67"/>
      <c r="D121" s="78"/>
      <c r="E121" s="78"/>
      <c r="F121" s="93"/>
      <c r="G121" s="42"/>
      <c r="H121" s="96"/>
      <c r="I121" s="100"/>
      <c r="J121" s="112"/>
      <c r="K121" s="123"/>
      <c r="L121" s="123"/>
      <c r="M121" s="134"/>
      <c r="N121" s="42"/>
      <c r="O121" s="39">
        <v>13.5</v>
      </c>
    </row>
    <row r="122" spans="1:16" ht="21">
      <c r="A122" s="42"/>
      <c r="B122" s="47" t="str">
        <v>種　目</v>
      </c>
      <c r="C122" s="58">
        <f>IFERROR(INDEX(入力票!B:B,22),"")</f>
        <v>0</v>
      </c>
      <c r="D122" s="71"/>
      <c r="E122" s="71"/>
      <c r="F122" s="85"/>
      <c r="G122" s="42"/>
      <c r="H122" s="96"/>
      <c r="I122" s="101" t="s">
        <v>3</v>
      </c>
      <c r="J122" s="113">
        <f>IFERROR(INDEX(入力票!B:B,26),"")</f>
        <v>0</v>
      </c>
      <c r="K122" s="124"/>
      <c r="L122" s="124"/>
      <c r="M122" s="135"/>
      <c r="N122" s="42"/>
      <c r="O122" s="39">
        <v>27</v>
      </c>
    </row>
    <row r="123" spans="1:16" s="41" customFormat="1" ht="16.5">
      <c r="A123" s="43"/>
      <c r="B123" s="48" t="str">
        <v>申込の別</v>
      </c>
      <c r="C123" s="59" t="str">
        <f>IFERROR(INDEX(入力票!B:B,3),"")</f>
        <v>（学校・団体名を入力してください。）</v>
      </c>
      <c r="D123" s="72"/>
      <c r="E123" s="72"/>
      <c r="F123" s="86"/>
      <c r="G123" s="43"/>
      <c r="H123" s="97"/>
      <c r="I123" s="102" t="s">
        <v>83</v>
      </c>
      <c r="J123" s="114" t="str">
        <f>IFERROR(INDEX(入力票!B:B,3),"")</f>
        <v>（学校・団体名を入力してください。）</v>
      </c>
      <c r="K123" s="125"/>
      <c r="L123" s="125"/>
      <c r="M123" s="136"/>
      <c r="N123" s="43"/>
      <c r="O123" s="142">
        <v>18.75</v>
      </c>
    </row>
    <row r="124" spans="1:16">
      <c r="A124" s="42"/>
      <c r="B124" s="49" t="s">
        <v>26</v>
      </c>
      <c r="C124" s="60">
        <f>IFERROR(INDEX(入力票!G:G,22),"")</f>
        <v>0</v>
      </c>
      <c r="D124" s="73">
        <f>IFERROR(INDEX(入力票!H:H,22),"")</f>
        <v>0</v>
      </c>
      <c r="E124" s="81"/>
      <c r="F124" s="87" t="s">
        <v>85</v>
      </c>
      <c r="G124" s="42"/>
      <c r="H124" s="96"/>
      <c r="I124" s="103" t="s">
        <v>84</v>
      </c>
      <c r="J124" s="115">
        <f>IFERROR(INDEX(入力票!G:G,26),"")</f>
        <v>0</v>
      </c>
      <c r="K124" s="126">
        <f>IFERROR(INDEX(入力票!H:H,26),"")</f>
        <v>0</v>
      </c>
      <c r="L124" s="131"/>
      <c r="M124" s="137" t="s">
        <v>85</v>
      </c>
      <c r="N124" s="42"/>
      <c r="O124" s="39">
        <v>13.5</v>
      </c>
    </row>
    <row r="125" spans="1:16">
      <c r="A125" s="42"/>
      <c r="B125" s="50"/>
      <c r="C125" s="61"/>
      <c r="D125" s="74"/>
      <c r="E125" s="82"/>
      <c r="F125" s="88">
        <f>IFERROR(INDEX(入力票!I:I,22),"")</f>
        <v>0</v>
      </c>
      <c r="G125" s="42"/>
      <c r="H125" s="96"/>
      <c r="I125" s="104"/>
      <c r="J125" s="116"/>
      <c r="K125" s="127"/>
      <c r="L125" s="132"/>
      <c r="M125" s="138">
        <f>IFERROR(INDEX(入力票!I:I,26),"")</f>
        <v>0</v>
      </c>
      <c r="N125" s="42"/>
      <c r="O125" s="39">
        <v>13.5</v>
      </c>
    </row>
    <row r="126" spans="1:16">
      <c r="A126" s="42"/>
      <c r="B126" s="51" t="s">
        <v>17</v>
      </c>
      <c r="C126" s="62">
        <f>IFERROR(INDEX(入力票!D:D,22),"")</f>
        <v>0</v>
      </c>
      <c r="D126" s="75"/>
      <c r="E126" s="75"/>
      <c r="F126" s="89"/>
      <c r="G126" s="42"/>
      <c r="H126" s="96"/>
      <c r="I126" s="105" t="s">
        <v>17</v>
      </c>
      <c r="J126" s="117">
        <f>IFERROR(INDEX(入力票!D:D,26),"")</f>
        <v>0</v>
      </c>
      <c r="K126" s="128"/>
      <c r="L126" s="128"/>
      <c r="M126" s="139"/>
      <c r="N126" s="42"/>
      <c r="O126" s="39">
        <v>13.5</v>
      </c>
    </row>
    <row r="127" spans="1:16">
      <c r="A127" s="42"/>
      <c r="B127" s="52" t="s">
        <v>38</v>
      </c>
      <c r="C127" s="63">
        <f>IFERROR(INDEX(入力票!C:C,22),"")</f>
        <v>0</v>
      </c>
      <c r="D127" s="55"/>
      <c r="E127" s="55"/>
      <c r="F127" s="90"/>
      <c r="G127" s="42"/>
      <c r="H127" s="96"/>
      <c r="I127" s="106" t="s">
        <v>38</v>
      </c>
      <c r="J127" s="118">
        <f>IFERROR(INDEX(入力票!C:C,26),"")</f>
        <v>0</v>
      </c>
      <c r="K127" s="110"/>
      <c r="L127" s="110"/>
      <c r="M127" s="140"/>
      <c r="N127" s="42"/>
      <c r="O127" s="39">
        <v>25.5</v>
      </c>
    </row>
    <row r="128" spans="1:16">
      <c r="A128" s="42"/>
      <c r="B128" s="51" t="s">
        <v>17</v>
      </c>
      <c r="C128" s="62">
        <f>IFERROR(INDEX(入力票!F:F,22),"")</f>
        <v>0</v>
      </c>
      <c r="D128" s="75"/>
      <c r="E128" s="75"/>
      <c r="F128" s="89"/>
      <c r="G128" s="42"/>
      <c r="H128" s="96"/>
      <c r="I128" s="105" t="s">
        <v>17</v>
      </c>
      <c r="J128" s="117">
        <f>IFERROR(INDEX(入力票!F:F,26),"")</f>
        <v>0</v>
      </c>
      <c r="K128" s="128"/>
      <c r="L128" s="128"/>
      <c r="M128" s="139"/>
      <c r="N128" s="42"/>
      <c r="O128" s="39">
        <v>13.5</v>
      </c>
    </row>
    <row r="129" spans="1:16" ht="13.75">
      <c r="A129" s="42"/>
      <c r="B129" s="53" t="s">
        <v>2</v>
      </c>
      <c r="C129" s="64">
        <f>IFERROR(INDEX(入力票!E:E,22),"")</f>
        <v>0</v>
      </c>
      <c r="D129" s="76"/>
      <c r="E129" s="76"/>
      <c r="F129" s="91"/>
      <c r="G129" s="42"/>
      <c r="H129" s="96"/>
      <c r="I129" s="107" t="s">
        <v>2</v>
      </c>
      <c r="J129" s="119">
        <f>IFERROR(INDEX(入力票!E:E,26),"")</f>
        <v>0</v>
      </c>
      <c r="K129" s="129"/>
      <c r="L129" s="129"/>
      <c r="M129" s="141"/>
      <c r="N129" s="42"/>
      <c r="O129" s="39">
        <v>27</v>
      </c>
    </row>
    <row r="130" spans="1:16" ht="27.5" customHeight="1">
      <c r="A130" s="42"/>
      <c r="B130" s="54"/>
      <c r="C130" s="65"/>
      <c r="D130" s="65"/>
      <c r="E130" s="65"/>
      <c r="F130" s="65"/>
      <c r="G130" s="95"/>
      <c r="H130" s="65"/>
      <c r="I130" s="108"/>
      <c r="J130" s="120"/>
      <c r="K130" s="130"/>
      <c r="L130" s="130"/>
      <c r="M130" s="130"/>
      <c r="N130" s="65"/>
      <c r="O130" s="39">
        <v>11.5</v>
      </c>
    </row>
    <row r="131" spans="1:16" ht="27.5" customHeight="1">
      <c r="A131" s="42"/>
      <c r="G131" s="42"/>
      <c r="H131" s="96"/>
      <c r="I131" s="109"/>
      <c r="J131" s="121"/>
      <c r="K131" s="109"/>
      <c r="L131" s="109"/>
      <c r="M131" s="109"/>
      <c r="N131" s="42"/>
      <c r="O131" s="39">
        <v>13.5</v>
      </c>
      <c r="P131" s="143"/>
    </row>
    <row r="132" spans="1:16">
      <c r="A132" s="42"/>
      <c r="B132" s="44" t="s">
        <v>40</v>
      </c>
      <c r="C132" s="55">
        <v>18</v>
      </c>
      <c r="D132" s="42"/>
      <c r="E132" s="80"/>
      <c r="F132" s="80"/>
      <c r="G132" s="42"/>
      <c r="H132" s="96"/>
      <c r="I132" s="98" t="s">
        <v>81</v>
      </c>
      <c r="J132" s="110">
        <v>22</v>
      </c>
      <c r="K132" s="109"/>
      <c r="L132" s="109"/>
      <c r="M132" s="109"/>
      <c r="N132" s="42"/>
      <c r="O132" s="39">
        <v>13.5</v>
      </c>
    </row>
    <row r="133" spans="1:16">
      <c r="A133" s="42"/>
      <c r="B133" s="45" t="s">
        <v>22</v>
      </c>
      <c r="C133" s="66"/>
      <c r="D133" s="77"/>
      <c r="E133" s="77"/>
      <c r="F133" s="92"/>
      <c r="G133" s="42"/>
      <c r="H133" s="96"/>
      <c r="I133" s="99" t="s">
        <v>82</v>
      </c>
      <c r="J133" s="111"/>
      <c r="K133" s="122"/>
      <c r="L133" s="122"/>
      <c r="M133" s="133"/>
      <c r="N133" s="42"/>
      <c r="O133" s="39">
        <v>13.5</v>
      </c>
    </row>
    <row r="134" spans="1:16" ht="13.75">
      <c r="A134" s="42"/>
      <c r="B134" s="46"/>
      <c r="C134" s="67"/>
      <c r="D134" s="78"/>
      <c r="E134" s="78"/>
      <c r="F134" s="93"/>
      <c r="G134" s="42"/>
      <c r="H134" s="96"/>
      <c r="I134" s="100"/>
      <c r="J134" s="112"/>
      <c r="K134" s="123"/>
      <c r="L134" s="123"/>
      <c r="M134" s="134"/>
      <c r="N134" s="42"/>
      <c r="O134" s="39">
        <v>13.5</v>
      </c>
    </row>
    <row r="135" spans="1:16" ht="21">
      <c r="A135" s="42"/>
      <c r="B135" s="47" t="str">
        <v>種　目</v>
      </c>
      <c r="C135" s="58">
        <f>IFERROR(INDEX(入力票!B:B,23),"")</f>
        <v>0</v>
      </c>
      <c r="D135" s="71"/>
      <c r="E135" s="71"/>
      <c r="F135" s="85"/>
      <c r="G135" s="42"/>
      <c r="H135" s="96"/>
      <c r="I135" s="101" t="s">
        <v>3</v>
      </c>
      <c r="J135" s="113">
        <f>IFERROR(INDEX(入力票!B:B,27),"")</f>
        <v>0</v>
      </c>
      <c r="K135" s="124"/>
      <c r="L135" s="124"/>
      <c r="M135" s="135"/>
      <c r="N135" s="42"/>
      <c r="O135" s="39">
        <v>27</v>
      </c>
    </row>
    <row r="136" spans="1:16" s="41" customFormat="1" ht="16.5">
      <c r="A136" s="43"/>
      <c r="B136" s="48" t="str">
        <v>申込の別</v>
      </c>
      <c r="C136" s="59" t="str">
        <f>IFERROR(INDEX(入力票!B:B,3),"")</f>
        <v>（学校・団体名を入力してください。）</v>
      </c>
      <c r="D136" s="72"/>
      <c r="E136" s="72"/>
      <c r="F136" s="86"/>
      <c r="G136" s="43"/>
      <c r="H136" s="97"/>
      <c r="I136" s="102" t="s">
        <v>83</v>
      </c>
      <c r="J136" s="114" t="str">
        <f>IFERROR(INDEX(入力票!B:B,3),"")</f>
        <v>（学校・団体名を入力してください。）</v>
      </c>
      <c r="K136" s="125"/>
      <c r="L136" s="125"/>
      <c r="M136" s="136"/>
      <c r="N136" s="43"/>
      <c r="O136" s="142">
        <v>18.75</v>
      </c>
    </row>
    <row r="137" spans="1:16">
      <c r="A137" s="42"/>
      <c r="B137" s="49" t="s">
        <v>26</v>
      </c>
      <c r="C137" s="60">
        <f>IFERROR(INDEX(入力票!G:G,23),"")</f>
        <v>0</v>
      </c>
      <c r="D137" s="73">
        <f>IFERROR(INDEX(入力票!H:H,23),"")</f>
        <v>0</v>
      </c>
      <c r="E137" s="81"/>
      <c r="F137" s="87" t="s">
        <v>85</v>
      </c>
      <c r="G137" s="42"/>
      <c r="H137" s="96"/>
      <c r="I137" s="103" t="s">
        <v>84</v>
      </c>
      <c r="J137" s="115">
        <f>IFERROR(INDEX(入力票!G:G,27),"")</f>
        <v>0</v>
      </c>
      <c r="K137" s="126">
        <f>IFERROR(INDEX(入力票!H:H,27),"")</f>
        <v>0</v>
      </c>
      <c r="L137" s="131"/>
      <c r="M137" s="137" t="s">
        <v>85</v>
      </c>
      <c r="N137" s="42"/>
      <c r="O137" s="39">
        <v>13.5</v>
      </c>
    </row>
    <row r="138" spans="1:16">
      <c r="A138" s="42"/>
      <c r="B138" s="50"/>
      <c r="C138" s="61"/>
      <c r="D138" s="74"/>
      <c r="E138" s="82"/>
      <c r="F138" s="88">
        <f>IFERROR(INDEX(入力票!I:I,23),"")</f>
        <v>0</v>
      </c>
      <c r="G138" s="42"/>
      <c r="H138" s="96"/>
      <c r="I138" s="104"/>
      <c r="J138" s="116"/>
      <c r="K138" s="127"/>
      <c r="L138" s="132"/>
      <c r="M138" s="138">
        <f>IFERROR(INDEX(入力票!I:I,27),"")</f>
        <v>0</v>
      </c>
      <c r="N138" s="42"/>
      <c r="O138" s="39">
        <v>13.5</v>
      </c>
    </row>
    <row r="139" spans="1:16">
      <c r="A139" s="42"/>
      <c r="B139" s="51" t="s">
        <v>17</v>
      </c>
      <c r="C139" s="62">
        <f>IFERROR(INDEX(入力票!D:D,23),"")</f>
        <v>0</v>
      </c>
      <c r="D139" s="75"/>
      <c r="E139" s="75"/>
      <c r="F139" s="89"/>
      <c r="G139" s="42"/>
      <c r="H139" s="96"/>
      <c r="I139" s="105" t="s">
        <v>17</v>
      </c>
      <c r="J139" s="117">
        <f>IFERROR(INDEX(入力票!D:D,27),"")</f>
        <v>0</v>
      </c>
      <c r="K139" s="128"/>
      <c r="L139" s="128"/>
      <c r="M139" s="139"/>
      <c r="N139" s="42"/>
      <c r="O139" s="39">
        <v>13.5</v>
      </c>
    </row>
    <row r="140" spans="1:16">
      <c r="A140" s="42"/>
      <c r="B140" s="52" t="s">
        <v>38</v>
      </c>
      <c r="C140" s="63">
        <f>IFERROR(INDEX(入力票!C:C,23),"")</f>
        <v>0</v>
      </c>
      <c r="D140" s="55"/>
      <c r="E140" s="55"/>
      <c r="F140" s="90"/>
      <c r="G140" s="42"/>
      <c r="H140" s="96"/>
      <c r="I140" s="106" t="s">
        <v>38</v>
      </c>
      <c r="J140" s="118">
        <f>IFERROR(INDEX(入力票!C:C,27),"")</f>
        <v>0</v>
      </c>
      <c r="K140" s="110"/>
      <c r="L140" s="110"/>
      <c r="M140" s="140"/>
      <c r="N140" s="42"/>
      <c r="O140" s="39">
        <v>25.5</v>
      </c>
    </row>
    <row r="141" spans="1:16">
      <c r="A141" s="42"/>
      <c r="B141" s="51" t="s">
        <v>17</v>
      </c>
      <c r="C141" s="62">
        <f>IFERROR(INDEX(入力票!F:F,23),"")</f>
        <v>0</v>
      </c>
      <c r="D141" s="75"/>
      <c r="E141" s="75"/>
      <c r="F141" s="89"/>
      <c r="G141" s="42"/>
      <c r="H141" s="96"/>
      <c r="I141" s="105" t="s">
        <v>17</v>
      </c>
      <c r="J141" s="117">
        <f>IFERROR(INDEX(入力票!F:F,27),"")</f>
        <v>0</v>
      </c>
      <c r="K141" s="128"/>
      <c r="L141" s="128"/>
      <c r="M141" s="139"/>
      <c r="N141" s="42"/>
      <c r="O141" s="39">
        <v>13.5</v>
      </c>
    </row>
    <row r="142" spans="1:16" ht="13.75">
      <c r="A142" s="42"/>
      <c r="B142" s="53" t="s">
        <v>2</v>
      </c>
      <c r="C142" s="64">
        <f>IFERROR(INDEX(入力票!E:E,23),"")</f>
        <v>0</v>
      </c>
      <c r="D142" s="76"/>
      <c r="E142" s="76"/>
      <c r="F142" s="91"/>
      <c r="G142" s="42"/>
      <c r="H142" s="96"/>
      <c r="I142" s="107" t="s">
        <v>2</v>
      </c>
      <c r="J142" s="119">
        <f>IFERROR(INDEX(入力票!E:E,27),"")</f>
        <v>0</v>
      </c>
      <c r="K142" s="129"/>
      <c r="L142" s="129"/>
      <c r="M142" s="141"/>
      <c r="N142" s="42"/>
      <c r="O142" s="39">
        <v>27</v>
      </c>
    </row>
    <row r="143" spans="1:16" ht="27.5" customHeight="1">
      <c r="A143" s="42"/>
      <c r="B143" s="54"/>
      <c r="C143" s="65"/>
      <c r="D143" s="65"/>
      <c r="E143" s="65"/>
      <c r="F143" s="65"/>
      <c r="G143" s="95"/>
      <c r="H143" s="65"/>
      <c r="I143" s="108"/>
      <c r="J143" s="120"/>
      <c r="K143" s="130"/>
      <c r="L143" s="130"/>
      <c r="M143" s="130"/>
      <c r="N143" s="65"/>
      <c r="O143" s="39">
        <v>11.5</v>
      </c>
    </row>
    <row r="144" spans="1:16" ht="28" customHeight="1">
      <c r="A144" s="42"/>
      <c r="G144" s="42"/>
      <c r="H144" s="96"/>
      <c r="I144" s="109"/>
      <c r="J144" s="121"/>
      <c r="K144" s="109"/>
      <c r="L144" s="109"/>
      <c r="M144" s="109"/>
      <c r="N144" s="42"/>
      <c r="O144" s="39">
        <v>13.5</v>
      </c>
      <c r="P144" s="143"/>
    </row>
    <row r="145" spans="1:15">
      <c r="A145" s="42"/>
      <c r="B145" s="44" t="s">
        <v>40</v>
      </c>
      <c r="C145" s="55">
        <v>19</v>
      </c>
      <c r="D145" s="42"/>
      <c r="E145" s="80"/>
      <c r="F145" s="80"/>
      <c r="G145" s="42"/>
      <c r="H145" s="96"/>
      <c r="I145" s="98" t="s">
        <v>81</v>
      </c>
      <c r="J145" s="110">
        <v>23</v>
      </c>
      <c r="K145" s="109"/>
      <c r="L145" s="109"/>
      <c r="M145" s="109"/>
      <c r="N145" s="42"/>
      <c r="O145" s="39">
        <v>13.5</v>
      </c>
    </row>
    <row r="146" spans="1:15">
      <c r="A146" s="42"/>
      <c r="B146" s="45" t="s">
        <v>22</v>
      </c>
      <c r="C146" s="66"/>
      <c r="D146" s="77"/>
      <c r="E146" s="77"/>
      <c r="F146" s="92"/>
      <c r="G146" s="42"/>
      <c r="H146" s="96"/>
      <c r="I146" s="99" t="s">
        <v>82</v>
      </c>
      <c r="J146" s="111"/>
      <c r="K146" s="122"/>
      <c r="L146" s="122"/>
      <c r="M146" s="133"/>
      <c r="N146" s="42"/>
      <c r="O146" s="39">
        <v>13.5</v>
      </c>
    </row>
    <row r="147" spans="1:15" ht="13.75">
      <c r="A147" s="42"/>
      <c r="B147" s="46"/>
      <c r="C147" s="67"/>
      <c r="D147" s="78"/>
      <c r="E147" s="78"/>
      <c r="F147" s="93"/>
      <c r="G147" s="42"/>
      <c r="H147" s="96"/>
      <c r="I147" s="100"/>
      <c r="J147" s="112"/>
      <c r="K147" s="123"/>
      <c r="L147" s="123"/>
      <c r="M147" s="134"/>
      <c r="N147" s="42"/>
      <c r="O147" s="39">
        <v>13.5</v>
      </c>
    </row>
    <row r="148" spans="1:15" ht="21">
      <c r="A148" s="42"/>
      <c r="B148" s="47" t="str">
        <v>種　目</v>
      </c>
      <c r="C148" s="58">
        <f>IFERROR(INDEX(入力票!B:B,24),"")</f>
        <v>0</v>
      </c>
      <c r="D148" s="71"/>
      <c r="E148" s="71"/>
      <c r="F148" s="85"/>
      <c r="G148" s="42"/>
      <c r="H148" s="96"/>
      <c r="I148" s="101" t="s">
        <v>3</v>
      </c>
      <c r="J148" s="113">
        <f>IFERROR(INDEX(入力票!B:B,28),"")</f>
        <v>0</v>
      </c>
      <c r="K148" s="124"/>
      <c r="L148" s="124"/>
      <c r="M148" s="135"/>
      <c r="N148" s="42"/>
      <c r="O148" s="39">
        <v>27</v>
      </c>
    </row>
    <row r="149" spans="1:15" s="41" customFormat="1" ht="16.5">
      <c r="A149" s="43"/>
      <c r="B149" s="48" t="str">
        <v>申込の別</v>
      </c>
      <c r="C149" s="59" t="str">
        <f>IFERROR(INDEX(入力票!B:B,3),"")</f>
        <v>（学校・団体名を入力してください。）</v>
      </c>
      <c r="D149" s="72"/>
      <c r="E149" s="72"/>
      <c r="F149" s="86"/>
      <c r="G149" s="43"/>
      <c r="H149" s="97"/>
      <c r="I149" s="102" t="s">
        <v>83</v>
      </c>
      <c r="J149" s="114" t="str">
        <f>IFERROR(INDEX(入力票!B:B,3),"")</f>
        <v>（学校・団体名を入力してください。）</v>
      </c>
      <c r="K149" s="125"/>
      <c r="L149" s="125"/>
      <c r="M149" s="136"/>
      <c r="N149" s="43"/>
      <c r="O149" s="142">
        <v>18.75</v>
      </c>
    </row>
    <row r="150" spans="1:15">
      <c r="A150" s="42"/>
      <c r="B150" s="49" t="s">
        <v>26</v>
      </c>
      <c r="C150" s="60">
        <f>IFERROR(INDEX(入力票!G:G,24),"")</f>
        <v>0</v>
      </c>
      <c r="D150" s="73">
        <f>IFERROR(INDEX(入力票!H:H,24),"")</f>
        <v>0</v>
      </c>
      <c r="E150" s="81"/>
      <c r="F150" s="87" t="s">
        <v>0</v>
      </c>
      <c r="G150" s="42"/>
      <c r="H150" s="96"/>
      <c r="I150" s="103" t="s">
        <v>84</v>
      </c>
      <c r="J150" s="115">
        <f>IFERROR(INDEX(入力票!G:G,28),"")</f>
        <v>0</v>
      </c>
      <c r="K150" s="126">
        <f>IFERROR(INDEX(入力票!H:H,28),"")</f>
        <v>0</v>
      </c>
      <c r="L150" s="131"/>
      <c r="M150" s="137" t="s">
        <v>85</v>
      </c>
      <c r="N150" s="42"/>
      <c r="O150" s="39">
        <v>13.5</v>
      </c>
    </row>
    <row r="151" spans="1:15">
      <c r="A151" s="42"/>
      <c r="B151" s="50"/>
      <c r="C151" s="61"/>
      <c r="D151" s="74"/>
      <c r="E151" s="82"/>
      <c r="F151" s="88">
        <f>IFERROR(INDEX(入力票!I:I,24),"")</f>
        <v>0</v>
      </c>
      <c r="G151" s="42"/>
      <c r="H151" s="96"/>
      <c r="I151" s="104"/>
      <c r="J151" s="116"/>
      <c r="K151" s="127"/>
      <c r="L151" s="132"/>
      <c r="M151" s="138">
        <f>IFERROR(INDEX(入力票!I:I,28),"")</f>
        <v>0</v>
      </c>
      <c r="N151" s="42"/>
      <c r="O151" s="39">
        <v>13.5</v>
      </c>
    </row>
    <row r="152" spans="1:15">
      <c r="A152" s="42"/>
      <c r="B152" s="51" t="s">
        <v>17</v>
      </c>
      <c r="C152" s="68">
        <f>IFERROR(INDEX(入力票!D:D,24),"")</f>
        <v>0</v>
      </c>
      <c r="D152" s="79"/>
      <c r="E152" s="79"/>
      <c r="F152" s="94"/>
      <c r="G152" s="42"/>
      <c r="H152" s="96"/>
      <c r="I152" s="105" t="s">
        <v>17</v>
      </c>
      <c r="J152" s="117">
        <f>IFERROR(INDEX(入力票!D:D,28),"")</f>
        <v>0</v>
      </c>
      <c r="K152" s="128"/>
      <c r="L152" s="128"/>
      <c r="M152" s="139"/>
      <c r="N152" s="42"/>
      <c r="O152" s="39">
        <v>13.5</v>
      </c>
    </row>
    <row r="153" spans="1:15">
      <c r="A153" s="42"/>
      <c r="B153" s="52" t="s">
        <v>38</v>
      </c>
      <c r="C153" s="63">
        <f>IFERROR(INDEX(入力票!C:C,24),"")</f>
        <v>0</v>
      </c>
      <c r="D153" s="55"/>
      <c r="E153" s="55"/>
      <c r="F153" s="90"/>
      <c r="G153" s="42"/>
      <c r="H153" s="96"/>
      <c r="I153" s="106" t="s">
        <v>38</v>
      </c>
      <c r="J153" s="118">
        <f>IFERROR(INDEX(入力票!C:C,28),"")</f>
        <v>0</v>
      </c>
      <c r="K153" s="110"/>
      <c r="L153" s="110"/>
      <c r="M153" s="140"/>
      <c r="N153" s="42"/>
      <c r="O153" s="39">
        <v>25.5</v>
      </c>
    </row>
    <row r="154" spans="1:15">
      <c r="A154" s="42"/>
      <c r="B154" s="51" t="s">
        <v>17</v>
      </c>
      <c r="C154" s="68">
        <f>IFERROR(INDEX(入力票!F:F,24),"")</f>
        <v>0</v>
      </c>
      <c r="D154" s="79"/>
      <c r="E154" s="79"/>
      <c r="F154" s="94"/>
      <c r="G154" s="42"/>
      <c r="H154" s="96"/>
      <c r="I154" s="105" t="s">
        <v>17</v>
      </c>
      <c r="J154" s="117">
        <f>IFERROR(INDEX(入力票!F:F,28),"")</f>
        <v>0</v>
      </c>
      <c r="K154" s="128"/>
      <c r="L154" s="128"/>
      <c r="M154" s="139"/>
      <c r="N154" s="42"/>
      <c r="O154" s="39">
        <v>13.5</v>
      </c>
    </row>
    <row r="155" spans="1:15" ht="13.75">
      <c r="A155" s="42"/>
      <c r="B155" s="53" t="s">
        <v>2</v>
      </c>
      <c r="C155" s="64">
        <f>IFERROR(INDEX(入力票!E:E,24),"")</f>
        <v>0</v>
      </c>
      <c r="D155" s="76"/>
      <c r="E155" s="76"/>
      <c r="F155" s="91"/>
      <c r="G155" s="42"/>
      <c r="H155" s="96"/>
      <c r="I155" s="107" t="s">
        <v>2</v>
      </c>
      <c r="J155" s="119">
        <f>IFERROR(INDEX(入力票!E:E,28),"")</f>
        <v>0</v>
      </c>
      <c r="K155" s="129"/>
      <c r="L155" s="129"/>
      <c r="M155" s="141"/>
      <c r="N155" s="42"/>
      <c r="O155" s="39">
        <v>27</v>
      </c>
    </row>
    <row r="156" spans="1:15" ht="28" customHeight="1"/>
  </sheetData>
  <sheetProtection password="8BE1" sheet="1" formatCells="0" formatColumns="0" formatRows="0" insertColumns="0" insertRows="0" insertHyperlinks="0" deleteColumns="0" deleteRows="0" sort="0" autoFilter="0" pivotTables="0"/>
  <mergeCells count="264">
    <mergeCell ref="C5:F5"/>
    <mergeCell ref="J5:M5"/>
    <mergeCell ref="C6:F6"/>
    <mergeCell ref="J6:M6"/>
    <mergeCell ref="C9:F9"/>
    <mergeCell ref="J9:M9"/>
    <mergeCell ref="C10:F10"/>
    <mergeCell ref="J10:M10"/>
    <mergeCell ref="C11:F11"/>
    <mergeCell ref="J11:M11"/>
    <mergeCell ref="C12:F12"/>
    <mergeCell ref="J12:M12"/>
    <mergeCell ref="C18:F18"/>
    <mergeCell ref="J18:M18"/>
    <mergeCell ref="C19:F19"/>
    <mergeCell ref="J19:M19"/>
    <mergeCell ref="C22:F22"/>
    <mergeCell ref="J22:M22"/>
    <mergeCell ref="C23:F23"/>
    <mergeCell ref="J23:M23"/>
    <mergeCell ref="C24:F24"/>
    <mergeCell ref="J24:M24"/>
    <mergeCell ref="C25:F25"/>
    <mergeCell ref="J25:M25"/>
    <mergeCell ref="C31:F31"/>
    <mergeCell ref="J31:M31"/>
    <mergeCell ref="C32:F32"/>
    <mergeCell ref="J32:M32"/>
    <mergeCell ref="C35:F35"/>
    <mergeCell ref="J35:M35"/>
    <mergeCell ref="C36:F36"/>
    <mergeCell ref="J36:M36"/>
    <mergeCell ref="C37:F37"/>
    <mergeCell ref="J37:M37"/>
    <mergeCell ref="C38:F38"/>
    <mergeCell ref="J38:M38"/>
    <mergeCell ref="C44:F44"/>
    <mergeCell ref="J44:M44"/>
    <mergeCell ref="C45:F45"/>
    <mergeCell ref="J45:M45"/>
    <mergeCell ref="C48:F48"/>
    <mergeCell ref="J48:M48"/>
    <mergeCell ref="C49:F49"/>
    <mergeCell ref="J49:M49"/>
    <mergeCell ref="C50:F50"/>
    <mergeCell ref="J50:M50"/>
    <mergeCell ref="C51:F51"/>
    <mergeCell ref="J51:M51"/>
    <mergeCell ref="C57:F57"/>
    <mergeCell ref="J57:M57"/>
    <mergeCell ref="C58:F58"/>
    <mergeCell ref="J58:M58"/>
    <mergeCell ref="C61:F61"/>
    <mergeCell ref="J61:M61"/>
    <mergeCell ref="C62:F62"/>
    <mergeCell ref="J62:M62"/>
    <mergeCell ref="C63:F63"/>
    <mergeCell ref="J63:M63"/>
    <mergeCell ref="C64:F64"/>
    <mergeCell ref="J64:M64"/>
    <mergeCell ref="C70:F70"/>
    <mergeCell ref="J70:M70"/>
    <mergeCell ref="C71:F71"/>
    <mergeCell ref="J71:M71"/>
    <mergeCell ref="C74:F74"/>
    <mergeCell ref="J74:M74"/>
    <mergeCell ref="C75:F75"/>
    <mergeCell ref="J75:M75"/>
    <mergeCell ref="C76:F76"/>
    <mergeCell ref="J76:M76"/>
    <mergeCell ref="C77:F77"/>
    <mergeCell ref="J77:M77"/>
    <mergeCell ref="C83:F83"/>
    <mergeCell ref="J83:M83"/>
    <mergeCell ref="C84:F84"/>
    <mergeCell ref="J84:M84"/>
    <mergeCell ref="C87:F87"/>
    <mergeCell ref="J87:M87"/>
    <mergeCell ref="C88:F88"/>
    <mergeCell ref="J88:M88"/>
    <mergeCell ref="C89:F89"/>
    <mergeCell ref="J89:M89"/>
    <mergeCell ref="C90:F90"/>
    <mergeCell ref="J90:M90"/>
    <mergeCell ref="C96:F96"/>
    <mergeCell ref="J96:M96"/>
    <mergeCell ref="C97:F97"/>
    <mergeCell ref="J97:M97"/>
    <mergeCell ref="C100:F100"/>
    <mergeCell ref="J100:M100"/>
    <mergeCell ref="C101:F101"/>
    <mergeCell ref="J101:M101"/>
    <mergeCell ref="C102:F102"/>
    <mergeCell ref="J102:M102"/>
    <mergeCell ref="C103:F103"/>
    <mergeCell ref="J103:M103"/>
    <mergeCell ref="C109:F109"/>
    <mergeCell ref="J109:M109"/>
    <mergeCell ref="C110:F110"/>
    <mergeCell ref="J110:M110"/>
    <mergeCell ref="C113:F113"/>
    <mergeCell ref="J113:M113"/>
    <mergeCell ref="C114:F114"/>
    <mergeCell ref="J114:M114"/>
    <mergeCell ref="C115:F115"/>
    <mergeCell ref="J115:M115"/>
    <mergeCell ref="C116:F116"/>
    <mergeCell ref="J116:M116"/>
    <mergeCell ref="C122:F122"/>
    <mergeCell ref="J122:M122"/>
    <mergeCell ref="C123:F123"/>
    <mergeCell ref="J123:M123"/>
    <mergeCell ref="C126:F126"/>
    <mergeCell ref="J126:M126"/>
    <mergeCell ref="C127:F127"/>
    <mergeCell ref="J127:M127"/>
    <mergeCell ref="C128:F128"/>
    <mergeCell ref="J128:M128"/>
    <mergeCell ref="C129:F129"/>
    <mergeCell ref="J129:M129"/>
    <mergeCell ref="C135:F135"/>
    <mergeCell ref="J135:M135"/>
    <mergeCell ref="C136:F136"/>
    <mergeCell ref="J136:M136"/>
    <mergeCell ref="C139:F139"/>
    <mergeCell ref="J139:M139"/>
    <mergeCell ref="C140:F140"/>
    <mergeCell ref="J140:M140"/>
    <mergeCell ref="C141:F141"/>
    <mergeCell ref="J141:M141"/>
    <mergeCell ref="C142:F142"/>
    <mergeCell ref="J142:M142"/>
    <mergeCell ref="C148:F148"/>
    <mergeCell ref="J148:M148"/>
    <mergeCell ref="C149:F149"/>
    <mergeCell ref="J149:M149"/>
    <mergeCell ref="C152:F152"/>
    <mergeCell ref="J152:M152"/>
    <mergeCell ref="C153:F153"/>
    <mergeCell ref="J153:M153"/>
    <mergeCell ref="C154:F154"/>
    <mergeCell ref="J154:M154"/>
    <mergeCell ref="C155:F155"/>
    <mergeCell ref="J155:M155"/>
    <mergeCell ref="B3:B4"/>
    <mergeCell ref="C3:F4"/>
    <mergeCell ref="I3:I4"/>
    <mergeCell ref="J3:M4"/>
    <mergeCell ref="B7:B8"/>
    <mergeCell ref="C7:C8"/>
    <mergeCell ref="D7:E8"/>
    <mergeCell ref="I7:I8"/>
    <mergeCell ref="J7:J8"/>
    <mergeCell ref="K7:L8"/>
    <mergeCell ref="B16:B17"/>
    <mergeCell ref="C16:F17"/>
    <mergeCell ref="I16:I17"/>
    <mergeCell ref="J16:M17"/>
    <mergeCell ref="B20:B21"/>
    <mergeCell ref="C20:C21"/>
    <mergeCell ref="D20:E21"/>
    <mergeCell ref="I20:I21"/>
    <mergeCell ref="J20:J21"/>
    <mergeCell ref="K20:L21"/>
    <mergeCell ref="B29:B30"/>
    <mergeCell ref="C29:F30"/>
    <mergeCell ref="I29:I30"/>
    <mergeCell ref="J29:M30"/>
    <mergeCell ref="B33:B34"/>
    <mergeCell ref="C33:C34"/>
    <mergeCell ref="D33:E34"/>
    <mergeCell ref="I33:I34"/>
    <mergeCell ref="J33:J34"/>
    <mergeCell ref="K33:L34"/>
    <mergeCell ref="B42:B43"/>
    <mergeCell ref="C42:F43"/>
    <mergeCell ref="I42:I43"/>
    <mergeCell ref="J42:M43"/>
    <mergeCell ref="B46:B47"/>
    <mergeCell ref="C46:C47"/>
    <mergeCell ref="D46:E47"/>
    <mergeCell ref="I46:I47"/>
    <mergeCell ref="J46:J47"/>
    <mergeCell ref="K46:L47"/>
    <mergeCell ref="B55:B56"/>
    <mergeCell ref="C55:F56"/>
    <mergeCell ref="I55:I56"/>
    <mergeCell ref="J55:M56"/>
    <mergeCell ref="B59:B60"/>
    <mergeCell ref="C59:C60"/>
    <mergeCell ref="D59:E60"/>
    <mergeCell ref="I59:I60"/>
    <mergeCell ref="J59:J60"/>
    <mergeCell ref="K59:L60"/>
    <mergeCell ref="B68:B69"/>
    <mergeCell ref="C68:F69"/>
    <mergeCell ref="I68:I69"/>
    <mergeCell ref="J68:M69"/>
    <mergeCell ref="B72:B73"/>
    <mergeCell ref="C72:C73"/>
    <mergeCell ref="D72:E73"/>
    <mergeCell ref="I72:I73"/>
    <mergeCell ref="J72:J73"/>
    <mergeCell ref="K72:L73"/>
    <mergeCell ref="B81:B82"/>
    <mergeCell ref="C81:F82"/>
    <mergeCell ref="I81:I82"/>
    <mergeCell ref="J81:M82"/>
    <mergeCell ref="B85:B86"/>
    <mergeCell ref="C85:C86"/>
    <mergeCell ref="D85:E86"/>
    <mergeCell ref="I85:I86"/>
    <mergeCell ref="J85:J86"/>
    <mergeCell ref="K85:L86"/>
    <mergeCell ref="B94:B95"/>
    <mergeCell ref="C94:F95"/>
    <mergeCell ref="I94:I95"/>
    <mergeCell ref="J94:M95"/>
    <mergeCell ref="B98:B99"/>
    <mergeCell ref="C98:C99"/>
    <mergeCell ref="D98:E99"/>
    <mergeCell ref="I98:I99"/>
    <mergeCell ref="J98:J99"/>
    <mergeCell ref="K98:L99"/>
    <mergeCell ref="B107:B108"/>
    <mergeCell ref="C107:F108"/>
    <mergeCell ref="I107:I108"/>
    <mergeCell ref="J107:M108"/>
    <mergeCell ref="B111:B112"/>
    <mergeCell ref="C111:C112"/>
    <mergeCell ref="D111:E112"/>
    <mergeCell ref="I111:I112"/>
    <mergeCell ref="J111:J112"/>
    <mergeCell ref="K111:L112"/>
    <mergeCell ref="B120:B121"/>
    <mergeCell ref="C120:F121"/>
    <mergeCell ref="I120:I121"/>
    <mergeCell ref="J120:M121"/>
    <mergeCell ref="B124:B125"/>
    <mergeCell ref="C124:C125"/>
    <mergeCell ref="D124:E125"/>
    <mergeCell ref="I124:I125"/>
    <mergeCell ref="J124:J125"/>
    <mergeCell ref="K124:L125"/>
    <mergeCell ref="B133:B134"/>
    <mergeCell ref="C133:F134"/>
    <mergeCell ref="I133:I134"/>
    <mergeCell ref="J133:M134"/>
    <mergeCell ref="B137:B138"/>
    <mergeCell ref="C137:C138"/>
    <mergeCell ref="D137:E138"/>
    <mergeCell ref="I137:I138"/>
    <mergeCell ref="J137:J138"/>
    <mergeCell ref="K137:L138"/>
    <mergeCell ref="B146:B147"/>
    <mergeCell ref="C146:F147"/>
    <mergeCell ref="I146:I147"/>
    <mergeCell ref="J146:M147"/>
    <mergeCell ref="B150:B151"/>
    <mergeCell ref="C150:C151"/>
    <mergeCell ref="D150:E151"/>
    <mergeCell ref="I150:I151"/>
    <mergeCell ref="J150:J151"/>
    <mergeCell ref="K150:L151"/>
  </mergeCells>
  <phoneticPr fontId="3"/>
  <pageMargins left="0" right="0" top="0" bottom="0" header="0.51181102362204722" footer="0.51181102362204722"/>
  <pageSetup paperSize="9" fitToWidth="1" fitToHeight="1" orientation="portrait" usePrinterDefaults="1" r:id="rId1"/>
  <headerFooter alignWithMargins="0"/>
  <rowBreaks count="2" manualBreakCount="2">
    <brk id="52" max="13" man="1"/>
    <brk id="104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入力票</vt:lpstr>
      <vt:lpstr>作品票（自動入力）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齋藤 優</cp:lastModifiedBy>
  <cp:lastPrinted>2024-03-13T13:03:54Z</cp:lastPrinted>
  <dcterms:created xsi:type="dcterms:W3CDTF">2020-02-20T02:47:37Z</dcterms:created>
  <dcterms:modified xsi:type="dcterms:W3CDTF">2026-04-13T01:25:49Z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2026-04-13T01:25:49Z</vt:filetime>
  </property>
</Properties>
</file>