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T:\040地域政策局\030市町行財政課\行政Ｇ\旧振興Ｇ\住民基本台帳\年報・月報・統計\年報\令和６年度（R7.1.1現在）\15 HP　ここ\"/>
    </mc:Choice>
  </mc:AlternateContent>
  <xr:revisionPtr revIDLastSave="0" documentId="13_ncr:1_{081ECB78-FA87-4D31-8169-4291EAB8E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0" i="1" l="1"/>
  <c r="O40" i="1"/>
  <c r="N40" i="1"/>
  <c r="P40" i="1" s="1"/>
  <c r="M40" i="1"/>
  <c r="J40" i="1"/>
  <c r="T39" i="1"/>
  <c r="O39" i="1"/>
  <c r="N39" i="1"/>
  <c r="P39" i="1" s="1"/>
  <c r="M39" i="1"/>
  <c r="J39" i="1"/>
  <c r="T38" i="1"/>
  <c r="O38" i="1"/>
  <c r="N38" i="1"/>
  <c r="P38" i="1" s="1"/>
  <c r="M38" i="1"/>
  <c r="J38" i="1"/>
  <c r="T37" i="1"/>
  <c r="O37" i="1"/>
  <c r="N37" i="1"/>
  <c r="P37" i="1" s="1"/>
  <c r="M37" i="1"/>
  <c r="J37" i="1"/>
  <c r="T36" i="1"/>
  <c r="O36" i="1"/>
  <c r="N36" i="1"/>
  <c r="P36" i="1" s="1"/>
  <c r="M36" i="1"/>
  <c r="J36" i="1"/>
  <c r="T35" i="1"/>
  <c r="O35" i="1"/>
  <c r="N35" i="1"/>
  <c r="P35" i="1" s="1"/>
  <c r="M35" i="1"/>
  <c r="J35" i="1"/>
  <c r="T34" i="1"/>
  <c r="O34" i="1"/>
  <c r="N34" i="1"/>
  <c r="P34" i="1" s="1"/>
  <c r="M34" i="1"/>
  <c r="J34" i="1"/>
  <c r="T33" i="1"/>
  <c r="O33" i="1"/>
  <c r="N33" i="1"/>
  <c r="P33" i="1" s="1"/>
  <c r="M33" i="1"/>
  <c r="J33" i="1"/>
  <c r="T32" i="1"/>
  <c r="O32" i="1"/>
  <c r="N32" i="1"/>
  <c r="P32" i="1" s="1"/>
  <c r="M32" i="1"/>
  <c r="J32" i="1"/>
  <c r="T31" i="1"/>
  <c r="O31" i="1"/>
  <c r="N31" i="1"/>
  <c r="P31" i="1" s="1"/>
  <c r="M31" i="1"/>
  <c r="J31" i="1"/>
  <c r="T30" i="1"/>
  <c r="O30" i="1"/>
  <c r="N30" i="1"/>
  <c r="P30" i="1" s="1"/>
  <c r="M30" i="1"/>
  <c r="J30" i="1"/>
  <c r="T29" i="1"/>
  <c r="O29" i="1"/>
  <c r="N29" i="1"/>
  <c r="P29" i="1" s="1"/>
  <c r="M29" i="1"/>
  <c r="J29" i="1"/>
  <c r="T28" i="1"/>
  <c r="O28" i="1"/>
  <c r="N28" i="1"/>
  <c r="P28" i="1" s="1"/>
  <c r="M28" i="1"/>
  <c r="J28" i="1"/>
  <c r="T27" i="1"/>
  <c r="O27" i="1"/>
  <c r="N27" i="1"/>
  <c r="P27" i="1" s="1"/>
  <c r="M27" i="1"/>
  <c r="J27" i="1"/>
  <c r="T26" i="1"/>
  <c r="O26" i="1"/>
  <c r="N26" i="1"/>
  <c r="P26" i="1" s="1"/>
  <c r="M26" i="1"/>
  <c r="J26" i="1"/>
  <c r="T25" i="1"/>
  <c r="O25" i="1"/>
  <c r="N25" i="1"/>
  <c r="P25" i="1" s="1"/>
  <c r="M25" i="1"/>
  <c r="J25" i="1"/>
  <c r="T24" i="1"/>
  <c r="O24" i="1"/>
  <c r="N24" i="1"/>
  <c r="P24" i="1" s="1"/>
  <c r="M24" i="1"/>
  <c r="J24" i="1"/>
  <c r="T23" i="1"/>
  <c r="O23" i="1"/>
  <c r="N23" i="1"/>
  <c r="P23" i="1" s="1"/>
  <c r="M23" i="1"/>
  <c r="J23" i="1"/>
  <c r="T22" i="1"/>
  <c r="O22" i="1"/>
  <c r="N22" i="1"/>
  <c r="P22" i="1" s="1"/>
  <c r="M22" i="1"/>
  <c r="J22" i="1"/>
  <c r="T21" i="1"/>
  <c r="O21" i="1"/>
  <c r="N21" i="1"/>
  <c r="P21" i="1" s="1"/>
  <c r="M21" i="1"/>
  <c r="J21" i="1"/>
  <c r="T20" i="1"/>
  <c r="O20" i="1"/>
  <c r="N20" i="1"/>
  <c r="P20" i="1" s="1"/>
  <c r="M20" i="1"/>
  <c r="J20" i="1"/>
  <c r="T19" i="1"/>
  <c r="O19" i="1"/>
  <c r="N19" i="1"/>
  <c r="P19" i="1" s="1"/>
  <c r="M19" i="1"/>
  <c r="J19" i="1"/>
  <c r="T18" i="1"/>
  <c r="O18" i="1"/>
  <c r="N18" i="1"/>
  <c r="P18" i="1" s="1"/>
  <c r="M18" i="1"/>
  <c r="J18" i="1"/>
  <c r="T17" i="1"/>
  <c r="O17" i="1"/>
  <c r="N17" i="1"/>
  <c r="P17" i="1" s="1"/>
  <c r="M17" i="1"/>
  <c r="J17" i="1"/>
  <c r="T16" i="1"/>
  <c r="O16" i="1"/>
  <c r="N16" i="1"/>
  <c r="P16" i="1" s="1"/>
  <c r="M16" i="1"/>
  <c r="J16" i="1"/>
  <c r="T15" i="1"/>
  <c r="O15" i="1"/>
  <c r="N15" i="1"/>
  <c r="P15" i="1" s="1"/>
  <c r="M15" i="1"/>
  <c r="J15" i="1"/>
  <c r="T14" i="1"/>
  <c r="O14" i="1"/>
  <c r="N14" i="1"/>
  <c r="P14" i="1" s="1"/>
  <c r="M14" i="1"/>
  <c r="J14" i="1"/>
  <c r="T13" i="1"/>
  <c r="O13" i="1"/>
  <c r="N13" i="1"/>
  <c r="P13" i="1" s="1"/>
  <c r="M13" i="1"/>
  <c r="J13" i="1"/>
  <c r="T12" i="1"/>
  <c r="O12" i="1"/>
  <c r="N12" i="1"/>
  <c r="P12" i="1" s="1"/>
  <c r="M12" i="1"/>
  <c r="J12" i="1"/>
  <c r="T11" i="1"/>
  <c r="O11" i="1"/>
  <c r="N11" i="1"/>
  <c r="P11" i="1" s="1"/>
  <c r="M11" i="1"/>
  <c r="J11" i="1"/>
  <c r="S10" i="1"/>
  <c r="S9" i="1" s="1"/>
  <c r="R10" i="1"/>
  <c r="Q10" i="1"/>
  <c r="T10" i="1" s="1"/>
  <c r="T9" i="1" s="1"/>
  <c r="L10" i="1"/>
  <c r="K10" i="1"/>
  <c r="N10" i="1" s="1"/>
  <c r="I10" i="1"/>
  <c r="I9" i="1" s="1"/>
  <c r="H10" i="1"/>
  <c r="R9" i="1"/>
  <c r="Q9" i="1"/>
  <c r="L9" i="1"/>
  <c r="K9" i="1"/>
  <c r="H9" i="1"/>
  <c r="N9" i="1" l="1"/>
  <c r="J10" i="1"/>
  <c r="J9" i="1" s="1"/>
  <c r="O10" i="1"/>
  <c r="O9" i="1" s="1"/>
  <c r="M10" i="1"/>
  <c r="M9" i="1" s="1"/>
  <c r="P10" i="1" l="1"/>
  <c r="P9" i="1" s="1"/>
  <c r="U9" i="1" l="1"/>
  <c r="U15" i="1" l="1"/>
  <c r="U18" i="1"/>
  <c r="U22" i="1"/>
  <c r="U26" i="1"/>
  <c r="U11" i="1"/>
  <c r="U27" i="1"/>
  <c r="U16" i="1"/>
  <c r="U28" i="1"/>
  <c r="U31" i="1"/>
  <c r="U32" i="1"/>
  <c r="U33" i="1"/>
  <c r="U34" i="1"/>
  <c r="U35" i="1"/>
  <c r="U36" i="1"/>
  <c r="U37" i="1"/>
  <c r="U17" i="1"/>
  <c r="U25" i="1"/>
  <c r="U29" i="1"/>
  <c r="U38" i="1"/>
  <c r="U40" i="1"/>
  <c r="U30" i="1" l="1"/>
  <c r="U23" i="1"/>
  <c r="U19" i="1"/>
  <c r="U12" i="1"/>
  <c r="U13" i="1"/>
  <c r="U10" i="1"/>
  <c r="U21" i="1"/>
  <c r="U24" i="1"/>
  <c r="U39" i="1"/>
  <c r="U14" i="1"/>
  <c r="U20" i="1"/>
</calcChain>
</file>

<file path=xl/sharedStrings.xml><?xml version="1.0" encoding="utf-8"?>
<sst xmlns="http://schemas.openxmlformats.org/spreadsheetml/2006/main" count="77" uniqueCount="70">
  <si>
    <t>都道府県名</t>
  </si>
  <si>
    <t>広島県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</si>
  <si>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</si>
  <si>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</si>
  <si>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</si>
  <si>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</si>
  <si>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</si>
  <si>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</si>
  <si>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</si>
  <si>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</si>
  <si>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</si>
  <si>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</si>
  <si>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</si>
  <si>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</si>
  <si>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</si>
  <si>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　　　区分</t>
  </si>
  <si>
    <t>人　　口　　(人)</t>
  </si>
  <si>
    <t>世　　帯　　数</t>
  </si>
  <si>
    <t xml:space="preserve"> 団体コード</t>
  </si>
  <si>
    <t>男</t>
  </si>
  <si>
    <t>女</t>
  </si>
  <si>
    <t>合計</t>
  </si>
  <si>
    <t>団体名</t>
  </si>
  <si>
    <t>日本人</t>
  </si>
  <si>
    <t>外国人</t>
  </si>
  <si>
    <t>計</t>
  </si>
  <si>
    <t>計（Ａ）</t>
  </si>
  <si>
    <t>複数国籍</t>
  </si>
  <si>
    <t xml:space="preserve"> 計（Ｂ）</t>
  </si>
  <si>
    <t>カ ラ ム</t>
  </si>
  <si>
    <t>12</t>
  </si>
  <si>
    <t>22</t>
  </si>
  <si>
    <t>32</t>
  </si>
  <si>
    <t>42</t>
  </si>
  <si>
    <t>112</t>
  </si>
  <si>
    <t>122</t>
  </si>
  <si>
    <t>132</t>
  </si>
  <si>
    <t>広島県計</t>
  </si>
  <si>
    <t>広島市</t>
  </si>
  <si>
    <t>中区</t>
  </si>
  <si>
    <t>東区</t>
  </si>
  <si>
    <t>南区</t>
  </si>
  <si>
    <t>西区</t>
  </si>
  <si>
    <t>安佐南区</t>
  </si>
  <si>
    <t>安佐北区</t>
  </si>
  <si>
    <t>安芸区</t>
  </si>
  <si>
    <t>佐伯区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</si>
  <si>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</si>
  <si>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</si>
  <si>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</si>
  <si>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</si>
  <si>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</si>
  <si>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</si>
  <si>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</si>
  <si>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</si>
  <si>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</si>
  <si>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</si>
  <si>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</si>
  <si>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</si>
  <si>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</si>
  <si>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</si>
  <si>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</si>
  <si>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</si>
  <si>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</si>
  <si>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</si>
  <si>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</si>
  <si>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</si>
  <si>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</si>
  <si>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</si>
  <si>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市町別人口､世帯数(令和７年１月１日現在)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</si>
</sst>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rgb="FF0000FF"/>
      <name val="ＭＳ 明朝"/>
      <family val="1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2"/>
      <color rgb="FF0000FF"/>
      <name val="ＭＳ 明朝"/>
      <family val="1"/>
    </font>
    <font>
      <sz val="10"/>
      <color rgb="FF0000FF"/>
      <name val="ＭＳ 明朝"/>
      <family val="1"/>
    </font>
    <font>
      <sz val="9"/>
      <color rgb="FF0000FF"/>
      <name val="ＭＳ 明朝"/>
      <family val="1"/>
    </font>
    <font>
      <sz val="14"/>
      <color rgb="FF000000"/>
      <name val="ＭＳ 明朝"/>
      <family val="1"/>
    </font>
    <font>
      <sz val="14"/>
      <name val="ＭＳ 明朝"/>
      <family val="1"/>
      <charset val="128"/>
    </font>
    <font>
      <b/>
      <sz val="14"/>
      <name val="ＭＳ 明朝"/>
      <family val="1"/>
    </font>
    <font>
      <b/>
      <sz val="14"/>
      <color rgb="FFFF0000"/>
      <name val="ＭＳ 明朝"/>
      <family val="1"/>
    </font>
    <font>
      <sz val="14"/>
      <color rgb="FF0000FF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49" fontId="0" fillId="0" borderId="0" xfId="0" applyNumberFormat="1" applyAlignment="1"/>
    <xf numFmtId="0" fontId="0" fillId="0" borderId="3" xfId="0" applyBorder="1" applyAlignment="1">
      <alignment horizontal="right"/>
    </xf>
    <xf numFmtId="0" fontId="0" fillId="0" borderId="4" xfId="0" applyBorder="1" applyAlignment="1"/>
    <xf numFmtId="0" fontId="0" fillId="0" borderId="7" xfId="0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23" xfId="0" applyFont="1" applyBorder="1" applyAlignment="1"/>
    <xf numFmtId="49" fontId="7" fillId="0" borderId="25" xfId="0" applyNumberFormat="1" applyFont="1" applyBorder="1" applyAlignment="1"/>
    <xf numFmtId="49" fontId="7" fillId="0" borderId="24" xfId="0" applyNumberFormat="1" applyFont="1" applyBorder="1" applyAlignment="1"/>
    <xf numFmtId="49" fontId="7" fillId="0" borderId="26" xfId="0" applyNumberFormat="1" applyFont="1" applyBorder="1" applyAlignment="1"/>
    <xf numFmtId="49" fontId="7" fillId="0" borderId="27" xfId="0" applyNumberFormat="1" applyFont="1" applyBorder="1" applyAlignment="1"/>
    <xf numFmtId="0" fontId="8" fillId="0" borderId="29" xfId="0" applyFont="1" applyBorder="1" applyAlignment="1"/>
    <xf numFmtId="0" fontId="8" fillId="0" borderId="30" xfId="0" applyFont="1" applyBorder="1" applyAlignment="1"/>
    <xf numFmtId="0" fontId="8" fillId="0" borderId="31" xfId="0" applyFont="1" applyBorder="1" applyAlignment="1"/>
    <xf numFmtId="0" fontId="0" fillId="0" borderId="34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39" xfId="0" applyBorder="1" applyAlignment="1"/>
    <xf numFmtId="0" fontId="0" fillId="0" borderId="40" xfId="0" applyBorder="1" applyAlignment="1"/>
    <xf numFmtId="0" fontId="0" fillId="0" borderId="41" xfId="0" applyBorder="1" applyAlignment="1"/>
    <xf numFmtId="0" fontId="0" fillId="0" borderId="46" xfId="0" applyBorder="1" applyAlignment="1"/>
    <xf numFmtId="0" fontId="0" fillId="0" borderId="47" xfId="0" applyBorder="1" applyAlignment="1"/>
    <xf numFmtId="0" fontId="0" fillId="0" borderId="48" xfId="0" applyBorder="1" applyAlignment="1"/>
    <xf numFmtId="49" fontId="2" fillId="0" borderId="0" xfId="0" applyNumberFormat="1" applyFont="1" applyAlignment="1"/>
    <xf numFmtId="37" fontId="10" fillId="0" borderId="0" xfId="0" applyNumberFormat="1" applyFont="1" applyAlignment="1">
      <alignment horizontal="center" shrinkToFit="1"/>
    </xf>
    <xf numFmtId="37" fontId="11" fillId="0" borderId="0" xfId="0" applyNumberFormat="1" applyFont="1" applyAlignment="1">
      <alignment shrinkToFit="1"/>
    </xf>
    <xf numFmtId="0" fontId="12" fillId="0" borderId="28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8" fontId="9" fillId="0" borderId="8" xfId="1" applyFont="1" applyBorder="1" applyAlignment="1" applyProtection="1"/>
    <xf numFmtId="38" fontId="9" fillId="0" borderId="10" xfId="1" applyFont="1" applyBorder="1" applyAlignment="1" applyProtection="1"/>
    <xf numFmtId="38" fontId="9" fillId="0" borderId="32" xfId="1" applyFont="1" applyBorder="1" applyAlignment="1" applyProtection="1"/>
    <xf numFmtId="38" fontId="9" fillId="0" borderId="37" xfId="1" applyFont="1" applyBorder="1" applyAlignment="1" applyProtection="1"/>
    <xf numFmtId="38" fontId="9" fillId="0" borderId="11" xfId="1" applyFont="1" applyBorder="1" applyAlignment="1" applyProtection="1"/>
    <xf numFmtId="38" fontId="9" fillId="0" borderId="12" xfId="1" applyFont="1" applyBorder="1" applyAlignment="1" applyProtection="1"/>
    <xf numFmtId="38" fontId="9" fillId="0" borderId="42" xfId="1" applyFont="1" applyBorder="1" applyAlignment="1" applyProtection="1">
      <protection locked="0"/>
    </xf>
    <xf numFmtId="38" fontId="9" fillId="0" borderId="43" xfId="1" applyFont="1" applyBorder="1" applyAlignment="1" applyProtection="1">
      <protection locked="0"/>
    </xf>
    <xf numFmtId="38" fontId="9" fillId="0" borderId="43" xfId="1" applyFont="1" applyBorder="1" applyAlignment="1" applyProtection="1"/>
    <xf numFmtId="38" fontId="9" fillId="0" borderId="44" xfId="1" applyFont="1" applyBorder="1" applyAlignment="1" applyProtection="1"/>
    <xf numFmtId="38" fontId="0" fillId="0" borderId="42" xfId="1" applyFont="1" applyBorder="1" applyAlignment="1" applyProtection="1">
      <protection locked="0"/>
    </xf>
    <xf numFmtId="38" fontId="0" fillId="0" borderId="43" xfId="1" applyFont="1" applyBorder="1" applyAlignment="1" applyProtection="1">
      <protection locked="0"/>
    </xf>
    <xf numFmtId="38" fontId="9" fillId="0" borderId="49" xfId="1" applyFont="1" applyBorder="1" applyAlignment="1" applyProtection="1">
      <protection locked="0"/>
    </xf>
    <xf numFmtId="38" fontId="9" fillId="0" borderId="50" xfId="1" applyFont="1" applyBorder="1" applyAlignment="1" applyProtection="1">
      <protection locked="0"/>
    </xf>
    <xf numFmtId="38" fontId="9" fillId="0" borderId="50" xfId="1" applyFont="1" applyBorder="1" applyAlignment="1" applyProtection="1"/>
    <xf numFmtId="38" fontId="9" fillId="0" borderId="51" xfId="1" applyFont="1" applyBorder="1" applyAlignment="1" applyProtection="1"/>
  </cellXfs>
  <cellStyles count="2">
    <cellStyle name="桁区切り" xfId="1" builtinId="6"/>
    <cellStyle name="標準" xfId="0" builtinId="0"/>
  </cellStyles>
  <dxfs count="446"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64D7FF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6337778862885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theme="6" tint="0.59999389629810485"/>
        </patternFill>
      </fill>
    </dxf>
    <dxf>
      <fill>
        <patternFill>
          <bgColor rgb="FFFFC000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64D7FF"/>
        </patternFill>
      </fill>
    </dxf>
    <dxf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93896298104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ont>
        <color rgb="FFFFFF00"/>
        <name val="ＭＳ 明朝"/>
      </font>
      <numFmt numFmtId="1" formatCode="0"/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17640</xdr:colOff>
      <xdr:row>4</xdr:row>
      <xdr:rowOff>19800</xdr:rowOff>
    </xdr:from>
    <xdr:to>
      <xdr:col>1</xdr:col>
      <xdr:colOff>9360</xdr:colOff>
      <xdr:row>6</xdr:row>
      <xdr:rowOff>238320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640" y="1505700"/>
          <a:ext cx="1376020" cy="72652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0"/>
  <sheetViews>
    <sheetView tabSelected="1" zoomScale="84" zoomScaleNormal="84" workbookViewId="0">
      <selection activeCell="A3" sqref="A3"/>
    </sheetView>
  </sheetViews>
  <sheetFormatPr defaultColWidth="8.75" defaultRowHeight="13.5" x14ac:dyDescent="0.15"/>
  <cols>
    <col min="1" max="1" width="19.875" style="2" customWidth="1"/>
    <col min="2" max="7" width="3.125" style="2" customWidth="1"/>
    <col min="8" max="15" width="13.5" style="2" customWidth="1"/>
    <col min="16" max="16" width="15.875" style="2" customWidth="1"/>
    <col min="17" max="19" width="14.125" style="2" customWidth="1"/>
    <col min="20" max="20" width="13.875" style="2" bestFit="1" customWidth="1"/>
    <col min="21" max="21" width="5.25" style="2" customWidth="1"/>
    <col min="22" max="931" width="13.5" style="2" customWidth="1"/>
    <col min="932" max="16384" width="8.75" style="2"/>
  </cols>
  <sheetData>
    <row r="1" spans="1:21" ht="20.100000000000001" customHeight="1" x14ac:dyDescent="0.2">
      <c r="A1" s="40"/>
    </row>
    <row r="2" spans="1:21" ht="20.100000000000001" customHeight="1" x14ac:dyDescent="0.2">
      <c r="A2" s="1" t="s">
        <v>69</v>
      </c>
      <c r="S2" s="3" t="s">
        <v>0</v>
      </c>
      <c r="T2" s="4" t="s">
        <v>1</v>
      </c>
    </row>
    <row r="3" spans="1:21" ht="20.100000000000001" customHeight="1" x14ac:dyDescent="0.2">
      <c r="A3" s="1"/>
      <c r="S3" s="5"/>
      <c r="T3" s="6"/>
    </row>
    <row r="4" spans="1:21" ht="20.100000000000001" customHeight="1" thickBot="1" x14ac:dyDescent="0.2">
      <c r="H4" s="7" t="s">
        <v>2</v>
      </c>
      <c r="I4" s="7" t="s">
        <v>3</v>
      </c>
      <c r="J4" s="7" t="s">
        <v>4</v>
      </c>
      <c r="K4" s="7" t="s">
        <v>5</v>
      </c>
      <c r="L4" s="7" t="s">
        <v>6</v>
      </c>
      <c r="M4" s="7" t="s">
        <v>7</v>
      </c>
      <c r="N4" s="7" t="s">
        <v>8</v>
      </c>
      <c r="O4" s="7" t="s">
        <v>9</v>
      </c>
      <c r="P4" s="7" t="s">
        <v>10</v>
      </c>
      <c r="Q4" s="7" t="s">
        <v>11</v>
      </c>
      <c r="R4" s="7" t="s">
        <v>12</v>
      </c>
      <c r="S4" s="7" t="s">
        <v>13</v>
      </c>
      <c r="T4" s="7" t="s">
        <v>14</v>
      </c>
    </row>
    <row r="5" spans="1:21" ht="20.100000000000001" customHeight="1" x14ac:dyDescent="0.15">
      <c r="A5" s="8" t="s">
        <v>15</v>
      </c>
      <c r="B5" s="9"/>
      <c r="C5" s="9"/>
      <c r="D5" s="9"/>
      <c r="E5" s="9"/>
      <c r="F5" s="9"/>
      <c r="G5" s="9"/>
      <c r="H5" s="47" t="s">
        <v>16</v>
      </c>
      <c r="I5" s="47"/>
      <c r="J5" s="47"/>
      <c r="K5" s="47"/>
      <c r="L5" s="47"/>
      <c r="M5" s="47"/>
      <c r="N5" s="47"/>
      <c r="O5" s="47"/>
      <c r="P5" s="47"/>
      <c r="Q5" s="48" t="s">
        <v>17</v>
      </c>
      <c r="R5" s="48"/>
      <c r="S5" s="48"/>
      <c r="T5" s="48"/>
    </row>
    <row r="6" spans="1:21" ht="20.100000000000001" customHeight="1" x14ac:dyDescent="0.15">
      <c r="A6" s="10"/>
      <c r="B6" s="2" t="s">
        <v>18</v>
      </c>
      <c r="H6" s="49" t="s">
        <v>19</v>
      </c>
      <c r="I6" s="49"/>
      <c r="J6" s="49"/>
      <c r="K6" s="50" t="s">
        <v>20</v>
      </c>
      <c r="L6" s="50"/>
      <c r="M6" s="50"/>
      <c r="N6" s="51" t="s">
        <v>21</v>
      </c>
      <c r="O6" s="51"/>
      <c r="P6" s="51"/>
      <c r="Q6" s="11"/>
      <c r="R6" s="11"/>
      <c r="S6" s="11"/>
      <c r="T6" s="12"/>
    </row>
    <row r="7" spans="1:21" ht="20.100000000000001" customHeight="1" thickBot="1" x14ac:dyDescent="0.2">
      <c r="A7" s="13" t="s">
        <v>22</v>
      </c>
      <c r="B7" s="14"/>
      <c r="C7" s="14"/>
      <c r="D7" s="14"/>
      <c r="E7" s="14"/>
      <c r="F7" s="14"/>
      <c r="G7" s="14"/>
      <c r="H7" s="15" t="s">
        <v>23</v>
      </c>
      <c r="I7" s="16" t="s">
        <v>24</v>
      </c>
      <c r="J7" s="16" t="s">
        <v>25</v>
      </c>
      <c r="K7" s="16" t="s">
        <v>23</v>
      </c>
      <c r="L7" s="16" t="s">
        <v>24</v>
      </c>
      <c r="M7" s="16" t="s">
        <v>25</v>
      </c>
      <c r="N7" s="16" t="s">
        <v>23</v>
      </c>
      <c r="O7" s="16" t="s">
        <v>24</v>
      </c>
      <c r="P7" s="17" t="s">
        <v>26</v>
      </c>
      <c r="Q7" s="18" t="s">
        <v>23</v>
      </c>
      <c r="R7" s="18" t="s">
        <v>24</v>
      </c>
      <c r="S7" s="18" t="s">
        <v>27</v>
      </c>
      <c r="T7" s="19" t="s">
        <v>28</v>
      </c>
    </row>
    <row r="8" spans="1:21" ht="18.95" customHeight="1" thickTop="1" x14ac:dyDescent="0.2">
      <c r="A8" s="20" t="s">
        <v>29</v>
      </c>
      <c r="B8" s="21">
        <v>1</v>
      </c>
      <c r="C8" s="22">
        <v>2</v>
      </c>
      <c r="D8" s="22">
        <v>3</v>
      </c>
      <c r="E8" s="22">
        <v>4</v>
      </c>
      <c r="F8" s="22">
        <v>5</v>
      </c>
      <c r="G8" s="23">
        <v>6</v>
      </c>
      <c r="H8" s="24" t="s">
        <v>30</v>
      </c>
      <c r="I8" s="25" t="s">
        <v>31</v>
      </c>
      <c r="J8" s="25" t="s">
        <v>32</v>
      </c>
      <c r="K8" s="25" t="s">
        <v>33</v>
      </c>
      <c r="L8" s="26">
        <v>52</v>
      </c>
      <c r="M8" s="26">
        <v>62</v>
      </c>
      <c r="N8" s="26">
        <v>72</v>
      </c>
      <c r="O8" s="26">
        <v>82</v>
      </c>
      <c r="P8" s="25">
        <v>92</v>
      </c>
      <c r="Q8" s="26">
        <v>102</v>
      </c>
      <c r="R8" s="26" t="s">
        <v>34</v>
      </c>
      <c r="S8" s="26" t="s">
        <v>35</v>
      </c>
      <c r="T8" s="27" t="s">
        <v>36</v>
      </c>
      <c r="U8" s="41"/>
    </row>
    <row r="9" spans="1:21" ht="30" customHeight="1" x14ac:dyDescent="0.2">
      <c r="A9" s="43" t="s">
        <v>37</v>
      </c>
      <c r="B9" s="28">
        <v>3</v>
      </c>
      <c r="C9" s="29">
        <v>4</v>
      </c>
      <c r="D9" s="29">
        <v>0</v>
      </c>
      <c r="E9" s="29">
        <v>0</v>
      </c>
      <c r="F9" s="29">
        <v>0</v>
      </c>
      <c r="G9" s="30">
        <v>6</v>
      </c>
      <c r="H9" s="52">
        <f t="shared" ref="H9:T9" si="0">SUM(H10,H19:H40)</f>
        <v>1292091</v>
      </c>
      <c r="I9" s="53">
        <f t="shared" si="0"/>
        <v>35062</v>
      </c>
      <c r="J9" s="53">
        <f t="shared" si="0"/>
        <v>1327153</v>
      </c>
      <c r="K9" s="53">
        <f t="shared" si="0"/>
        <v>1370420</v>
      </c>
      <c r="L9" s="53">
        <f t="shared" si="0"/>
        <v>31198</v>
      </c>
      <c r="M9" s="53">
        <f t="shared" si="0"/>
        <v>1401618</v>
      </c>
      <c r="N9" s="53">
        <f t="shared" si="0"/>
        <v>2662511</v>
      </c>
      <c r="O9" s="53">
        <f>SUM(O10,O19:O40)</f>
        <v>66260</v>
      </c>
      <c r="P9" s="53">
        <f t="shared" si="0"/>
        <v>2728771</v>
      </c>
      <c r="Q9" s="53">
        <f t="shared" si="0"/>
        <v>1290870</v>
      </c>
      <c r="R9" s="53">
        <f t="shared" si="0"/>
        <v>46713</v>
      </c>
      <c r="S9" s="53">
        <f>SUM(S10,S19:S40)</f>
        <v>7487</v>
      </c>
      <c r="T9" s="54">
        <f t="shared" si="0"/>
        <v>1345070</v>
      </c>
      <c r="U9" s="42" t="str">
        <f t="shared" ref="U9:U40" si="1">IF(SUM(J9,M9,P9,T9)=0,"すべて「0入力」要確認",IF(P9=0,IF(T9&gt;0,"人口未入力あり",""),IF(T9=0,"世帯数未入力",IF(P9/T9&lt;1.4,IF(P9/T9&lt;1,"人口&lt;世帯数【要修正】","世帯数要確認"),""))))</f>
        <v/>
      </c>
    </row>
    <row r="10" spans="1:21" ht="30" customHeight="1" x14ac:dyDescent="0.2">
      <c r="A10" s="44" t="s">
        <v>38</v>
      </c>
      <c r="B10" s="31">
        <v>3</v>
      </c>
      <c r="C10" s="32">
        <v>4</v>
      </c>
      <c r="D10" s="32">
        <v>1</v>
      </c>
      <c r="E10" s="32">
        <v>0</v>
      </c>
      <c r="F10" s="32">
        <v>0</v>
      </c>
      <c r="G10" s="33">
        <v>2</v>
      </c>
      <c r="H10" s="55">
        <f>SUM(H11:H18)</f>
        <v>556334</v>
      </c>
      <c r="I10" s="56">
        <f>SUM(I11:I18)</f>
        <v>11190</v>
      </c>
      <c r="J10" s="56">
        <f t="shared" ref="J10:J40" si="2">H10+I10</f>
        <v>567524</v>
      </c>
      <c r="K10" s="56">
        <f>SUM(K11:K18)</f>
        <v>594139</v>
      </c>
      <c r="L10" s="56">
        <f>SUM(L11:L18)</f>
        <v>11880</v>
      </c>
      <c r="M10" s="56">
        <f t="shared" ref="M10:M40" si="3">K10+L10</f>
        <v>606019</v>
      </c>
      <c r="N10" s="56">
        <f t="shared" ref="N10:O40" si="4">H10+K10</f>
        <v>1150473</v>
      </c>
      <c r="O10" s="56">
        <f t="shared" si="4"/>
        <v>23070</v>
      </c>
      <c r="P10" s="56">
        <f t="shared" ref="P10:P40" si="5">N10+O10</f>
        <v>1173543</v>
      </c>
      <c r="Q10" s="56">
        <f>SUM(Q11:Q18)</f>
        <v>566291</v>
      </c>
      <c r="R10" s="56">
        <f>SUM(R11:R18)</f>
        <v>14392</v>
      </c>
      <c r="S10" s="56">
        <f>SUM(S11:S18)</f>
        <v>3605</v>
      </c>
      <c r="T10" s="57">
        <f t="shared" ref="T10:T40" si="6">Q10+R10+S10</f>
        <v>584288</v>
      </c>
      <c r="U10" s="42" t="str">
        <f t="shared" si="1"/>
        <v/>
      </c>
    </row>
    <row r="11" spans="1:21" ht="30" customHeight="1" x14ac:dyDescent="0.2">
      <c r="A11" s="45" t="s">
        <v>39</v>
      </c>
      <c r="B11" s="34">
        <v>3</v>
      </c>
      <c r="C11" s="35">
        <v>4</v>
      </c>
      <c r="D11" s="35">
        <v>1</v>
      </c>
      <c r="E11" s="35">
        <v>0</v>
      </c>
      <c r="F11" s="35">
        <v>1</v>
      </c>
      <c r="G11" s="36">
        <v>1</v>
      </c>
      <c r="H11" s="58">
        <v>61623</v>
      </c>
      <c r="I11" s="59">
        <v>2385</v>
      </c>
      <c r="J11" s="60">
        <f t="shared" si="2"/>
        <v>64008</v>
      </c>
      <c r="K11" s="59">
        <v>70326</v>
      </c>
      <c r="L11" s="59">
        <v>2768</v>
      </c>
      <c r="M11" s="60">
        <f t="shared" si="3"/>
        <v>73094</v>
      </c>
      <c r="N11" s="60">
        <f t="shared" si="4"/>
        <v>131949</v>
      </c>
      <c r="O11" s="60">
        <f t="shared" si="4"/>
        <v>5153</v>
      </c>
      <c r="P11" s="60">
        <f t="shared" si="5"/>
        <v>137102</v>
      </c>
      <c r="Q11" s="59">
        <v>77729</v>
      </c>
      <c r="R11" s="59">
        <v>2976</v>
      </c>
      <c r="S11" s="59">
        <v>735</v>
      </c>
      <c r="T11" s="61">
        <f t="shared" si="6"/>
        <v>81440</v>
      </c>
      <c r="U11" s="42" t="str">
        <f t="shared" si="1"/>
        <v/>
      </c>
    </row>
    <row r="12" spans="1:21" ht="30" customHeight="1" x14ac:dyDescent="0.2">
      <c r="A12" s="45" t="s">
        <v>40</v>
      </c>
      <c r="B12" s="34">
        <v>3</v>
      </c>
      <c r="C12" s="35">
        <v>4</v>
      </c>
      <c r="D12" s="35">
        <v>1</v>
      </c>
      <c r="E12" s="35">
        <v>0</v>
      </c>
      <c r="F12" s="35">
        <v>2</v>
      </c>
      <c r="G12" s="36">
        <v>9</v>
      </c>
      <c r="H12" s="58">
        <v>55168</v>
      </c>
      <c r="I12" s="59">
        <v>1062</v>
      </c>
      <c r="J12" s="60">
        <f t="shared" si="2"/>
        <v>56230</v>
      </c>
      <c r="K12" s="59">
        <v>59793</v>
      </c>
      <c r="L12" s="59">
        <v>1066</v>
      </c>
      <c r="M12" s="60">
        <f t="shared" si="3"/>
        <v>60859</v>
      </c>
      <c r="N12" s="60">
        <f t="shared" si="4"/>
        <v>114961</v>
      </c>
      <c r="O12" s="60">
        <f t="shared" si="4"/>
        <v>2128</v>
      </c>
      <c r="P12" s="60">
        <f t="shared" si="5"/>
        <v>117089</v>
      </c>
      <c r="Q12" s="59">
        <v>55890</v>
      </c>
      <c r="R12" s="59">
        <v>1192</v>
      </c>
      <c r="S12" s="59">
        <v>364</v>
      </c>
      <c r="T12" s="61">
        <f t="shared" si="6"/>
        <v>57446</v>
      </c>
      <c r="U12" s="42" t="str">
        <f t="shared" si="1"/>
        <v/>
      </c>
    </row>
    <row r="13" spans="1:21" ht="30" customHeight="1" x14ac:dyDescent="0.2">
      <c r="A13" s="45" t="s">
        <v>41</v>
      </c>
      <c r="B13" s="34">
        <v>3</v>
      </c>
      <c r="C13" s="35">
        <v>4</v>
      </c>
      <c r="D13" s="35">
        <v>1</v>
      </c>
      <c r="E13" s="35">
        <v>0</v>
      </c>
      <c r="F13" s="35">
        <v>3</v>
      </c>
      <c r="G13" s="36">
        <v>7</v>
      </c>
      <c r="H13" s="58">
        <v>67234</v>
      </c>
      <c r="I13" s="59">
        <v>1198</v>
      </c>
      <c r="J13" s="60">
        <f t="shared" si="2"/>
        <v>68432</v>
      </c>
      <c r="K13" s="59">
        <v>70550</v>
      </c>
      <c r="L13" s="59">
        <v>1239</v>
      </c>
      <c r="M13" s="60">
        <f t="shared" si="3"/>
        <v>71789</v>
      </c>
      <c r="N13" s="60">
        <f t="shared" si="4"/>
        <v>137784</v>
      </c>
      <c r="O13" s="60">
        <f t="shared" si="4"/>
        <v>2437</v>
      </c>
      <c r="P13" s="60">
        <f t="shared" si="5"/>
        <v>140221</v>
      </c>
      <c r="Q13" s="59">
        <v>70118</v>
      </c>
      <c r="R13" s="59">
        <v>1532</v>
      </c>
      <c r="S13" s="59">
        <v>395</v>
      </c>
      <c r="T13" s="61">
        <f t="shared" si="6"/>
        <v>72045</v>
      </c>
      <c r="U13" s="42" t="str">
        <f t="shared" si="1"/>
        <v/>
      </c>
    </row>
    <row r="14" spans="1:21" ht="30" customHeight="1" x14ac:dyDescent="0.2">
      <c r="A14" s="45" t="s">
        <v>42</v>
      </c>
      <c r="B14" s="34">
        <v>3</v>
      </c>
      <c r="C14" s="35">
        <v>4</v>
      </c>
      <c r="D14" s="35">
        <v>1</v>
      </c>
      <c r="E14" s="35">
        <v>0</v>
      </c>
      <c r="F14" s="35">
        <v>4</v>
      </c>
      <c r="G14" s="36">
        <v>5</v>
      </c>
      <c r="H14" s="58">
        <v>87355</v>
      </c>
      <c r="I14" s="59">
        <v>2296</v>
      </c>
      <c r="J14" s="60">
        <f t="shared" si="2"/>
        <v>89651</v>
      </c>
      <c r="K14" s="59">
        <v>92977</v>
      </c>
      <c r="L14" s="59">
        <v>2271</v>
      </c>
      <c r="M14" s="60">
        <f t="shared" si="3"/>
        <v>95248</v>
      </c>
      <c r="N14" s="60">
        <f t="shared" si="4"/>
        <v>180332</v>
      </c>
      <c r="O14" s="60">
        <f t="shared" si="4"/>
        <v>4567</v>
      </c>
      <c r="P14" s="60">
        <f t="shared" si="5"/>
        <v>184899</v>
      </c>
      <c r="Q14" s="59">
        <v>92639</v>
      </c>
      <c r="R14" s="59">
        <v>3068</v>
      </c>
      <c r="S14" s="59">
        <v>604</v>
      </c>
      <c r="T14" s="61">
        <f t="shared" si="6"/>
        <v>96311</v>
      </c>
      <c r="U14" s="42" t="str">
        <f t="shared" si="1"/>
        <v/>
      </c>
    </row>
    <row r="15" spans="1:21" ht="30" customHeight="1" x14ac:dyDescent="0.2">
      <c r="A15" s="45" t="s">
        <v>43</v>
      </c>
      <c r="B15" s="34">
        <v>3</v>
      </c>
      <c r="C15" s="35">
        <v>4</v>
      </c>
      <c r="D15" s="35">
        <v>1</v>
      </c>
      <c r="E15" s="35">
        <v>0</v>
      </c>
      <c r="F15" s="35">
        <v>5</v>
      </c>
      <c r="G15" s="36">
        <v>3</v>
      </c>
      <c r="H15" s="58">
        <v>116881</v>
      </c>
      <c r="I15" s="59">
        <v>1391</v>
      </c>
      <c r="J15" s="60">
        <f t="shared" si="2"/>
        <v>118272</v>
      </c>
      <c r="K15" s="59">
        <v>122963</v>
      </c>
      <c r="L15" s="59">
        <v>1469</v>
      </c>
      <c r="M15" s="60">
        <f t="shared" si="3"/>
        <v>124432</v>
      </c>
      <c r="N15" s="60">
        <f t="shared" si="4"/>
        <v>239844</v>
      </c>
      <c r="O15" s="60">
        <f t="shared" si="4"/>
        <v>2860</v>
      </c>
      <c r="P15" s="60">
        <f t="shared" si="5"/>
        <v>242704</v>
      </c>
      <c r="Q15" s="59">
        <v>107906</v>
      </c>
      <c r="R15" s="59">
        <v>1694</v>
      </c>
      <c r="S15" s="59">
        <v>617</v>
      </c>
      <c r="T15" s="61">
        <f t="shared" si="6"/>
        <v>110217</v>
      </c>
      <c r="U15" s="42" t="str">
        <f t="shared" si="1"/>
        <v/>
      </c>
    </row>
    <row r="16" spans="1:21" ht="30" customHeight="1" x14ac:dyDescent="0.2">
      <c r="A16" s="45" t="s">
        <v>44</v>
      </c>
      <c r="B16" s="34">
        <v>3</v>
      </c>
      <c r="C16" s="35">
        <v>4</v>
      </c>
      <c r="D16" s="35">
        <v>1</v>
      </c>
      <c r="E16" s="35">
        <v>0</v>
      </c>
      <c r="F16" s="35">
        <v>6</v>
      </c>
      <c r="G16" s="36">
        <v>1</v>
      </c>
      <c r="H16" s="58">
        <v>64306</v>
      </c>
      <c r="I16" s="59">
        <v>1198</v>
      </c>
      <c r="J16" s="60">
        <f t="shared" si="2"/>
        <v>65504</v>
      </c>
      <c r="K16" s="59">
        <v>69814</v>
      </c>
      <c r="L16" s="59">
        <v>1427</v>
      </c>
      <c r="M16" s="60">
        <f t="shared" si="3"/>
        <v>71241</v>
      </c>
      <c r="N16" s="60">
        <f t="shared" si="4"/>
        <v>134120</v>
      </c>
      <c r="O16" s="60">
        <f t="shared" si="4"/>
        <v>2625</v>
      </c>
      <c r="P16" s="60">
        <f t="shared" si="5"/>
        <v>136745</v>
      </c>
      <c r="Q16" s="59">
        <v>63987</v>
      </c>
      <c r="R16" s="59">
        <v>1752</v>
      </c>
      <c r="S16" s="59">
        <v>391</v>
      </c>
      <c r="T16" s="61">
        <f t="shared" si="6"/>
        <v>66130</v>
      </c>
      <c r="U16" s="42" t="str">
        <f t="shared" si="1"/>
        <v/>
      </c>
    </row>
    <row r="17" spans="1:21" ht="30" customHeight="1" x14ac:dyDescent="0.2">
      <c r="A17" s="45" t="s">
        <v>45</v>
      </c>
      <c r="B17" s="34">
        <v>3</v>
      </c>
      <c r="C17" s="35">
        <v>4</v>
      </c>
      <c r="D17" s="35">
        <v>1</v>
      </c>
      <c r="E17" s="35">
        <v>0</v>
      </c>
      <c r="F17" s="35">
        <v>7</v>
      </c>
      <c r="G17" s="36">
        <v>0</v>
      </c>
      <c r="H17" s="58">
        <v>36650</v>
      </c>
      <c r="I17" s="59">
        <v>850</v>
      </c>
      <c r="J17" s="60">
        <f t="shared" si="2"/>
        <v>37500</v>
      </c>
      <c r="K17" s="59">
        <v>36775</v>
      </c>
      <c r="L17" s="59">
        <v>891</v>
      </c>
      <c r="M17" s="60">
        <f>K17+L17</f>
        <v>37666</v>
      </c>
      <c r="N17" s="60">
        <f>H17+K17</f>
        <v>73425</v>
      </c>
      <c r="O17" s="60">
        <f>I17+L17</f>
        <v>1741</v>
      </c>
      <c r="P17" s="60">
        <f t="shared" si="5"/>
        <v>75166</v>
      </c>
      <c r="Q17" s="59">
        <v>34282</v>
      </c>
      <c r="R17" s="59">
        <v>1177</v>
      </c>
      <c r="S17" s="59">
        <v>194</v>
      </c>
      <c r="T17" s="61">
        <f t="shared" si="6"/>
        <v>35653</v>
      </c>
      <c r="U17" s="42" t="str">
        <f t="shared" si="1"/>
        <v/>
      </c>
    </row>
    <row r="18" spans="1:21" ht="30" customHeight="1" x14ac:dyDescent="0.2">
      <c r="A18" s="45" t="s">
        <v>46</v>
      </c>
      <c r="B18" s="34">
        <v>3</v>
      </c>
      <c r="C18" s="35">
        <v>4</v>
      </c>
      <c r="D18" s="35">
        <v>1</v>
      </c>
      <c r="E18" s="35">
        <v>0</v>
      </c>
      <c r="F18" s="35">
        <v>8</v>
      </c>
      <c r="G18" s="36">
        <v>8</v>
      </c>
      <c r="H18" s="58">
        <v>67117</v>
      </c>
      <c r="I18" s="59">
        <v>810</v>
      </c>
      <c r="J18" s="60">
        <f t="shared" si="2"/>
        <v>67927</v>
      </c>
      <c r="K18" s="59">
        <v>70941</v>
      </c>
      <c r="L18" s="59">
        <v>749</v>
      </c>
      <c r="M18" s="60">
        <f t="shared" si="3"/>
        <v>71690</v>
      </c>
      <c r="N18" s="60">
        <f t="shared" si="4"/>
        <v>138058</v>
      </c>
      <c r="O18" s="60">
        <f t="shared" si="4"/>
        <v>1559</v>
      </c>
      <c r="P18" s="60">
        <f t="shared" si="5"/>
        <v>139617</v>
      </c>
      <c r="Q18" s="59">
        <v>63740</v>
      </c>
      <c r="R18" s="59">
        <v>1001</v>
      </c>
      <c r="S18" s="59">
        <v>305</v>
      </c>
      <c r="T18" s="61">
        <f t="shared" si="6"/>
        <v>65046</v>
      </c>
      <c r="U18" s="42" t="str">
        <f t="shared" si="1"/>
        <v/>
      </c>
    </row>
    <row r="19" spans="1:21" ht="30" customHeight="1" x14ac:dyDescent="0.2">
      <c r="A19" s="45" t="s">
        <v>47</v>
      </c>
      <c r="B19" s="34">
        <v>3</v>
      </c>
      <c r="C19" s="35">
        <v>4</v>
      </c>
      <c r="D19" s="35">
        <v>2</v>
      </c>
      <c r="E19" s="35">
        <v>0</v>
      </c>
      <c r="F19" s="35">
        <v>2</v>
      </c>
      <c r="G19" s="36">
        <v>5</v>
      </c>
      <c r="H19" s="58">
        <v>95215</v>
      </c>
      <c r="I19" s="59">
        <v>2256</v>
      </c>
      <c r="J19" s="60">
        <f t="shared" si="2"/>
        <v>97471</v>
      </c>
      <c r="K19" s="59">
        <v>102070</v>
      </c>
      <c r="L19" s="59">
        <v>1701</v>
      </c>
      <c r="M19" s="60">
        <f t="shared" si="3"/>
        <v>103771</v>
      </c>
      <c r="N19" s="60">
        <f t="shared" si="4"/>
        <v>197285</v>
      </c>
      <c r="O19" s="60">
        <f t="shared" si="4"/>
        <v>3957</v>
      </c>
      <c r="P19" s="60">
        <f t="shared" si="5"/>
        <v>201242</v>
      </c>
      <c r="Q19" s="59">
        <v>101594</v>
      </c>
      <c r="R19" s="59">
        <v>2747</v>
      </c>
      <c r="S19" s="59">
        <v>445</v>
      </c>
      <c r="T19" s="61">
        <f t="shared" si="6"/>
        <v>104786</v>
      </c>
      <c r="U19" s="42" t="str">
        <f t="shared" si="1"/>
        <v/>
      </c>
    </row>
    <row r="20" spans="1:21" ht="30" customHeight="1" x14ac:dyDescent="0.2">
      <c r="A20" s="45" t="s">
        <v>48</v>
      </c>
      <c r="B20" s="34">
        <v>3</v>
      </c>
      <c r="C20" s="35">
        <v>4</v>
      </c>
      <c r="D20" s="35">
        <v>2</v>
      </c>
      <c r="E20" s="35">
        <v>0</v>
      </c>
      <c r="F20" s="35">
        <v>3</v>
      </c>
      <c r="G20" s="36">
        <v>3</v>
      </c>
      <c r="H20" s="58">
        <v>10599</v>
      </c>
      <c r="I20" s="59">
        <v>210</v>
      </c>
      <c r="J20" s="60">
        <f t="shared" si="2"/>
        <v>10809</v>
      </c>
      <c r="K20" s="59">
        <v>11588</v>
      </c>
      <c r="L20" s="59">
        <v>160</v>
      </c>
      <c r="M20" s="60">
        <f t="shared" si="3"/>
        <v>11748</v>
      </c>
      <c r="N20" s="60">
        <f t="shared" si="4"/>
        <v>22187</v>
      </c>
      <c r="O20" s="60">
        <f t="shared" si="4"/>
        <v>370</v>
      </c>
      <c r="P20" s="60">
        <f t="shared" si="5"/>
        <v>22557</v>
      </c>
      <c r="Q20" s="59">
        <v>11521</v>
      </c>
      <c r="R20" s="59">
        <v>269</v>
      </c>
      <c r="S20" s="59">
        <v>46</v>
      </c>
      <c r="T20" s="61">
        <f t="shared" si="6"/>
        <v>11836</v>
      </c>
      <c r="U20" s="42" t="str">
        <f t="shared" si="1"/>
        <v/>
      </c>
    </row>
    <row r="21" spans="1:21" ht="30" customHeight="1" x14ac:dyDescent="0.2">
      <c r="A21" s="45" t="s">
        <v>49</v>
      </c>
      <c r="B21" s="34">
        <v>3</v>
      </c>
      <c r="C21" s="35">
        <v>4</v>
      </c>
      <c r="D21" s="35">
        <v>2</v>
      </c>
      <c r="E21" s="35">
        <v>0</v>
      </c>
      <c r="F21" s="35">
        <v>4</v>
      </c>
      <c r="G21" s="36">
        <v>1</v>
      </c>
      <c r="H21" s="58">
        <v>40315</v>
      </c>
      <c r="I21" s="59">
        <v>1805</v>
      </c>
      <c r="J21" s="60">
        <f t="shared" si="2"/>
        <v>42120</v>
      </c>
      <c r="K21" s="59">
        <v>43668</v>
      </c>
      <c r="L21" s="59">
        <v>1287</v>
      </c>
      <c r="M21" s="60">
        <f t="shared" si="3"/>
        <v>44955</v>
      </c>
      <c r="N21" s="60">
        <f t="shared" si="4"/>
        <v>83983</v>
      </c>
      <c r="O21" s="60">
        <f t="shared" si="4"/>
        <v>3092</v>
      </c>
      <c r="P21" s="60">
        <f t="shared" si="5"/>
        <v>87075</v>
      </c>
      <c r="Q21" s="59">
        <v>41008</v>
      </c>
      <c r="R21" s="59">
        <v>2358</v>
      </c>
      <c r="S21" s="59">
        <v>201</v>
      </c>
      <c r="T21" s="61">
        <f t="shared" si="6"/>
        <v>43567</v>
      </c>
      <c r="U21" s="42" t="str">
        <f t="shared" si="1"/>
        <v/>
      </c>
    </row>
    <row r="22" spans="1:21" ht="30" customHeight="1" x14ac:dyDescent="0.2">
      <c r="A22" s="45" t="s">
        <v>50</v>
      </c>
      <c r="B22" s="34">
        <v>3</v>
      </c>
      <c r="C22" s="35">
        <v>4</v>
      </c>
      <c r="D22" s="35">
        <v>2</v>
      </c>
      <c r="E22" s="35">
        <v>0</v>
      </c>
      <c r="F22" s="35">
        <v>5</v>
      </c>
      <c r="G22" s="36">
        <v>0</v>
      </c>
      <c r="H22" s="58">
        <v>58493</v>
      </c>
      <c r="I22" s="59">
        <v>3194</v>
      </c>
      <c r="J22" s="60">
        <f t="shared" si="2"/>
        <v>61687</v>
      </c>
      <c r="K22" s="59">
        <v>63759</v>
      </c>
      <c r="L22" s="59">
        <v>950</v>
      </c>
      <c r="M22" s="60">
        <f t="shared" si="3"/>
        <v>64709</v>
      </c>
      <c r="N22" s="60">
        <f t="shared" si="4"/>
        <v>122252</v>
      </c>
      <c r="O22" s="60">
        <f t="shared" si="4"/>
        <v>4144</v>
      </c>
      <c r="P22" s="60">
        <f t="shared" si="5"/>
        <v>126396</v>
      </c>
      <c r="Q22" s="59">
        <v>60268</v>
      </c>
      <c r="R22" s="59">
        <v>3678</v>
      </c>
      <c r="S22" s="59">
        <v>252</v>
      </c>
      <c r="T22" s="61">
        <f t="shared" si="6"/>
        <v>64198</v>
      </c>
      <c r="U22" s="42" t="str">
        <f t="shared" si="1"/>
        <v/>
      </c>
    </row>
    <row r="23" spans="1:21" ht="30" customHeight="1" x14ac:dyDescent="0.2">
      <c r="A23" s="45" t="s">
        <v>51</v>
      </c>
      <c r="B23" s="34">
        <v>3</v>
      </c>
      <c r="C23" s="35">
        <v>4</v>
      </c>
      <c r="D23" s="35">
        <v>2</v>
      </c>
      <c r="E23" s="35">
        <v>0</v>
      </c>
      <c r="F23" s="35">
        <v>7</v>
      </c>
      <c r="G23" s="36">
        <v>6</v>
      </c>
      <c r="H23" s="58">
        <v>215871</v>
      </c>
      <c r="I23" s="59">
        <v>6196</v>
      </c>
      <c r="J23" s="60">
        <f t="shared" si="2"/>
        <v>222067</v>
      </c>
      <c r="K23" s="59">
        <v>227350</v>
      </c>
      <c r="L23" s="59">
        <v>5611</v>
      </c>
      <c r="M23" s="60">
        <f t="shared" si="3"/>
        <v>232961</v>
      </c>
      <c r="N23" s="60">
        <f t="shared" si="4"/>
        <v>443221</v>
      </c>
      <c r="O23" s="60">
        <f t="shared" si="4"/>
        <v>11807</v>
      </c>
      <c r="P23" s="60">
        <f t="shared" si="5"/>
        <v>455028</v>
      </c>
      <c r="Q23" s="59">
        <v>207026</v>
      </c>
      <c r="R23" s="59">
        <v>8845</v>
      </c>
      <c r="S23" s="59">
        <v>1050</v>
      </c>
      <c r="T23" s="61">
        <f t="shared" si="6"/>
        <v>216921</v>
      </c>
      <c r="U23" s="42" t="str">
        <f t="shared" si="1"/>
        <v/>
      </c>
    </row>
    <row r="24" spans="1:21" ht="30" customHeight="1" x14ac:dyDescent="0.2">
      <c r="A24" s="45" t="s">
        <v>52</v>
      </c>
      <c r="B24" s="34">
        <v>3</v>
      </c>
      <c r="C24" s="35">
        <v>4</v>
      </c>
      <c r="D24" s="35">
        <v>2</v>
      </c>
      <c r="E24" s="35">
        <v>0</v>
      </c>
      <c r="F24" s="35">
        <v>8</v>
      </c>
      <c r="G24" s="36">
        <v>4</v>
      </c>
      <c r="H24" s="62">
        <v>16599</v>
      </c>
      <c r="I24" s="63">
        <v>356</v>
      </c>
      <c r="J24" s="60">
        <f t="shared" si="2"/>
        <v>16955</v>
      </c>
      <c r="K24" s="63">
        <v>17761</v>
      </c>
      <c r="L24" s="63">
        <v>389</v>
      </c>
      <c r="M24" s="60">
        <f t="shared" si="3"/>
        <v>18150</v>
      </c>
      <c r="N24" s="60">
        <f t="shared" si="4"/>
        <v>34360</v>
      </c>
      <c r="O24" s="60">
        <f t="shared" si="4"/>
        <v>745</v>
      </c>
      <c r="P24" s="60">
        <f t="shared" si="5"/>
        <v>35105</v>
      </c>
      <c r="Q24" s="63">
        <v>16140</v>
      </c>
      <c r="R24" s="63">
        <v>599</v>
      </c>
      <c r="S24" s="63">
        <v>69</v>
      </c>
      <c r="T24" s="61">
        <f t="shared" si="6"/>
        <v>16808</v>
      </c>
      <c r="U24" s="42" t="str">
        <f t="shared" si="1"/>
        <v/>
      </c>
    </row>
    <row r="25" spans="1:21" ht="30" customHeight="1" x14ac:dyDescent="0.2">
      <c r="A25" s="45" t="s">
        <v>53</v>
      </c>
      <c r="B25" s="34">
        <v>3</v>
      </c>
      <c r="C25" s="35">
        <v>4</v>
      </c>
      <c r="D25" s="35">
        <v>2</v>
      </c>
      <c r="E25" s="35">
        <v>0</v>
      </c>
      <c r="F25" s="35">
        <v>9</v>
      </c>
      <c r="G25" s="36">
        <v>2</v>
      </c>
      <c r="H25" s="58">
        <v>22730</v>
      </c>
      <c r="I25" s="59">
        <v>412</v>
      </c>
      <c r="J25" s="60">
        <f t="shared" si="2"/>
        <v>23142</v>
      </c>
      <c r="K25" s="59">
        <v>24307</v>
      </c>
      <c r="L25" s="59">
        <v>455</v>
      </c>
      <c r="M25" s="60">
        <f t="shared" si="3"/>
        <v>24762</v>
      </c>
      <c r="N25" s="60">
        <f t="shared" si="4"/>
        <v>47037</v>
      </c>
      <c r="O25" s="60">
        <f t="shared" si="4"/>
        <v>867</v>
      </c>
      <c r="P25" s="60">
        <f t="shared" si="5"/>
        <v>47904</v>
      </c>
      <c r="Q25" s="59">
        <v>22324</v>
      </c>
      <c r="R25" s="59">
        <v>591</v>
      </c>
      <c r="S25" s="59">
        <v>157</v>
      </c>
      <c r="T25" s="61">
        <f t="shared" si="6"/>
        <v>23072</v>
      </c>
      <c r="U25" s="42" t="str">
        <f t="shared" si="1"/>
        <v/>
      </c>
    </row>
    <row r="26" spans="1:21" ht="30" customHeight="1" x14ac:dyDescent="0.2">
      <c r="A26" s="45" t="s">
        <v>54</v>
      </c>
      <c r="B26" s="34">
        <v>3</v>
      </c>
      <c r="C26" s="35">
        <v>4</v>
      </c>
      <c r="D26" s="35">
        <v>2</v>
      </c>
      <c r="E26" s="35">
        <v>1</v>
      </c>
      <c r="F26" s="35">
        <v>0</v>
      </c>
      <c r="G26" s="36">
        <v>6</v>
      </c>
      <c r="H26" s="58">
        <v>14671</v>
      </c>
      <c r="I26" s="59">
        <v>279</v>
      </c>
      <c r="J26" s="60">
        <f t="shared" si="2"/>
        <v>14950</v>
      </c>
      <c r="K26" s="59">
        <v>15957</v>
      </c>
      <c r="L26" s="59">
        <v>291</v>
      </c>
      <c r="M26" s="60">
        <f t="shared" si="3"/>
        <v>16248</v>
      </c>
      <c r="N26" s="60">
        <f t="shared" si="4"/>
        <v>30628</v>
      </c>
      <c r="O26" s="60">
        <f t="shared" si="4"/>
        <v>570</v>
      </c>
      <c r="P26" s="60">
        <f t="shared" si="5"/>
        <v>31198</v>
      </c>
      <c r="Q26" s="59">
        <v>14294</v>
      </c>
      <c r="R26" s="59">
        <v>428</v>
      </c>
      <c r="S26" s="59">
        <v>86</v>
      </c>
      <c r="T26" s="61">
        <f t="shared" si="6"/>
        <v>14808</v>
      </c>
      <c r="U26" s="42" t="str">
        <f t="shared" si="1"/>
        <v/>
      </c>
    </row>
    <row r="27" spans="1:21" ht="30" customHeight="1" x14ac:dyDescent="0.2">
      <c r="A27" s="45" t="s">
        <v>55</v>
      </c>
      <c r="B27" s="34">
        <v>3</v>
      </c>
      <c r="C27" s="35">
        <v>4</v>
      </c>
      <c r="D27" s="35">
        <v>2</v>
      </c>
      <c r="E27" s="35">
        <v>1</v>
      </c>
      <c r="F27" s="35">
        <v>1</v>
      </c>
      <c r="G27" s="36">
        <v>4</v>
      </c>
      <c r="H27" s="58">
        <v>12164</v>
      </c>
      <c r="I27" s="59">
        <v>249</v>
      </c>
      <c r="J27" s="60">
        <f t="shared" si="2"/>
        <v>12413</v>
      </c>
      <c r="K27" s="59">
        <v>12732</v>
      </c>
      <c r="L27" s="59">
        <v>208</v>
      </c>
      <c r="M27" s="60">
        <f t="shared" si="3"/>
        <v>12940</v>
      </c>
      <c r="N27" s="60">
        <f t="shared" si="4"/>
        <v>24896</v>
      </c>
      <c r="O27" s="60">
        <f t="shared" si="4"/>
        <v>457</v>
      </c>
      <c r="P27" s="60">
        <f t="shared" si="5"/>
        <v>25353</v>
      </c>
      <c r="Q27" s="59">
        <v>12382</v>
      </c>
      <c r="R27" s="59">
        <v>302</v>
      </c>
      <c r="S27" s="59">
        <v>65</v>
      </c>
      <c r="T27" s="61">
        <f t="shared" si="6"/>
        <v>12749</v>
      </c>
      <c r="U27" s="42" t="str">
        <f t="shared" si="1"/>
        <v/>
      </c>
    </row>
    <row r="28" spans="1:21" ht="30" customHeight="1" x14ac:dyDescent="0.2">
      <c r="A28" s="45" t="s">
        <v>56</v>
      </c>
      <c r="B28" s="34">
        <v>3</v>
      </c>
      <c r="C28" s="35">
        <v>4</v>
      </c>
      <c r="D28" s="35">
        <v>2</v>
      </c>
      <c r="E28" s="35">
        <v>1</v>
      </c>
      <c r="F28" s="35">
        <v>2</v>
      </c>
      <c r="G28" s="36">
        <v>2</v>
      </c>
      <c r="H28" s="58">
        <v>91458</v>
      </c>
      <c r="I28" s="59">
        <v>4747</v>
      </c>
      <c r="J28" s="60">
        <f t="shared" si="2"/>
        <v>96205</v>
      </c>
      <c r="K28" s="59">
        <v>89994</v>
      </c>
      <c r="L28" s="59">
        <v>4712</v>
      </c>
      <c r="M28" s="60">
        <f t="shared" si="3"/>
        <v>94706</v>
      </c>
      <c r="N28" s="60">
        <f t="shared" si="4"/>
        <v>181452</v>
      </c>
      <c r="O28" s="60">
        <f t="shared" si="4"/>
        <v>9459</v>
      </c>
      <c r="P28" s="60">
        <f t="shared" si="5"/>
        <v>190911</v>
      </c>
      <c r="Q28" s="59">
        <v>84812</v>
      </c>
      <c r="R28" s="59">
        <v>6667</v>
      </c>
      <c r="S28" s="59">
        <v>713</v>
      </c>
      <c r="T28" s="61">
        <f t="shared" si="6"/>
        <v>92192</v>
      </c>
      <c r="U28" s="42" t="str">
        <f t="shared" si="1"/>
        <v/>
      </c>
    </row>
    <row r="29" spans="1:21" ht="30" customHeight="1" x14ac:dyDescent="0.2">
      <c r="A29" s="45" t="s">
        <v>57</v>
      </c>
      <c r="B29" s="34">
        <v>3</v>
      </c>
      <c r="C29" s="35">
        <v>4</v>
      </c>
      <c r="D29" s="35">
        <v>2</v>
      </c>
      <c r="E29" s="35">
        <v>1</v>
      </c>
      <c r="F29" s="35">
        <v>3</v>
      </c>
      <c r="G29" s="36">
        <v>1</v>
      </c>
      <c r="H29" s="62">
        <v>54624</v>
      </c>
      <c r="I29" s="63">
        <v>974</v>
      </c>
      <c r="J29" s="60">
        <f t="shared" si="2"/>
        <v>55598</v>
      </c>
      <c r="K29" s="63">
        <v>58955</v>
      </c>
      <c r="L29" s="63">
        <v>898</v>
      </c>
      <c r="M29" s="60">
        <f t="shared" si="3"/>
        <v>59853</v>
      </c>
      <c r="N29" s="60">
        <f t="shared" si="4"/>
        <v>113579</v>
      </c>
      <c r="O29" s="60">
        <f t="shared" si="4"/>
        <v>1872</v>
      </c>
      <c r="P29" s="60">
        <f t="shared" si="5"/>
        <v>115451</v>
      </c>
      <c r="Q29" s="63">
        <v>52288</v>
      </c>
      <c r="R29" s="63">
        <v>1416</v>
      </c>
      <c r="S29" s="63">
        <v>237</v>
      </c>
      <c r="T29" s="61">
        <f t="shared" si="6"/>
        <v>53941</v>
      </c>
      <c r="U29" s="42" t="str">
        <f t="shared" si="1"/>
        <v/>
      </c>
    </row>
    <row r="30" spans="1:21" ht="30" customHeight="1" x14ac:dyDescent="0.2">
      <c r="A30" s="45" t="s">
        <v>58</v>
      </c>
      <c r="B30" s="34">
        <v>3</v>
      </c>
      <c r="C30" s="35">
        <v>4</v>
      </c>
      <c r="D30" s="35">
        <v>2</v>
      </c>
      <c r="E30" s="35">
        <v>1</v>
      </c>
      <c r="F30" s="35">
        <v>4</v>
      </c>
      <c r="G30" s="36">
        <v>9</v>
      </c>
      <c r="H30" s="58">
        <v>12081</v>
      </c>
      <c r="I30" s="59">
        <v>548</v>
      </c>
      <c r="J30" s="60">
        <f t="shared" si="2"/>
        <v>12629</v>
      </c>
      <c r="K30" s="59">
        <v>12830</v>
      </c>
      <c r="L30" s="59">
        <v>582</v>
      </c>
      <c r="M30" s="60">
        <f t="shared" si="3"/>
        <v>13412</v>
      </c>
      <c r="N30" s="60">
        <f t="shared" si="4"/>
        <v>24911</v>
      </c>
      <c r="O30" s="60">
        <f t="shared" si="4"/>
        <v>1130</v>
      </c>
      <c r="P30" s="60">
        <f t="shared" si="5"/>
        <v>26041</v>
      </c>
      <c r="Q30" s="59">
        <v>12258</v>
      </c>
      <c r="R30" s="59">
        <v>919</v>
      </c>
      <c r="S30" s="59">
        <v>76</v>
      </c>
      <c r="T30" s="61">
        <f t="shared" si="6"/>
        <v>13253</v>
      </c>
      <c r="U30" s="42" t="str">
        <f t="shared" si="1"/>
        <v/>
      </c>
    </row>
    <row r="31" spans="1:21" ht="30" customHeight="1" x14ac:dyDescent="0.2">
      <c r="A31" s="45" t="s">
        <v>59</v>
      </c>
      <c r="B31" s="34">
        <v>3</v>
      </c>
      <c r="C31" s="35">
        <v>4</v>
      </c>
      <c r="D31" s="35">
        <v>2</v>
      </c>
      <c r="E31" s="35">
        <v>1</v>
      </c>
      <c r="F31" s="35">
        <v>5</v>
      </c>
      <c r="G31" s="36">
        <v>7</v>
      </c>
      <c r="H31" s="58">
        <v>9662</v>
      </c>
      <c r="I31" s="59">
        <v>671</v>
      </c>
      <c r="J31" s="60">
        <f t="shared" si="2"/>
        <v>10333</v>
      </c>
      <c r="K31" s="59">
        <v>10043</v>
      </c>
      <c r="L31" s="59">
        <v>314</v>
      </c>
      <c r="M31" s="60">
        <f t="shared" si="3"/>
        <v>10357</v>
      </c>
      <c r="N31" s="60">
        <f t="shared" si="4"/>
        <v>19705</v>
      </c>
      <c r="O31" s="60">
        <f t="shared" si="4"/>
        <v>985</v>
      </c>
      <c r="P31" s="60">
        <f t="shared" si="5"/>
        <v>20690</v>
      </c>
      <c r="Q31" s="59">
        <v>10991</v>
      </c>
      <c r="R31" s="59">
        <v>833</v>
      </c>
      <c r="S31" s="59">
        <v>43</v>
      </c>
      <c r="T31" s="61">
        <f t="shared" si="6"/>
        <v>11867</v>
      </c>
      <c r="U31" s="42" t="str">
        <f t="shared" si="1"/>
        <v/>
      </c>
    </row>
    <row r="32" spans="1:21" ht="30" customHeight="1" x14ac:dyDescent="0.2">
      <c r="A32" s="45" t="s">
        <v>60</v>
      </c>
      <c r="B32" s="34">
        <v>3</v>
      </c>
      <c r="C32" s="35">
        <v>4</v>
      </c>
      <c r="D32" s="35">
        <v>3</v>
      </c>
      <c r="E32" s="35">
        <v>0</v>
      </c>
      <c r="F32" s="35">
        <v>2</v>
      </c>
      <c r="G32" s="36">
        <v>1</v>
      </c>
      <c r="H32" s="58">
        <v>25251</v>
      </c>
      <c r="I32" s="59">
        <v>321</v>
      </c>
      <c r="J32" s="60">
        <f t="shared" si="2"/>
        <v>25572</v>
      </c>
      <c r="K32" s="59">
        <v>26135</v>
      </c>
      <c r="L32" s="59">
        <v>367</v>
      </c>
      <c r="M32" s="60">
        <f t="shared" si="3"/>
        <v>26502</v>
      </c>
      <c r="N32" s="60">
        <f t="shared" si="4"/>
        <v>51386</v>
      </c>
      <c r="O32" s="60">
        <f t="shared" si="4"/>
        <v>688</v>
      </c>
      <c r="P32" s="60">
        <f t="shared" si="5"/>
        <v>52074</v>
      </c>
      <c r="Q32" s="59">
        <v>23349</v>
      </c>
      <c r="R32" s="59">
        <v>367</v>
      </c>
      <c r="S32" s="59">
        <v>129</v>
      </c>
      <c r="T32" s="61">
        <f t="shared" si="6"/>
        <v>23845</v>
      </c>
      <c r="U32" s="42" t="str">
        <f t="shared" si="1"/>
        <v/>
      </c>
    </row>
    <row r="33" spans="1:21" ht="30" customHeight="1" x14ac:dyDescent="0.2">
      <c r="A33" s="45" t="s">
        <v>61</v>
      </c>
      <c r="B33" s="34">
        <v>3</v>
      </c>
      <c r="C33" s="35">
        <v>4</v>
      </c>
      <c r="D33" s="35">
        <v>3</v>
      </c>
      <c r="E33" s="35">
        <v>0</v>
      </c>
      <c r="F33" s="35">
        <v>4</v>
      </c>
      <c r="G33" s="36">
        <v>8</v>
      </c>
      <c r="H33" s="58">
        <v>14837</v>
      </c>
      <c r="I33" s="59">
        <v>435</v>
      </c>
      <c r="J33" s="60">
        <f t="shared" si="2"/>
        <v>15272</v>
      </c>
      <c r="K33" s="59">
        <v>15036</v>
      </c>
      <c r="L33" s="59">
        <v>502</v>
      </c>
      <c r="M33" s="60">
        <f t="shared" si="3"/>
        <v>15538</v>
      </c>
      <c r="N33" s="60">
        <f t="shared" si="4"/>
        <v>29873</v>
      </c>
      <c r="O33" s="60">
        <f t="shared" si="4"/>
        <v>937</v>
      </c>
      <c r="P33" s="60">
        <f t="shared" si="5"/>
        <v>30810</v>
      </c>
      <c r="Q33" s="59">
        <v>13604</v>
      </c>
      <c r="R33" s="59">
        <v>559</v>
      </c>
      <c r="S33" s="59">
        <v>95</v>
      </c>
      <c r="T33" s="61">
        <f t="shared" si="6"/>
        <v>14258</v>
      </c>
      <c r="U33" s="42" t="str">
        <f t="shared" si="1"/>
        <v/>
      </c>
    </row>
    <row r="34" spans="1:21" ht="30" customHeight="1" x14ac:dyDescent="0.2">
      <c r="A34" s="45" t="s">
        <v>62</v>
      </c>
      <c r="B34" s="34">
        <v>3</v>
      </c>
      <c r="C34" s="35">
        <v>4</v>
      </c>
      <c r="D34" s="35">
        <v>3</v>
      </c>
      <c r="E34" s="35">
        <v>0</v>
      </c>
      <c r="F34" s="35">
        <v>7</v>
      </c>
      <c r="G34" s="36">
        <v>2</v>
      </c>
      <c r="H34" s="58">
        <v>11206</v>
      </c>
      <c r="I34" s="59">
        <v>147</v>
      </c>
      <c r="J34" s="60">
        <f t="shared" si="2"/>
        <v>11353</v>
      </c>
      <c r="K34" s="59">
        <v>11987</v>
      </c>
      <c r="L34" s="59">
        <v>135</v>
      </c>
      <c r="M34" s="60">
        <f t="shared" si="3"/>
        <v>12122</v>
      </c>
      <c r="N34" s="60">
        <f t="shared" si="4"/>
        <v>23193</v>
      </c>
      <c r="O34" s="60">
        <f t="shared" si="4"/>
        <v>282</v>
      </c>
      <c r="P34" s="60">
        <f t="shared" si="5"/>
        <v>23475</v>
      </c>
      <c r="Q34" s="59">
        <v>10641</v>
      </c>
      <c r="R34" s="59">
        <v>189</v>
      </c>
      <c r="S34" s="59">
        <v>42</v>
      </c>
      <c r="T34" s="61">
        <f t="shared" si="6"/>
        <v>10872</v>
      </c>
      <c r="U34" s="42" t="str">
        <f t="shared" si="1"/>
        <v/>
      </c>
    </row>
    <row r="35" spans="1:21" ht="30" customHeight="1" x14ac:dyDescent="0.2">
      <c r="A35" s="45" t="s">
        <v>63</v>
      </c>
      <c r="B35" s="34">
        <v>3</v>
      </c>
      <c r="C35" s="35">
        <v>4</v>
      </c>
      <c r="D35" s="35">
        <v>3</v>
      </c>
      <c r="E35" s="35">
        <v>0</v>
      </c>
      <c r="F35" s="35">
        <v>9</v>
      </c>
      <c r="G35" s="36">
        <v>9</v>
      </c>
      <c r="H35" s="58">
        <v>5844</v>
      </c>
      <c r="I35" s="59">
        <v>154</v>
      </c>
      <c r="J35" s="60">
        <f t="shared" si="2"/>
        <v>5998</v>
      </c>
      <c r="K35" s="59">
        <v>6422</v>
      </c>
      <c r="L35" s="59">
        <v>78</v>
      </c>
      <c r="M35" s="60">
        <f t="shared" si="3"/>
        <v>6500</v>
      </c>
      <c r="N35" s="60">
        <f t="shared" si="4"/>
        <v>12266</v>
      </c>
      <c r="O35" s="60">
        <f t="shared" si="4"/>
        <v>232</v>
      </c>
      <c r="P35" s="60">
        <f t="shared" si="5"/>
        <v>12498</v>
      </c>
      <c r="Q35" s="59">
        <v>5592</v>
      </c>
      <c r="R35" s="59">
        <v>182</v>
      </c>
      <c r="S35" s="59">
        <v>23</v>
      </c>
      <c r="T35" s="61">
        <f t="shared" si="6"/>
        <v>5797</v>
      </c>
      <c r="U35" s="42" t="str">
        <f t="shared" si="1"/>
        <v/>
      </c>
    </row>
    <row r="36" spans="1:21" ht="30" customHeight="1" x14ac:dyDescent="0.2">
      <c r="A36" s="45" t="s">
        <v>64</v>
      </c>
      <c r="B36" s="34">
        <v>3</v>
      </c>
      <c r="C36" s="35">
        <v>4</v>
      </c>
      <c r="D36" s="35">
        <v>3</v>
      </c>
      <c r="E36" s="35">
        <v>6</v>
      </c>
      <c r="F36" s="35">
        <v>8</v>
      </c>
      <c r="G36" s="36">
        <v>4</v>
      </c>
      <c r="H36" s="58">
        <v>2499</v>
      </c>
      <c r="I36" s="59">
        <v>12</v>
      </c>
      <c r="J36" s="60">
        <f t="shared" si="2"/>
        <v>2511</v>
      </c>
      <c r="K36" s="59">
        <v>2790</v>
      </c>
      <c r="L36" s="59">
        <v>66</v>
      </c>
      <c r="M36" s="60">
        <f t="shared" si="3"/>
        <v>2856</v>
      </c>
      <c r="N36" s="60">
        <f t="shared" si="4"/>
        <v>5289</v>
      </c>
      <c r="O36" s="60">
        <f t="shared" si="4"/>
        <v>78</v>
      </c>
      <c r="P36" s="60">
        <f t="shared" si="5"/>
        <v>5367</v>
      </c>
      <c r="Q36" s="59">
        <v>2909</v>
      </c>
      <c r="R36" s="59">
        <v>66</v>
      </c>
      <c r="S36" s="59">
        <v>9</v>
      </c>
      <c r="T36" s="61">
        <f t="shared" si="6"/>
        <v>2984</v>
      </c>
      <c r="U36" s="42" t="str">
        <f t="shared" si="1"/>
        <v/>
      </c>
    </row>
    <row r="37" spans="1:21" ht="30" customHeight="1" x14ac:dyDescent="0.2">
      <c r="A37" s="45" t="s">
        <v>65</v>
      </c>
      <c r="B37" s="34">
        <v>3</v>
      </c>
      <c r="C37" s="35">
        <v>4</v>
      </c>
      <c r="D37" s="35">
        <v>3</v>
      </c>
      <c r="E37" s="35">
        <v>6</v>
      </c>
      <c r="F37" s="35">
        <v>9</v>
      </c>
      <c r="G37" s="36">
        <v>2</v>
      </c>
      <c r="H37" s="62">
        <v>7951</v>
      </c>
      <c r="I37" s="63">
        <v>453</v>
      </c>
      <c r="J37" s="60">
        <f t="shared" si="2"/>
        <v>8404</v>
      </c>
      <c r="K37" s="63">
        <v>8323</v>
      </c>
      <c r="L37" s="63">
        <v>226</v>
      </c>
      <c r="M37" s="60">
        <f t="shared" si="3"/>
        <v>8549</v>
      </c>
      <c r="N37" s="60">
        <f t="shared" si="4"/>
        <v>16274</v>
      </c>
      <c r="O37" s="60">
        <f t="shared" si="4"/>
        <v>679</v>
      </c>
      <c r="P37" s="60">
        <f t="shared" si="5"/>
        <v>16953</v>
      </c>
      <c r="Q37" s="63">
        <v>7728</v>
      </c>
      <c r="R37" s="63">
        <v>599</v>
      </c>
      <c r="S37" s="63">
        <v>45</v>
      </c>
      <c r="T37" s="61">
        <f t="shared" si="6"/>
        <v>8372</v>
      </c>
      <c r="U37" s="42" t="str">
        <f t="shared" si="1"/>
        <v/>
      </c>
    </row>
    <row r="38" spans="1:21" ht="30" customHeight="1" x14ac:dyDescent="0.2">
      <c r="A38" s="45" t="s">
        <v>66</v>
      </c>
      <c r="B38" s="34">
        <v>3</v>
      </c>
      <c r="C38" s="35">
        <v>4</v>
      </c>
      <c r="D38" s="35">
        <v>4</v>
      </c>
      <c r="E38" s="35">
        <v>3</v>
      </c>
      <c r="F38" s="35">
        <v>1</v>
      </c>
      <c r="G38" s="36">
        <v>1</v>
      </c>
      <c r="H38" s="58">
        <v>3225</v>
      </c>
      <c r="I38" s="59">
        <v>217</v>
      </c>
      <c r="J38" s="60">
        <f t="shared" si="2"/>
        <v>3442</v>
      </c>
      <c r="K38" s="59">
        <v>3261</v>
      </c>
      <c r="L38" s="59">
        <v>76</v>
      </c>
      <c r="M38" s="60">
        <f t="shared" si="3"/>
        <v>3337</v>
      </c>
      <c r="N38" s="60">
        <f t="shared" si="4"/>
        <v>6486</v>
      </c>
      <c r="O38" s="60">
        <f t="shared" si="4"/>
        <v>293</v>
      </c>
      <c r="P38" s="60">
        <f t="shared" si="5"/>
        <v>6779</v>
      </c>
      <c r="Q38" s="59">
        <v>3908</v>
      </c>
      <c r="R38" s="59">
        <v>252</v>
      </c>
      <c r="S38" s="59">
        <v>38</v>
      </c>
      <c r="T38" s="61">
        <f t="shared" si="6"/>
        <v>4198</v>
      </c>
      <c r="U38" s="42" t="str">
        <f t="shared" si="1"/>
        <v/>
      </c>
    </row>
    <row r="39" spans="1:21" ht="30" customHeight="1" x14ac:dyDescent="0.2">
      <c r="A39" s="45" t="s">
        <v>67</v>
      </c>
      <c r="B39" s="34">
        <v>3</v>
      </c>
      <c r="C39" s="35">
        <v>4</v>
      </c>
      <c r="D39" s="35">
        <v>4</v>
      </c>
      <c r="E39" s="35">
        <v>6</v>
      </c>
      <c r="F39" s="35">
        <v>2</v>
      </c>
      <c r="G39" s="36">
        <v>1</v>
      </c>
      <c r="H39" s="58">
        <v>6762</v>
      </c>
      <c r="I39" s="59">
        <v>172</v>
      </c>
      <c r="J39" s="60">
        <f t="shared" si="2"/>
        <v>6934</v>
      </c>
      <c r="K39" s="59">
        <v>7366</v>
      </c>
      <c r="L39" s="59">
        <v>219</v>
      </c>
      <c r="M39" s="60">
        <f t="shared" si="3"/>
        <v>7585</v>
      </c>
      <c r="N39" s="60">
        <f t="shared" si="4"/>
        <v>14128</v>
      </c>
      <c r="O39" s="60">
        <f t="shared" si="4"/>
        <v>391</v>
      </c>
      <c r="P39" s="60">
        <f t="shared" si="5"/>
        <v>14519</v>
      </c>
      <c r="Q39" s="59">
        <v>6367</v>
      </c>
      <c r="R39" s="59">
        <v>327</v>
      </c>
      <c r="S39" s="59">
        <v>46</v>
      </c>
      <c r="T39" s="61">
        <f t="shared" si="6"/>
        <v>6740</v>
      </c>
      <c r="U39" s="42" t="str">
        <f t="shared" si="1"/>
        <v/>
      </c>
    </row>
    <row r="40" spans="1:21" ht="30" customHeight="1" thickBot="1" x14ac:dyDescent="0.25">
      <c r="A40" s="46" t="s">
        <v>68</v>
      </c>
      <c r="B40" s="37">
        <v>3</v>
      </c>
      <c r="C40" s="38">
        <v>4</v>
      </c>
      <c r="D40" s="38">
        <v>5</v>
      </c>
      <c r="E40" s="38">
        <v>4</v>
      </c>
      <c r="F40" s="38">
        <v>5</v>
      </c>
      <c r="G40" s="39">
        <v>8</v>
      </c>
      <c r="H40" s="64">
        <v>3700</v>
      </c>
      <c r="I40" s="65">
        <v>64</v>
      </c>
      <c r="J40" s="66">
        <f t="shared" si="2"/>
        <v>3764</v>
      </c>
      <c r="K40" s="65">
        <v>3947</v>
      </c>
      <c r="L40" s="65">
        <v>91</v>
      </c>
      <c r="M40" s="66">
        <f t="shared" si="3"/>
        <v>4038</v>
      </c>
      <c r="N40" s="66">
        <f t="shared" si="4"/>
        <v>7647</v>
      </c>
      <c r="O40" s="66">
        <f t="shared" si="4"/>
        <v>155</v>
      </c>
      <c r="P40" s="66">
        <f t="shared" si="5"/>
        <v>7802</v>
      </c>
      <c r="Q40" s="65">
        <v>3575</v>
      </c>
      <c r="R40" s="65">
        <v>128</v>
      </c>
      <c r="S40" s="65">
        <v>15</v>
      </c>
      <c r="T40" s="67">
        <f t="shared" si="6"/>
        <v>3718</v>
      </c>
      <c r="U40" s="42" t="str">
        <f t="shared" si="1"/>
        <v/>
      </c>
    </row>
  </sheetData>
  <mergeCells count="5">
    <mergeCell ref="H5:P5"/>
    <mergeCell ref="Q5:T5"/>
    <mergeCell ref="H6:J6"/>
    <mergeCell ref="K6:M6"/>
    <mergeCell ref="N6:P6"/>
  </mergeCells>
  <phoneticPr fontId="3"/>
  <conditionalFormatting sqref="U8:U40">
    <cfRule type="expression" dxfId="440" priority="231">
      <formula>"o10/p10&lt;=1.5"</formula>
    </cfRule>
  </conditionalFormatting>
  <conditionalFormatting sqref="H11:I23">
    <cfRule type="expression" dxfId="109" priority="71" stopIfTrue="1">
      <formula>ISBLANK(H11)=TRUE</formula>
    </cfRule>
    <cfRule type="expression" dxfId="108" priority="72" stopIfTrue="1">
      <formula>BP11="×"</formula>
    </cfRule>
    <cfRule type="expression" dxfId="105" priority="73" stopIfTrue="1">
      <formula>BP11="××"</formula>
    </cfRule>
    <cfRule type="expression" dxfId="106" priority="74" stopIfTrue="1">
      <formula>BP11="×××"</formula>
    </cfRule>
    <cfRule type="expression" dxfId="107" priority="75" stopIfTrue="1">
      <formula>ISBLANK(H11)=FALSE</formula>
    </cfRule>
  </conditionalFormatting>
  <conditionalFormatting sqref="H24:I24">
    <cfRule type="expression" dxfId="101" priority="26" stopIfTrue="1">
      <formula>ISBLANK(H24)=TRUE</formula>
    </cfRule>
    <cfRule type="expression" dxfId="102" priority="27" stopIfTrue="1">
      <formula>BP24="×"</formula>
    </cfRule>
    <cfRule type="expression" dxfId="103" priority="28" stopIfTrue="1">
      <formula>BP24="××"</formula>
    </cfRule>
    <cfRule type="expression" dxfId="104" priority="29" stopIfTrue="1">
      <formula>BP24="×××"</formula>
    </cfRule>
    <cfRule type="expression" dxfId="100" priority="30" stopIfTrue="1">
      <formula>ISBLANK(H24)=FALSE</formula>
    </cfRule>
  </conditionalFormatting>
  <conditionalFormatting sqref="H25:I28">
    <cfRule type="expression" dxfId="98" priority="41" stopIfTrue="1">
      <formula>ISBLANK(H25)=TRUE</formula>
    </cfRule>
    <cfRule type="expression" dxfId="99" priority="42" stopIfTrue="1">
      <formula>BP25="×"</formula>
    </cfRule>
    <cfRule type="expression" dxfId="95" priority="43" stopIfTrue="1">
      <formula>BP25="××"</formula>
    </cfRule>
    <cfRule type="expression" dxfId="96" priority="44" stopIfTrue="1">
      <formula>BP25="×××"</formula>
    </cfRule>
    <cfRule type="expression" dxfId="97" priority="45" stopIfTrue="1">
      <formula>ISBLANK(H25)=FALSE</formula>
    </cfRule>
  </conditionalFormatting>
  <conditionalFormatting sqref="H29:I29">
    <cfRule type="expression" dxfId="93" priority="86" stopIfTrue="1">
      <formula>ISBLANK(H29)=TRUE</formula>
    </cfRule>
    <cfRule type="expression" dxfId="94" priority="87" stopIfTrue="1">
      <formula>BP29="×"</formula>
    </cfRule>
    <cfRule type="expression" dxfId="90" priority="88" stopIfTrue="1">
      <formula>BP29="××"</formula>
    </cfRule>
    <cfRule type="expression" dxfId="91" priority="89" stopIfTrue="1">
      <formula>BP29="×××"</formula>
    </cfRule>
    <cfRule type="expression" dxfId="92" priority="90" stopIfTrue="1">
      <formula>ISBLANK(H29)=FALSE</formula>
    </cfRule>
  </conditionalFormatting>
  <conditionalFormatting sqref="H30:I35">
    <cfRule type="expression" dxfId="89" priority="12" stopIfTrue="1">
      <formula>BP30="×"</formula>
    </cfRule>
    <cfRule type="expression" dxfId="88" priority="13" stopIfTrue="1">
      <formula>BP30="××"</formula>
    </cfRule>
    <cfRule type="expression" dxfId="87" priority="14" stopIfTrue="1">
      <formula>BP30="×××"</formula>
    </cfRule>
    <cfRule type="expression" dxfId="86" priority="15" stopIfTrue="1">
      <formula>ISBLANK(H30)=FALSE</formula>
    </cfRule>
  </conditionalFormatting>
  <conditionalFormatting sqref="H30:I36">
    <cfRule type="expression" dxfId="85" priority="11" stopIfTrue="1">
      <formula>ISBLANK(H30)=TRUE</formula>
    </cfRule>
  </conditionalFormatting>
  <conditionalFormatting sqref="H36:I37">
    <cfRule type="expression" dxfId="81" priority="102" stopIfTrue="1">
      <formula>BP36="×"</formula>
    </cfRule>
    <cfRule type="expression" dxfId="82" priority="103" stopIfTrue="1">
      <formula>BP36="××"</formula>
    </cfRule>
    <cfRule type="expression" dxfId="83" priority="104" stopIfTrue="1">
      <formula>BP36="×××"</formula>
    </cfRule>
    <cfRule type="expression" dxfId="84" priority="105" stopIfTrue="1">
      <formula>ISBLANK(H36)=FALSE</formula>
    </cfRule>
  </conditionalFormatting>
  <conditionalFormatting sqref="H37:I37">
    <cfRule type="expression" dxfId="80" priority="101" stopIfTrue="1">
      <formula>ISBLANK(H37)=TRUE</formula>
    </cfRule>
  </conditionalFormatting>
  <conditionalFormatting sqref="H38:I40">
    <cfRule type="expression" dxfId="75" priority="56" stopIfTrue="1">
      <formula>ISBLANK(H38)=TRUE</formula>
    </cfRule>
    <cfRule type="expression" dxfId="76" priority="57" stopIfTrue="1">
      <formula>BP38="×"</formula>
    </cfRule>
    <cfRule type="expression" dxfId="77" priority="58" stopIfTrue="1">
      <formula>BP38="××"</formula>
    </cfRule>
    <cfRule type="expression" dxfId="78" priority="59" stopIfTrue="1">
      <formula>BP38="×××"</formula>
    </cfRule>
    <cfRule type="expression" dxfId="79" priority="60" stopIfTrue="1">
      <formula>ISBLANK(H38)=FALSE</formula>
    </cfRule>
  </conditionalFormatting>
  <conditionalFormatting sqref="H9:T10 J11:J40 M11:P40 T11:T40">
    <cfRule type="expression" dxfId="71" priority="106" stopIfTrue="1">
      <formula>ISBLANK(H9)=TRUE</formula>
    </cfRule>
    <cfRule type="expression" dxfId="74" priority="107" stopIfTrue="1">
      <formula>BP9="×"</formula>
    </cfRule>
    <cfRule type="expression" dxfId="73" priority="108" stopIfTrue="1">
      <formula>BP9="××"</formula>
    </cfRule>
    <cfRule type="expression" dxfId="70" priority="109" stopIfTrue="1">
      <formula>BP9="×××"</formula>
    </cfRule>
    <cfRule type="expression" dxfId="72" priority="110" stopIfTrue="1">
      <formula>ISBLANK(H9)=FALSE</formula>
    </cfRule>
  </conditionalFormatting>
  <conditionalFormatting sqref="K11:L23">
    <cfRule type="expression" dxfId="65" priority="66" stopIfTrue="1">
      <formula>ISBLANK(K11)=TRUE</formula>
    </cfRule>
    <cfRule type="expression" dxfId="69" priority="67" stopIfTrue="1">
      <formula>BS11="×"</formula>
    </cfRule>
    <cfRule type="expression" dxfId="66" priority="68" stopIfTrue="1">
      <formula>BS11="××"</formula>
    </cfRule>
    <cfRule type="expression" dxfId="67" priority="69" stopIfTrue="1">
      <formula>BS11="×××"</formula>
    </cfRule>
    <cfRule type="expression" dxfId="68" priority="70" stopIfTrue="1">
      <formula>ISBLANK(K11)=FALSE</formula>
    </cfRule>
  </conditionalFormatting>
  <conditionalFormatting sqref="K24:L24">
    <cfRule type="expression" dxfId="60" priority="21" stopIfTrue="1">
      <formula>ISBLANK(K24)=TRUE</formula>
    </cfRule>
    <cfRule type="expression" dxfId="61" priority="22" stopIfTrue="1">
      <formula>BS24="×"</formula>
    </cfRule>
    <cfRule type="expression" dxfId="62" priority="23" stopIfTrue="1">
      <formula>BS24="××"</formula>
    </cfRule>
    <cfRule type="expression" dxfId="63" priority="24" stopIfTrue="1">
      <formula>BS24="×××"</formula>
    </cfRule>
    <cfRule type="expression" dxfId="64" priority="25" stopIfTrue="1">
      <formula>ISBLANK(K24)=FALSE</formula>
    </cfRule>
  </conditionalFormatting>
  <conditionalFormatting sqref="K25:L28">
    <cfRule type="expression" dxfId="59" priority="36" stopIfTrue="1">
      <formula>ISBLANK(K25)=TRUE</formula>
    </cfRule>
    <cfRule type="expression" dxfId="55" priority="37" stopIfTrue="1">
      <formula>BS25="×"</formula>
    </cfRule>
    <cfRule type="expression" dxfId="56" priority="38" stopIfTrue="1">
      <formula>BS25="××"</formula>
    </cfRule>
    <cfRule type="expression" dxfId="57" priority="39" stopIfTrue="1">
      <formula>BS25="×××"</formula>
    </cfRule>
    <cfRule type="expression" dxfId="58" priority="40" stopIfTrue="1">
      <formula>ISBLANK(K25)=FALSE</formula>
    </cfRule>
  </conditionalFormatting>
  <conditionalFormatting sqref="K29:L29">
    <cfRule type="expression" dxfId="54" priority="81" stopIfTrue="1">
      <formula>ISBLANK(K29)=TRUE</formula>
    </cfRule>
    <cfRule type="expression" dxfId="53" priority="82" stopIfTrue="1">
      <formula>BS29="×"</formula>
    </cfRule>
    <cfRule type="expression" dxfId="52" priority="83" stopIfTrue="1">
      <formula>BS29="××"</formula>
    </cfRule>
    <cfRule type="expression" dxfId="51" priority="84" stopIfTrue="1">
      <formula>BS29="×××"</formula>
    </cfRule>
    <cfRule type="expression" dxfId="50" priority="85" stopIfTrue="1">
      <formula>ISBLANK(K29)=FALSE</formula>
    </cfRule>
  </conditionalFormatting>
  <conditionalFormatting sqref="K30:L35">
    <cfRule type="expression" dxfId="49" priority="7" stopIfTrue="1">
      <formula>BS30="×"</formula>
    </cfRule>
    <cfRule type="expression" dxfId="48" priority="8" stopIfTrue="1">
      <formula>BS30="××"</formula>
    </cfRule>
    <cfRule type="expression" dxfId="47" priority="9" stopIfTrue="1">
      <formula>BS30="×××"</formula>
    </cfRule>
    <cfRule type="expression" dxfId="46" priority="10" stopIfTrue="1">
      <formula>ISBLANK(K30)=FALSE</formula>
    </cfRule>
  </conditionalFormatting>
  <conditionalFormatting sqref="K30:L36">
    <cfRule type="expression" dxfId="45" priority="6" stopIfTrue="1">
      <formula>ISBLANK(K30)=TRUE</formula>
    </cfRule>
  </conditionalFormatting>
  <conditionalFormatting sqref="K36:L37">
    <cfRule type="expression" dxfId="42" priority="97" stopIfTrue="1">
      <formula>BS36="×"</formula>
    </cfRule>
    <cfRule type="expression" dxfId="41" priority="98" stopIfTrue="1">
      <formula>BS36="××"</formula>
    </cfRule>
    <cfRule type="expression" dxfId="44" priority="99" stopIfTrue="1">
      <formula>BS36="×××"</formula>
    </cfRule>
    <cfRule type="expression" dxfId="43" priority="100" stopIfTrue="1">
      <formula>ISBLANK(K36)=FALSE</formula>
    </cfRule>
  </conditionalFormatting>
  <conditionalFormatting sqref="K37:L37">
    <cfRule type="expression" dxfId="40" priority="96" stopIfTrue="1">
      <formula>ISBLANK(K37)=TRUE</formula>
    </cfRule>
  </conditionalFormatting>
  <conditionalFormatting sqref="K38:L40">
    <cfRule type="expression" dxfId="35" priority="51" stopIfTrue="1">
      <formula>ISBLANK(K38)=TRUE</formula>
    </cfRule>
    <cfRule type="expression" dxfId="36" priority="52" stopIfTrue="1">
      <formula>BS38="×"</formula>
    </cfRule>
    <cfRule type="expression" dxfId="37" priority="53" stopIfTrue="1">
      <formula>BS38="××"</formula>
    </cfRule>
    <cfRule type="expression" dxfId="38" priority="54" stopIfTrue="1">
      <formula>BS38="×××"</formula>
    </cfRule>
    <cfRule type="expression" dxfId="39" priority="55" stopIfTrue="1">
      <formula>ISBLANK(K38)=FALSE</formula>
    </cfRule>
  </conditionalFormatting>
  <conditionalFormatting sqref="Q11:S23">
    <cfRule type="expression" dxfId="34" priority="61" stopIfTrue="1">
      <formula>ISBLANK(Q11)=TRUE</formula>
    </cfRule>
    <cfRule type="expression" dxfId="31" priority="62" stopIfTrue="1">
      <formula>BY11="×"</formula>
    </cfRule>
    <cfRule type="expression" dxfId="33" priority="63" stopIfTrue="1">
      <formula>BY11="××"</formula>
    </cfRule>
    <cfRule type="expression" dxfId="32" priority="64" stopIfTrue="1">
      <formula>BY11="×××"</formula>
    </cfRule>
    <cfRule type="expression" dxfId="30" priority="65" stopIfTrue="1">
      <formula>ISBLANK(Q11)=FALSE</formula>
    </cfRule>
  </conditionalFormatting>
  <conditionalFormatting sqref="Q24:S24">
    <cfRule type="expression" dxfId="27" priority="16" stopIfTrue="1">
      <formula>ISBLANK(Q24)=TRUE</formula>
    </cfRule>
    <cfRule type="expression" dxfId="28" priority="17" stopIfTrue="1">
      <formula>BY24="×"</formula>
    </cfRule>
    <cfRule type="expression" dxfId="26" priority="18" stopIfTrue="1">
      <formula>BY24="××"</formula>
    </cfRule>
    <cfRule type="expression" dxfId="25" priority="19" stopIfTrue="1">
      <formula>BY24="×××"</formula>
    </cfRule>
    <cfRule type="expression" dxfId="29" priority="20" stopIfTrue="1">
      <formula>ISBLANK(Q24)=FALSE</formula>
    </cfRule>
  </conditionalFormatting>
  <conditionalFormatting sqref="Q25:S28">
    <cfRule type="expression" dxfId="22" priority="31" stopIfTrue="1">
      <formula>ISBLANK(Q25)=TRUE</formula>
    </cfRule>
    <cfRule type="expression" dxfId="23" priority="32" stopIfTrue="1">
      <formula>BY25="×"</formula>
    </cfRule>
    <cfRule type="expression" dxfId="24" priority="33" stopIfTrue="1">
      <formula>BY25="××"</formula>
    </cfRule>
    <cfRule type="expression" dxfId="20" priority="34" stopIfTrue="1">
      <formula>BY25="×××"</formula>
    </cfRule>
    <cfRule type="expression" dxfId="21" priority="35" stopIfTrue="1">
      <formula>ISBLANK(Q25)=FALSE</formula>
    </cfRule>
  </conditionalFormatting>
  <conditionalFormatting sqref="Q29:S29">
    <cfRule type="expression" dxfId="18" priority="76" stopIfTrue="1">
      <formula>ISBLANK(Q29)=TRUE</formula>
    </cfRule>
    <cfRule type="expression" dxfId="17" priority="77" stopIfTrue="1">
      <formula>BY29="×"</formula>
    </cfRule>
    <cfRule type="expression" dxfId="16" priority="78" stopIfTrue="1">
      <formula>BY29="××"</formula>
    </cfRule>
    <cfRule type="expression" dxfId="15" priority="79" stopIfTrue="1">
      <formula>BY29="×××"</formula>
    </cfRule>
    <cfRule type="expression" dxfId="19" priority="80" stopIfTrue="1">
      <formula>ISBLANK(Q29)=FALSE</formula>
    </cfRule>
  </conditionalFormatting>
  <conditionalFormatting sqref="Q30:S35">
    <cfRule type="expression" dxfId="13" priority="2" stopIfTrue="1">
      <formula>BY30="×"</formula>
    </cfRule>
    <cfRule type="expression" dxfId="14" priority="3" stopIfTrue="1">
      <formula>BY30="××"</formula>
    </cfRule>
    <cfRule type="expression" dxfId="11" priority="4" stopIfTrue="1">
      <formula>BY30="×××"</formula>
    </cfRule>
    <cfRule type="expression" dxfId="12" priority="5" stopIfTrue="1">
      <formula>ISBLANK(Q30)=FALSE</formula>
    </cfRule>
  </conditionalFormatting>
  <conditionalFormatting sqref="Q30:S36">
    <cfRule type="expression" dxfId="10" priority="1" stopIfTrue="1">
      <formula>ISBLANK(Q30)=TRUE</formula>
    </cfRule>
  </conditionalFormatting>
  <conditionalFormatting sqref="Q36:S37">
    <cfRule type="expression" dxfId="9" priority="92" stopIfTrue="1">
      <formula>BY36="×"</formula>
    </cfRule>
    <cfRule type="expression" dxfId="8" priority="93" stopIfTrue="1">
      <formula>BY36="××"</formula>
    </cfRule>
    <cfRule type="expression" dxfId="7" priority="94" stopIfTrue="1">
      <formula>BY36="×××"</formula>
    </cfRule>
    <cfRule type="expression" dxfId="6" priority="95" stopIfTrue="1">
      <formula>ISBLANK(Q36)=FALSE</formula>
    </cfRule>
  </conditionalFormatting>
  <conditionalFormatting sqref="Q37:S37">
    <cfRule type="expression" dxfId="5" priority="91" stopIfTrue="1">
      <formula>ISBLANK(Q37)=TRUE</formula>
    </cfRule>
  </conditionalFormatting>
  <conditionalFormatting sqref="Q38:S40">
    <cfRule type="expression" dxfId="0" priority="46" stopIfTrue="1">
      <formula>ISBLANK(Q38)=TRUE</formula>
    </cfRule>
    <cfRule type="expression" dxfId="1" priority="47" stopIfTrue="1">
      <formula>BY38="×"</formula>
    </cfRule>
    <cfRule type="expression" dxfId="2" priority="48" stopIfTrue="1">
      <formula>BY38="××"</formula>
    </cfRule>
    <cfRule type="expression" dxfId="3" priority="49" stopIfTrue="1">
      <formula>BY38="×××"</formula>
    </cfRule>
    <cfRule type="expression" dxfId="4" priority="50" stopIfTrue="1">
      <formula>ISBLANK(Q38)=FALSE</formula>
    </cfRule>
  </conditionalFormatting>
  <pageMargins left="1.4" right="0.7" top="0.51" bottom="0.35" header="0.3" footer="0.3"/>
  <pageSetup paperSize="9" scale="51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殿畑 美月</cp:lastModifiedBy>
  <cp:lastPrinted>2023-07-26T01:41:09Z</cp:lastPrinted>
  <dcterms:created xsi:type="dcterms:W3CDTF">2021-08-04T07:43:46Z</dcterms:created>
  <dcterms:modified xsi:type="dcterms:W3CDTF">2025-07-30T06:24:45Z</dcterms:modified>
</cp:coreProperties>
</file>