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Y:\！業務\10 財政管財\10 財政\20 決算\70_財政状況資料集\R060821 R04追加分\"/>
    </mc:Choice>
  </mc:AlternateContent>
  <xr:revisionPtr revIDLastSave="0" documentId="13_ncr:1_{BE6489EB-5AB3-4658-8F4A-06C6407DF7E0}" xr6:coauthVersionLast="47" xr6:coauthVersionMax="47" xr10:uidLastSave="{00000000-0000-0000-0000-000000000000}"/>
  <bookViews>
    <workbookView xWindow="0" yWindow="0" windowWidth="28800" windowHeight="156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AM36" i="10"/>
  <c r="C36" i="10"/>
  <c r="CO35" i="10"/>
  <c r="BW35" i="10"/>
  <c r="AM35" i="10"/>
  <c r="C35" i="10"/>
  <c r="BW34" i="10"/>
  <c r="U34" i="10"/>
  <c r="U35" i="10" s="1"/>
  <c r="U36" i="10" s="1"/>
  <c r="U37" i="10" s="1"/>
  <c r="C34" i="10"/>
  <c r="AM34" i="10" s="1"/>
  <c r="CO34" i="10" l="1"/>
  <c r="BE34" i="10"/>
  <c r="BE35" i="10" s="1"/>
  <c r="BE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<sst xmlns="http://schemas.openxmlformats.org/spreadsheetml/2006/main" count="1135" uniqueCount="610">
  <si>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</si>
  <si>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</si>
  <si>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</si>
  <si>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</si>
  <si>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</si>
  <si>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</si>
  <si>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</si>
  <si>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</si>
  <si>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</si>
  <si>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</si>
  <si>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</si>
  <si>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</si>
  <si>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</si>
  <si>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</si>
  <si>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</si>
  <si>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</si>
  <si>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</si>
  <si>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</si>
  <si>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</si>
  <si>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</si>
  <si>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</si>
  <si>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</si>
  <si>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</si>
  <si>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</si>
  <si>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</si>
  <si>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</si>
  <si>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</si>
  <si>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</si>
  <si>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</si>
  <si>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</si>
  <si>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</si>
  <si>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</si>
  <si>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</si>
  <si>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</si>
  <si>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</si>
  <si>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</si>
  <si>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</si>
  <si>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</si>
  <si>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</si>
  <si>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</si>
  <si>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</si>
  <si>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</si>
  <si>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</si>
  <si>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</si>
  <si>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</si>
  <si>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</si>
  <si>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</si>
  <si>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</si>
  <si>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</si>
  <si>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</si>
  <si>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</si>
  <si>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</si>
  <si>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</si>
  <si>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</si>
  <si>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</si>
  <si>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</si>
  <si>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</si>
  <si>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</si>
  <si>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</si>
  <si>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</si>
  <si>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</si>
  <si>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</si>
  <si>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</si>
  <si>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</si>
  <si>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</si>
  <si>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</si>
  <si>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</si>
  <si>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</si>
  <si>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</si>
  <si>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</si>
  <si>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</si>
  <si>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</si>
  <si>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</si>
  <si>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</si>
  <si>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</si>
  <si>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</si>
  <si>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</si>
  <si>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</si>
  <si>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</si>
  <si>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</si>
  <si>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</si>
  <si>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</si>
  <si>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</si>
  <si>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</si>
  <si>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</si>
  <si>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</si>
  <si>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</si>
  <si>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</si>
  <si>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</si>
  <si>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</si>
  <si>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</si>
  <si>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</si>
  <si>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</si>
  <si>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</si>
  <si>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</si>
  <si>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</si>
  <si>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</si>
  <si>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</si>
  <si>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</si>
  <si>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</si>
  <si>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安芸太田町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</si>
  <si>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</si>
  <si>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</si>
  <si>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</si>
  <si>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</si>
  <si>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</si>
  <si>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</si>
  <si>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</si>
  <si>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</si>
  <si>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</si>
  <si>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</si>
  <si>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</si>
  <si>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</si>
  <si>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</si>
  <si>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</si>
  <si>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</si>
  <si>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</si>
  <si>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</si>
  <si>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</si>
  <si>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</si>
  <si>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</si>
  <si>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</si>
  <si>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</si>
  <si>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</si>
  <si>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</si>
  <si>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</si>
  <si>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</si>
  <si>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</si>
  <si>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</si>
  <si>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</si>
  <si>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</si>
  <si>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</si>
  <si>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</si>
  <si>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</si>
  <si>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</si>
  <si>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</si>
  <si>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</si>
  <si>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</si>
  <si>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</si>
  <si>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</si>
  <si>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</si>
  <si>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</si>
  <si>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</si>
  <si>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</si>
  <si>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</si>
  <si>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</si>
  <si>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</si>
  <si>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</si>
  <si>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</si>
  <si>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</si>
  <si>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</si>
  <si>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</si>
  <si>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</si>
  <si>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</si>
  <si>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</si>
  <si>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</si>
  <si>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</si>
  <si>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</si>
  <si>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</si>
  <si>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</si>
  <si>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</si>
  <si>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</si>
  <si>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</si>
  <si>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</si>
  <si>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</si>
  <si>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</si>
  <si>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</si>
  <si>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</si>
  <si>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</si>
  <si>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</si>
  <si>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</si>
  <si>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</si>
  <si>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</si>
  <si>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</si>
  <si>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</si>
  <si>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</si>
  <si>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</si>
  <si>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</si>
  <si>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</si>
  <si>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</si>
  <si>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</si>
  <si>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</si>
  <si>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</si>
  <si>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</si>
  <si>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</si>
  <si>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</si>
  <si>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</si>
  <si>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</si>
  <si>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</si>
  <si>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</si>
  <si>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</si>
  <si>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</si>
  <si>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</si>
  <si>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</si>
  <si>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</si>
  <si>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</si>
  <si>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</si>
  <si>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</si>
  <si>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</si>
  <si>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</si>
  <si>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</si>
  <si>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</si>
  <si>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</si>
  <si>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</si>
  <si>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</si>
  <si>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</si>
  <si>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</si>
  <si>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</si>
  <si>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</si>
  <si>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</si>
  <si>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</si>
  <si>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</si>
  <si>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</si>
  <si>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</si>
  <si>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</si>
  <si>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</si>
  <si>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</si>
  <si>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</si>
  <si>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広島県安芸太田町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</si>
  <si>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</si>
  <si>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</si>
  <si>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</si>
  <si>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</si>
  <si>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</si>
  <si>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</si>
  <si>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</si>
  <si>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</si>
  <si>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</si>
  <si>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</si>
  <si>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</si>
  <si>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</si>
  <si>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</si>
  <si>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</si>
  <si>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</si>
  <si>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</si>
  <si>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</si>
  <si>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</si>
  <si>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</si>
  <si>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</si>
  <si>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</si>
  <si>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</si>
  <si>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</si>
  <si>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</si>
  <si>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</si>
  <si>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</si>
  <si>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</si>
  <si>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</si>
  <si>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</si>
  <si>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</si>
  <si>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</si>
  <si>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</si>
  <si>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</si>
  <si>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</si>
  <si>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</si>
  <si>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</si>
  <si>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</si>
  <si>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</si>
  <si>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</si>
  <si>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</si>
  <si>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</si>
  <si>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</si>
  <si>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</si>
  <si>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</si>
  <si>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</si>
  <si>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</si>
  <si>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</si>
  <si>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</si>
  <si>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</si>
  <si>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</si>
  <si>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</si>
  <si>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</si>
  <si>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</si>
  <si>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</si>
  <si>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</si>
  <si>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</si>
  <si>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</si>
  <si>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</si>
  <si>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</si>
  <si>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</si>
  <si>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</si>
  <si>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</si>
  <si>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</si>
  <si>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</si>
  <si>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</si>
  <si>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</si>
  <si>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</si>
  <si>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</si>
  <si>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</si>
  <si>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</si>
  <si>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</si>
  <si>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</si>
  <si>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</si>
  <si>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</si>
  <si>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</si>
  <si>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</si>
  <si>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</si>
  <si>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</si>
  <si>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</si>
  <si>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</si>
  <si>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</si>
  <si>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</si>
  <si>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</si>
  <si>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</si>
  <si>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</si>
  <si>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</si>
  <si>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</si>
  <si>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</si>
  <si>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</si>
  <si>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</si>
  <si>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</si>
  <si>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</si>
  <si>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</si>
  <si>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</si>
  <si>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</si>
  <si>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</si>
  <si>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</si>
  <si>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</si>
  <si>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</si>
  <si>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</si>
  <si>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</si>
  <si>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</si>
  <si>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</si>
  <si>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</si>
  <si>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</si>
  <si>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</si>
  <si>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</si>
  <si>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</si>
  <si>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</si>
  <si>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</si>
  <si>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</si>
  <si>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</si>
  <si>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</si>
  <si>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</si>
  <si>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</si>
  <si>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</si>
  <si>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</si>
  <si>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</si>
  <si>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</si>
  <si>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</si>
  <si>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</si>
  <si>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</si>
  <si>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</si>
  <si>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</si>
  <si>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</si>
  <si>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</si>
  <si>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</si>
  <si>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</si>
  <si>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</si>
  <si>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</si>
  <si>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</si>
  <si>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</si>
  <si>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</si>
  <si>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</si>
  <si>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</si>
  <si>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</si>
  <si>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</si>
  <si>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</si>
  <si>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</si>
  <si>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</si>
  <si>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</si>
  <si>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</si>
  <si>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</si>
  <si>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</si>
  <si>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</si>
  <si>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</si>
  <si>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</si>
  <si>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</si>
  <si>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</si>
  <si>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</si>
  <si>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</si>
  <si>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広島県安芸太田町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</si>
  <si>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</si>
  <si>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</si>
  <si>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</si>
  <si>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</si>
  <si>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</si>
  <si>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</si>
  <si>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</si>
  <si>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</si>
  <si>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</si>
  <si>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</si>
  <si>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</si>
  <si>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</si>
  <si>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</si>
  <si>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</si>
  <si>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</si>
  <si>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</si>
  <si>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</si>
  <si>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</si>
  <si>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</si>
  <si>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</si>
  <si>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</si>
  <si>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</si>
  <si>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</si>
  <si>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</si>
  <si>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</si>
  <si>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</si>
  <si>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</si>
  <si>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</si>
  <si>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</si>
  <si>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</si>
  <si>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</si>
  <si>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</si>
  <si>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</si>
  <si>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</si>
  <si>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</si>
  <si>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</si>
  <si>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介護サービス事業特別会計</t>
    <phoneticPr fontId="5"/>
  </si>
  <si>
    <t>安芸太田町病院事業会計</t>
    <phoneticPr fontId="5"/>
  </si>
  <si>
    <t>法適用企業</t>
    <phoneticPr fontId="5"/>
  </si>
  <si>
    <t>簡易水道事業特別会計</t>
    <phoneticPr fontId="5"/>
  </si>
  <si>
    <t>法非適用企業</t>
    <phoneticPr fontId="5"/>
  </si>
  <si>
    <t>農業集落排水事業特別会計</t>
    <phoneticPr fontId="5"/>
  </si>
  <si>
    <t>特定環境保全公共下水道事業特別会計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</si>
  <si>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</si>
  <si>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</si>
  <si>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</si>
  <si>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</si>
  <si>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</si>
  <si>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</si>
  <si>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</si>
  <si>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</si>
  <si>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</si>
  <si>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</si>
  <si>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</si>
  <si>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</si>
  <si>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</si>
  <si>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</si>
  <si>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</si>
  <si>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</si>
  <si>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</si>
  <si>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</si>
  <si>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</si>
  <si>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</si>
  <si>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</si>
  <si>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</si>
  <si>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</si>
  <si>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</si>
  <si>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</si>
  <si>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</si>
  <si>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</si>
  <si>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</si>
  <si>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</si>
  <si>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</si>
  <si>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</si>
  <si>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</si>
  <si>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</si>
  <si>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</si>
  <si>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</si>
  <si>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</si>
  <si>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</si>
  <si>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</si>
  <si>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t>
    <phoneticPr fontId="5"/>
  </si>
  <si>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</si>
  <si>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</si>
  <si>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</si>
  <si>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</si>
  <si>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</si>
  <si>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</si>
  <si>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</si>
  <si>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</si>
  <si>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</si>
  <si>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</si>
  <si>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</si>
  <si>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</si>
  <si>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</si>
  <si>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</si>
  <si>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</si>
  <si>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</si>
  <si>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</si>
  <si>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</si>
  <si>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特定環境保全公共下水道事業特別会計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</si>
  <si>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</si>
  <si>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</si>
  <si>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安芸太田町病院事業会計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</si>
  <si>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</si>
  <si>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簡易水道事業特別会計</t>
    <phoneticPr fontId="5"/>
  </si>
  <si>
    <t>-</t>
    <phoneticPr fontId="5"/>
  </si>
  <si>
    <t>-</t>
    <phoneticPr fontId="5"/>
  </si>
  <si>
    <t>-</t>
    <phoneticPr fontId="5"/>
  </si>
  <si>
    <t>(Ｆ)</t>
    <phoneticPr fontId="5"/>
  </si>
  <si>
    <t>農業集落排水事業特別会計</t>
    <phoneticPr fontId="5"/>
  </si>
  <si>
    <t>-</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</si>
  <si>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</si>
  <si>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</si>
  <si>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</si>
  <si>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</si>
  <si>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</si>
  <si>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</si>
  <si>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</si>
  <si>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</si>
  <si>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</si>
  <si>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t>
    <phoneticPr fontId="5"/>
  </si>
  <si>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</si>
  <si>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</si>
  <si>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</si>
  <si>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</si>
  <si>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</si>
  <si>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</si>
  <si>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</si>
  <si>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</si>
  <si>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</si>
  <si>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</si>
  <si>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</si>
  <si>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</si>
  <si>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</si>
  <si>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</si>
  <si>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</si>
  <si>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</si>
  <si>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</si>
  <si>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</si>
  <si>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</si>
  <si>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</si>
  <si>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</si>
  <si>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</si>
  <si>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</si>
  <si>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</si>
  <si>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</si>
  <si>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</si>
  <si>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</si>
  <si>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</si>
  <si>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</si>
  <si>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</si>
  <si>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</si>
  <si>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</si>
  <si>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</si>
  <si>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</si>
  <si>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</si>
  <si>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</si>
  <si>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</si>
  <si>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</si>
  <si>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</si>
  <si>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</si>
  <si>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</si>
  <si>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</si>
  <si>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</si>
  <si>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</si>
  <si>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</si>
  <si>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</si>
  <si>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</si>
  <si>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</si>
  <si>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</si>
  <si>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</si>
  <si>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</si>
  <si>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</si>
  <si>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</si>
  <si>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</si>
  <si>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</si>
  <si>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</si>
  <si>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</si>
  <si>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</si>
  <si>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</si>
  <si>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</si>
  <si>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</si>
  <si>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</si>
  <si>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</si>
  <si>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</si>
  <si>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</si>
  <si>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</si>
  <si>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</si>
  <si>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</si>
  <si>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</si>
  <si>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</si>
  <si>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</si>
  <si>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</si>
  <si>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</si>
  <si>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</si>
  <si>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</si>
  <si>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</si>
  <si>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</si>
  <si>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12.48</t>
  </si>
  <si>
    <t>▲ 7.54</t>
  </si>
  <si>
    <t>安芸太田町病院事業会計</t>
  </si>
  <si>
    <t>一般会計</t>
  </si>
  <si>
    <t>介護保険事業特別会計</t>
  </si>
  <si>
    <t>国民健康保険事業特別会計</t>
  </si>
  <si>
    <t>後期高齢者医療事業特別会計</t>
  </si>
  <si>
    <t>特定環境保全公共下水道事業特別会計</t>
  </si>
  <si>
    <t>農業集落排水事業特別会計</t>
  </si>
  <si>
    <t>簡易水道事業特別会計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</si>
  <si>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</si>
  <si>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</si>
  <si>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</si>
  <si>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</si>
  <si>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</si>
  <si>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</si>
  <si>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</si>
  <si>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</si>
  <si>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</si>
  <si>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株式会社　筒賀総合サービス</t>
    <rPh sb="0" eb="4">
      <t>カブシキガイシャ</t>
    </rPh>
    <rPh sb="5" eb="7">
      <t>ツツガ</t>
    </rPh>
    <rPh sb="7" eb="9">
      <t>ソウゴウ</t>
    </rPh>
    <phoneticPr fontId="2"/>
  </si>
  <si>
    <t>-</t>
    <phoneticPr fontId="2"/>
  </si>
  <si>
    <t>広場県後期高齢者医療広域連合（一般会計）</t>
    <rPh sb="0" eb="2">
      <t>ヒロバ</t>
    </rPh>
    <rPh sb="2" eb="3">
      <t>ケン</t>
    </rPh>
    <rPh sb="3" eb="14">
      <t>コウキコウレイシャイリョウコウイキレンゴウ</t>
    </rPh>
    <rPh sb="15" eb="19">
      <t>イッパンカイケイ</t>
    </rPh>
    <phoneticPr fontId="2"/>
  </si>
  <si>
    <t>広場県後期高齢者医療広域連合（特別会計）</t>
    <rPh sb="0" eb="2">
      <t>ヒロバ</t>
    </rPh>
    <rPh sb="2" eb="3">
      <t>ケン</t>
    </rPh>
    <rPh sb="3" eb="14">
      <t>コウキコウレイシャイリョウコウイキレンゴウ</t>
    </rPh>
    <rPh sb="15" eb="17">
      <t>トクベツ</t>
    </rPh>
    <rPh sb="17" eb="19">
      <t>カイケイ</t>
    </rPh>
    <phoneticPr fontId="2"/>
  </si>
  <si>
    <t>広島県市町総合事務組合</t>
    <rPh sb="0" eb="3">
      <t>ヒロシマケン</t>
    </rPh>
    <rPh sb="3" eb="5">
      <t>シマチ</t>
    </rPh>
    <rPh sb="5" eb="7">
      <t>ソウゴウ</t>
    </rPh>
    <rPh sb="7" eb="11">
      <t>ジムクミアイ</t>
    </rPh>
    <phoneticPr fontId="2"/>
  </si>
  <si>
    <t>(まちづくり基金(R04年度末現在))</t>
    <rPh sb="6" eb="8">
      <t>キキン</t>
    </rPh>
    <phoneticPr fontId="5"/>
  </si>
  <si>
    <t>(地域振興基金(R04年度末現在))</t>
    <rPh sb="1" eb="3">
      <t>チイキ</t>
    </rPh>
    <rPh sb="3" eb="5">
      <t>シンコウ</t>
    </rPh>
    <rPh sb="5" eb="7">
      <t>キキン</t>
    </rPh>
    <phoneticPr fontId="2"/>
  </si>
  <si>
    <t>(ふるさと未来・夢基金(R04年度末現在))</t>
    <rPh sb="5" eb="7">
      <t>ミライ</t>
    </rPh>
    <rPh sb="8" eb="11">
      <t>ユメキキン</t>
    </rPh>
    <phoneticPr fontId="2"/>
  </si>
  <si>
    <t>(過疎地域持続的発展事業基金(R04年度末現在))</t>
    <rPh sb="1" eb="5">
      <t>カソチイキ</t>
    </rPh>
    <rPh sb="5" eb="8">
      <t>ジゾクテキ</t>
    </rPh>
    <rPh sb="8" eb="10">
      <t>ハッテン</t>
    </rPh>
    <rPh sb="10" eb="12">
      <t>ジギョウ</t>
    </rPh>
    <rPh sb="12" eb="14">
      <t>キキン</t>
    </rPh>
    <phoneticPr fontId="2"/>
  </si>
  <si>
    <t>(森林環境譲与税基金(R04年度末現在))</t>
    <rPh sb="1" eb="3">
      <t>シンリン</t>
    </rPh>
    <rPh sb="3" eb="8">
      <t>カンキョウジョウヨゼイ</t>
    </rPh>
    <rPh sb="8" eb="10">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</si>
  <si>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</si>
  <si>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</si>
  <si>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計画的な起債償還や基金の残高の増加等も相まり、将来負担比率は対前年度で１０．１ポイント減少しているが、依然として類似団体平均よりも９．５ポイント高い水準となっている。一方で、有形固定資産減価減価償却率は、対前年度では１．８ポイント増加しているが類似団体平均とは、ほぼ平均的な水準である。今後、少子高齢化と人口減少や資産老朽化という課題を総合的にとらえ、公共施設等総合管理計画に基づき建物資産の総量を将来の人口・財政力に見合った量へと適正化し、将来世代への負担の先送りが過度にならないように取り組んでいく。</t>
    <rPh sb="1" eb="4">
      <t>ケイカクテキ</t>
    </rPh>
    <rPh sb="5" eb="9">
      <t>キサイショウカン</t>
    </rPh>
    <rPh sb="10" eb="12">
      <t>キキン</t>
    </rPh>
    <rPh sb="13" eb="15">
      <t>ザンダカ</t>
    </rPh>
    <rPh sb="16" eb="18">
      <t>ゾウカ</t>
    </rPh>
    <rPh sb="18" eb="19">
      <t>トウ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</si>
  <si>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</si>
  <si>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</si>
  <si>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</si>
  <si>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</si>
  <si>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</si>
  <si>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</si>
  <si>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計画的な起債償還や基金の残高の増加等も相まり、徐々に改善しているが、実質公債費比率は近年の大型事業の起債償還開始により対前年度より０．２ポイント減少しているが、高い水準で推移しており、今後数年間は右肩上がりの見込みであり、依然として類似団体平均と比較しても高い指数になっている。近年の学校統廃合や高速ブロードバンド整備などの大型公共事業に伴う大規模な起債償還に対応する公債費の増加を受けて、今後も令和６年度をピークに実質公債費比率は悪化することが予測されるが、真に必要な事業には投資し、既存事業のスクラップによる事業費の捻出等に併せ、計画的な起債借入と、償還額に見合った施策展開をしていく必要がある。</t>
    <rPh sb="1" eb="3">
      <t>ショウライ</t>
    </rPh>
    <rPh sb="3" eb="7">
      <t>フタンヒリツ</t>
    </rPh>
    <rPh sb="8" eb="11">
      <t>ケイカクテキ</t>
    </rPh>
    <rPh sb="12" eb="16">
      <t>キサイショウカン</t>
    </rPh>
    <rPh sb="17" eb="19">
      <t>キキン</t>
    </rPh>
    <rPh sb="20" eb="22">
      <t>ザンダカ</t>
    </rPh>
    <rPh sb="23" eb="26">
      <t>ゾウカトウ</t>
    </rPh>
    <rPh sb="27" eb="28">
      <t>アイ</t>
    </rPh>
    <rPh sb="31" eb="33">
      <t>ジョジョ</t>
    </rPh>
    <rPh sb="34" eb="36">
      <t>カイゼン</t>
    </rPh>
    <rPh sb="42" eb="44">
      <t>ジッシツ</t>
    </rPh>
    <rPh sb="44" eb="47">
      <t>コウサイヒ</t>
    </rPh>
    <rPh sb="47" eb="49">
      <t>ヒリツ</t>
    </rPh>
    <rPh sb="50" eb="52">
      <t>キンネン</t>
    </rPh>
    <rPh sb="53" eb="57">
      <t>オオガタジギョウ</t>
    </rPh>
    <rPh sb="58" eb="60">
      <t>キサイ</t>
    </rPh>
    <rPh sb="60" eb="62">
      <t>ショウカン</t>
    </rPh>
    <rPh sb="62" eb="64">
      <t>カイシ</t>
    </rPh>
    <rPh sb="67" eb="68">
      <t>タイ</t>
    </rPh>
    <rPh sb="68" eb="69">
      <t>ゼン</t>
    </rPh>
    <rPh sb="69" eb="71">
      <t>ネンド</t>
    </rPh>
    <rPh sb="80" eb="82">
      <t>ゲンショウ</t>
    </rPh>
    <rPh sb="88" eb="89">
      <t>タカ</t>
    </rPh>
    <rPh sb="90" eb="92">
      <t>スイジュン</t>
    </rPh>
    <rPh sb="93" eb="95">
      <t>スイイ</t>
    </rPh>
    <rPh sb="100" eb="102">
      <t>コンゴ</t>
    </rPh>
    <rPh sb="102" eb="105">
      <t>スウネンカン</t>
    </rPh>
    <rPh sb="106" eb="108">
      <t>ミギカタ</t>
    </rPh>
    <rPh sb="108" eb="109">
      <t>ア</t>
    </rPh>
    <rPh sb="112" eb="114">
      <t>ミコ</t>
    </rPh>
    <rPh sb="119" eb="121">
      <t>イゼン</t>
    </rPh>
    <rPh sb="124" eb="126">
      <t>ルイジ</t>
    </rPh>
    <rPh sb="126" eb="128">
      <t>ダンタイ</t>
    </rPh>
    <rPh sb="128" eb="130">
      <t>ヘイキン</t>
    </rPh>
    <rPh sb="131" eb="133">
      <t>ヒカク</t>
    </rPh>
    <rPh sb="136" eb="137">
      <t>タカ</t>
    </rPh>
    <rPh sb="275" eb="278">
      <t>ケイカクテキ</t>
    </rPh>
    <rPh sb="279" eb="283">
      <t>キサイカリイレ</t>
    </rPh>
    <rPh sb="285" eb="288">
      <t>ショウカンガク</t>
    </rPh>
    <rPh sb="289" eb="291">
      <t>ミア</t>
    </rPh>
    <rPh sb="293" eb="295">
      <t>セサク</t>
    </rPh>
    <rPh sb="295" eb="297">
      <t>テンカイ</t>
    </rPh>
    <rPh sb="302" eb="304">
      <t>ヒツヨウ</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</si>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</sst>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761B7C2-851F-40F2-B21A-D4870601885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121449</c:v>
                </c:pt>
                <c:pt idx="1">
                  <c:v>145139</c:v>
                </c:pt>
                <c:pt idx="2">
                  <c:v>125391</c:v>
                </c:pt>
                <c:pt idx="3">
                  <c:v>138402</c:v>
                </c:pt>
                <c:pt idx="4">
                  <c:v>146367</c:v>
                </c:pt>
              </c:numCache>
            </c:numRef>
          </c:val>
          <c:smooth val="0"/>
          <c:extLst>
            <c:ext xmlns:c16="http://schemas.microsoft.com/office/drawing/2014/chart" uri="{C3380CC4-5D6E-409C-BE32-E72D297353CC}">
              <c16:uniqueId val="{00000000-5605-4165-B399-50F1ECDF6AD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59355</c:v>
                </c:pt>
                <c:pt idx="1">
                  <c:v>111793</c:v>
                </c:pt>
                <c:pt idx="2">
                  <c:v>195316</c:v>
                </c:pt>
                <c:pt idx="3">
                  <c:v>180606</c:v>
                </c:pt>
                <c:pt idx="4">
                  <c:v>121763</c:v>
                </c:pt>
              </c:numCache>
            </c:numRef>
          </c:val>
          <c:smooth val="0"/>
          <c:extLst>
            <c:ext xmlns:c16="http://schemas.microsoft.com/office/drawing/2014/chart" uri="{C3380CC4-5D6E-409C-BE32-E72D297353CC}">
              <c16:uniqueId val="{00000001-5605-4165-B399-50F1ECDF6AD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1.53</c:v>
                </c:pt>
                <c:pt idx="1">
                  <c:v>5</c:v>
                </c:pt>
                <c:pt idx="2">
                  <c:v>7.37</c:v>
                </c:pt>
                <c:pt idx="3">
                  <c:v>7.09</c:v>
                </c:pt>
                <c:pt idx="4">
                  <c:v>6</c:v>
                </c:pt>
              </c:numCache>
            </c:numRef>
          </c:val>
          <c:extLst>
            <c:ext xmlns:c16="http://schemas.microsoft.com/office/drawing/2014/chart" uri="{C3380CC4-5D6E-409C-BE32-E72D297353CC}">
              <c16:uniqueId val="{00000000-A161-481A-82BA-10E798F169C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61.49</c:v>
                </c:pt>
                <c:pt idx="1">
                  <c:v>46.89</c:v>
                </c:pt>
                <c:pt idx="2">
                  <c:v>46.24</c:v>
                </c:pt>
                <c:pt idx="3">
                  <c:v>56.21</c:v>
                </c:pt>
                <c:pt idx="4">
                  <c:v>61.94</c:v>
                </c:pt>
              </c:numCache>
            </c:numRef>
          </c:val>
          <c:extLst>
            <c:ext xmlns:c16="http://schemas.microsoft.com/office/drawing/2014/chart" uri="{C3380CC4-5D6E-409C-BE32-E72D297353CC}">
              <c16:uniqueId val="{00000001-A161-481A-82BA-10E798F169C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-12.48</c:v>
                </c:pt>
                <c:pt idx="1">
                  <c:v>-7.54</c:v>
                </c:pt>
                <c:pt idx="2">
                  <c:v>7.42</c:v>
                </c:pt>
                <c:pt idx="3">
                  <c:v>8.3800000000000008</c:v>
                </c:pt>
                <c:pt idx="4">
                  <c:v>2.36</c:v>
                </c:pt>
              </c:numCache>
            </c:numRef>
          </c:val>
          <c:smooth val="0"/>
          <c:extLst>
            <c:ext xmlns:c16="http://schemas.microsoft.com/office/drawing/2014/chart" uri="{C3380CC4-5D6E-409C-BE32-E72D297353CC}">
              <c16:uniqueId val="{00000002-A161-481A-82BA-10E798F169C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FA3A-4F22-8B12-61353E5A46E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A3A-4F22-8B12-61353E5A46E4}"/>
            </c:ext>
          </c:extLst>
        </c:ser>
        <c:ser>
          <c:idx val="2"/>
          <c:order val="2"/>
          <c:tx>
            <c:strRef>
              <c:f>データシート!$A$29</c:f>
              <c:strCache>
                <c:ptCount val="1"/>
                <c:pt idx="0">
                  <c:v>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0.01</c:v>
                </c:pt>
                <c:pt idx="4">
                  <c:v>#N/A</c:v>
                </c:pt>
                <c:pt idx="5">
                  <c:v>0.01</c:v>
                </c:pt>
                <c:pt idx="6">
                  <c:v>#N/A</c:v>
                </c:pt>
                <c:pt idx="7">
                  <c:v>0.03</c:v>
                </c:pt>
                <c:pt idx="8">
                  <c:v>#N/A</c:v>
                </c:pt>
                <c:pt idx="9">
                  <c:v>0.02</c:v>
                </c:pt>
              </c:numCache>
            </c:numRef>
          </c:val>
          <c:extLst>
            <c:ext xmlns:c16="http://schemas.microsoft.com/office/drawing/2014/chart" uri="{C3380CC4-5D6E-409C-BE32-E72D297353CC}">
              <c16:uniqueId val="{00000002-FA3A-4F22-8B12-61353E5A46E4}"/>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0.06</c:v>
                </c:pt>
                <c:pt idx="2">
                  <c:v>#N/A</c:v>
                </c:pt>
                <c:pt idx="3">
                  <c:v>0.02</c:v>
                </c:pt>
                <c:pt idx="4">
                  <c:v>#N/A</c:v>
                </c:pt>
                <c:pt idx="5">
                  <c:v>0.03</c:v>
                </c:pt>
                <c:pt idx="6">
                  <c:v>#N/A</c:v>
                </c:pt>
                <c:pt idx="7">
                  <c:v>0.01</c:v>
                </c:pt>
                <c:pt idx="8">
                  <c:v>#N/A</c:v>
                </c:pt>
                <c:pt idx="9">
                  <c:v>0.03</c:v>
                </c:pt>
              </c:numCache>
            </c:numRef>
          </c:val>
          <c:extLst>
            <c:ext xmlns:c16="http://schemas.microsoft.com/office/drawing/2014/chart" uri="{C3380CC4-5D6E-409C-BE32-E72D297353CC}">
              <c16:uniqueId val="{00000003-FA3A-4F22-8B12-61353E5A46E4}"/>
            </c:ext>
          </c:extLst>
        </c:ser>
        <c:ser>
          <c:idx val="4"/>
          <c:order val="4"/>
          <c:tx>
            <c:strRef>
              <c:f>データシート!$A$31</c:f>
              <c:strCache>
                <c:ptCount val="1"/>
                <c:pt idx="0">
                  <c:v>特定環境保全公共下水道事業特別会計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0.11</c:v>
                </c:pt>
                <c:pt idx="2">
                  <c:v>#N/A</c:v>
                </c:pt>
                <c:pt idx="3">
                  <c:v>0</c:v>
                </c:pt>
                <c:pt idx="4">
                  <c:v>#N/A</c:v>
                </c:pt>
                <c:pt idx="5">
                  <c:v>0</c:v>
                </c:pt>
                <c:pt idx="6">
                  <c:v>#N/A</c:v>
                </c:pt>
                <c:pt idx="7">
                  <c:v>0.02</c:v>
                </c:pt>
                <c:pt idx="8">
                  <c:v>#N/A</c:v>
                </c:pt>
                <c:pt idx="9">
                  <c:v>0.03</c:v>
                </c:pt>
              </c:numCache>
            </c:numRef>
          </c:val>
          <c:extLst>
            <c:ext xmlns:c16="http://schemas.microsoft.com/office/drawing/2014/chart" uri="{C3380CC4-5D6E-409C-BE32-E72D297353CC}">
              <c16:uniqueId val="{00000004-FA3A-4F22-8B12-61353E5A46E4}"/>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0.11</c:v>
                </c:pt>
                <c:pt idx="2">
                  <c:v>#N/A</c:v>
                </c:pt>
                <c:pt idx="3">
                  <c:v>0.11</c:v>
                </c:pt>
                <c:pt idx="4">
                  <c:v>#N/A</c:v>
                </c:pt>
                <c:pt idx="5">
                  <c:v>0.11</c:v>
                </c:pt>
                <c:pt idx="6">
                  <c:v>#N/A</c:v>
                </c:pt>
                <c:pt idx="7">
                  <c:v>0.11</c:v>
                </c:pt>
                <c:pt idx="8">
                  <c:v>#N/A</c:v>
                </c:pt>
                <c:pt idx="9">
                  <c:v>0.12</c:v>
                </c:pt>
              </c:numCache>
            </c:numRef>
          </c:val>
          <c:extLst>
            <c:ext xmlns:c16="http://schemas.microsoft.com/office/drawing/2014/chart" uri="{C3380CC4-5D6E-409C-BE32-E72D297353CC}">
              <c16:uniqueId val="{00000005-FA3A-4F22-8B12-61353E5A46E4}"/>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0.01</c:v>
                </c:pt>
                <c:pt idx="2">
                  <c:v>#N/A</c:v>
                </c:pt>
                <c:pt idx="3">
                  <c:v>0.05</c:v>
                </c:pt>
                <c:pt idx="4">
                  <c:v>#N/A</c:v>
                </c:pt>
                <c:pt idx="5">
                  <c:v>0.31</c:v>
                </c:pt>
                <c:pt idx="6">
                  <c:v>#N/A</c:v>
                </c:pt>
                <c:pt idx="7">
                  <c:v>0.39</c:v>
                </c:pt>
                <c:pt idx="8">
                  <c:v>#N/A</c:v>
                </c:pt>
                <c:pt idx="9">
                  <c:v>0.19</c:v>
                </c:pt>
              </c:numCache>
            </c:numRef>
          </c:val>
          <c:extLst>
            <c:ext xmlns:c16="http://schemas.microsoft.com/office/drawing/2014/chart" uri="{C3380CC4-5D6E-409C-BE32-E72D297353CC}">
              <c16:uniqueId val="{00000006-FA3A-4F22-8B12-61353E5A46E4}"/>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0.9</c:v>
                </c:pt>
                <c:pt idx="2">
                  <c:v>#N/A</c:v>
                </c:pt>
                <c:pt idx="3">
                  <c:v>0.65</c:v>
                </c:pt>
                <c:pt idx="4">
                  <c:v>#N/A</c:v>
                </c:pt>
                <c:pt idx="5">
                  <c:v>0.52</c:v>
                </c:pt>
                <c:pt idx="6">
                  <c:v>#N/A</c:v>
                </c:pt>
                <c:pt idx="7">
                  <c:v>0.89</c:v>
                </c:pt>
                <c:pt idx="8">
                  <c:v>#N/A</c:v>
                </c:pt>
                <c:pt idx="9">
                  <c:v>0.97</c:v>
                </c:pt>
              </c:numCache>
            </c:numRef>
          </c:val>
          <c:extLst>
            <c:ext xmlns:c16="http://schemas.microsoft.com/office/drawing/2014/chart" uri="{C3380CC4-5D6E-409C-BE32-E72D297353CC}">
              <c16:uniqueId val="{00000007-FA3A-4F22-8B12-61353E5A46E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1.53</c:v>
                </c:pt>
                <c:pt idx="2">
                  <c:v>#N/A</c:v>
                </c:pt>
                <c:pt idx="3">
                  <c:v>4.99</c:v>
                </c:pt>
                <c:pt idx="4">
                  <c:v>#N/A</c:v>
                </c:pt>
                <c:pt idx="5">
                  <c:v>7.36</c:v>
                </c:pt>
                <c:pt idx="6">
                  <c:v>#N/A</c:v>
                </c:pt>
                <c:pt idx="7">
                  <c:v>7.09</c:v>
                </c:pt>
                <c:pt idx="8">
                  <c:v>#N/A</c:v>
                </c:pt>
                <c:pt idx="9">
                  <c:v>5.99</c:v>
                </c:pt>
              </c:numCache>
            </c:numRef>
          </c:val>
          <c:extLst>
            <c:ext xmlns:c16="http://schemas.microsoft.com/office/drawing/2014/chart" uri="{C3380CC4-5D6E-409C-BE32-E72D297353CC}">
              <c16:uniqueId val="{00000008-FA3A-4F22-8B12-61353E5A46E4}"/>
            </c:ext>
          </c:extLst>
        </c:ser>
        <c:ser>
          <c:idx val="9"/>
          <c:order val="9"/>
          <c:tx>
            <c:strRef>
              <c:f>データシート!$A$36</c:f>
              <c:strCache>
                <c:ptCount val="1"/>
                <c:pt idx="0">
                  <c:v>安芸太田町病院事業会計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17.64</c:v>
                </c:pt>
                <c:pt idx="2">
                  <c:v>#N/A</c:v>
                </c:pt>
                <c:pt idx="3">
                  <c:v>18.89</c:v>
                </c:pt>
                <c:pt idx="4">
                  <c:v>#N/A</c:v>
                </c:pt>
                <c:pt idx="5">
                  <c:v>18.52</c:v>
                </c:pt>
                <c:pt idx="6">
                  <c:v>#N/A</c:v>
                </c:pt>
                <c:pt idx="7">
                  <c:v>22.17</c:v>
                </c:pt>
                <c:pt idx="8">
                  <c:v>#N/A</c:v>
                </c:pt>
                <c:pt idx="9">
                  <c:v>23.14</c:v>
                </c:pt>
              </c:numCache>
            </c:numRef>
          </c:val>
          <c:extLst>
            <c:ext xmlns:c16="http://schemas.microsoft.com/office/drawing/2014/chart" uri="{C3380CC4-5D6E-409C-BE32-E72D297353CC}">
              <c16:uniqueId val="{00000009-FA3A-4F22-8B12-61353E5A46E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922</c:v>
                </c:pt>
                <c:pt idx="5">
                  <c:v>985</c:v>
                </c:pt>
                <c:pt idx="8">
                  <c:v>1037</c:v>
                </c:pt>
                <c:pt idx="11">
                  <c:v>1029</c:v>
                </c:pt>
                <c:pt idx="14">
                  <c:v>1038</c:v>
                </c:pt>
              </c:numCache>
            </c:numRef>
          </c:val>
          <c:extLst>
            <c:ext xmlns:c16="http://schemas.microsoft.com/office/drawing/2014/chart" uri="{C3380CC4-5D6E-409C-BE32-E72D297353CC}">
              <c16:uniqueId val="{00000000-6459-46DB-B952-F01FE3E3A77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459-46DB-B952-F01FE3E3A77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459-46DB-B952-F01FE3E3A77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459-46DB-B952-F01FE3E3A77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387</c:v>
                </c:pt>
                <c:pt idx="3">
                  <c:v>330</c:v>
                </c:pt>
                <c:pt idx="6">
                  <c:v>298</c:v>
                </c:pt>
                <c:pt idx="9">
                  <c:v>300</c:v>
                </c:pt>
                <c:pt idx="12">
                  <c:v>267</c:v>
                </c:pt>
              </c:numCache>
            </c:numRef>
          </c:val>
          <c:extLst>
            <c:ext xmlns:c16="http://schemas.microsoft.com/office/drawing/2014/chart" uri="{C3380CC4-5D6E-409C-BE32-E72D297353CC}">
              <c16:uniqueId val="{00000004-6459-46DB-B952-F01FE3E3A77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459-46DB-B952-F01FE3E3A77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459-46DB-B952-F01FE3E3A77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962</c:v>
                </c:pt>
                <c:pt idx="3">
                  <c:v>1151</c:v>
                </c:pt>
                <c:pt idx="6">
                  <c:v>1208</c:v>
                </c:pt>
                <c:pt idx="9">
                  <c:v>1218</c:v>
                </c:pt>
                <c:pt idx="12">
                  <c:v>1272</c:v>
                </c:pt>
              </c:numCache>
            </c:numRef>
          </c:val>
          <c:extLst>
            <c:ext xmlns:c16="http://schemas.microsoft.com/office/drawing/2014/chart" uri="{C3380CC4-5D6E-409C-BE32-E72D297353CC}">
              <c16:uniqueId val="{00000007-6459-46DB-B952-F01FE3E3A77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427</c:v>
                </c:pt>
                <c:pt idx="2">
                  <c:v>#N/A</c:v>
                </c:pt>
                <c:pt idx="3">
                  <c:v>#N/A</c:v>
                </c:pt>
                <c:pt idx="4">
                  <c:v>496</c:v>
                </c:pt>
                <c:pt idx="5">
                  <c:v>#N/A</c:v>
                </c:pt>
                <c:pt idx="6">
                  <c:v>#N/A</c:v>
                </c:pt>
                <c:pt idx="7">
                  <c:v>469</c:v>
                </c:pt>
                <c:pt idx="8">
                  <c:v>#N/A</c:v>
                </c:pt>
                <c:pt idx="9">
                  <c:v>#N/A</c:v>
                </c:pt>
                <c:pt idx="10">
                  <c:v>489</c:v>
                </c:pt>
                <c:pt idx="11">
                  <c:v>#N/A</c:v>
                </c:pt>
                <c:pt idx="12">
                  <c:v>#N/A</c:v>
                </c:pt>
                <c:pt idx="13">
                  <c:v>501</c:v>
                </c:pt>
                <c:pt idx="14">
                  <c:v>#N/A</c:v>
                </c:pt>
              </c:numCache>
            </c:numRef>
          </c:val>
          <c:smooth val="0"/>
          <c:extLst>
            <c:ext xmlns:c16="http://schemas.microsoft.com/office/drawing/2014/chart" uri="{C3380CC4-5D6E-409C-BE32-E72D297353CC}">
              <c16:uniqueId val="{00000008-6459-46DB-B952-F01FE3E3A77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9407</c:v>
                </c:pt>
                <c:pt idx="5">
                  <c:v>9165</c:v>
                </c:pt>
                <c:pt idx="8">
                  <c:v>9426</c:v>
                </c:pt>
                <c:pt idx="11">
                  <c:v>8989</c:v>
                </c:pt>
                <c:pt idx="14">
                  <c:v>8466</c:v>
                </c:pt>
              </c:numCache>
            </c:numRef>
          </c:val>
          <c:extLst>
            <c:ext xmlns:c16="http://schemas.microsoft.com/office/drawing/2014/chart" uri="{C3380CC4-5D6E-409C-BE32-E72D297353CC}">
              <c16:uniqueId val="{00000000-19A3-4D54-94F4-C2FE79E40AC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20</c:v>
                </c:pt>
                <c:pt idx="5">
                  <c:v>13</c:v>
                </c:pt>
                <c:pt idx="8">
                  <c:v>9</c:v>
                </c:pt>
                <c:pt idx="11">
                  <c:v>4</c:v>
                </c:pt>
                <c:pt idx="14">
                  <c:v>1</c:v>
                </c:pt>
              </c:numCache>
            </c:numRef>
          </c:val>
          <c:extLst>
            <c:ext xmlns:c16="http://schemas.microsoft.com/office/drawing/2014/chart" uri="{C3380CC4-5D6E-409C-BE32-E72D297353CC}">
              <c16:uniqueId val="{00000001-19A3-4D54-94F4-C2FE79E40AC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3852</c:v>
                </c:pt>
                <c:pt idx="5">
                  <c:v>3298</c:v>
                </c:pt>
                <c:pt idx="8">
                  <c:v>3557</c:v>
                </c:pt>
                <c:pt idx="11">
                  <c:v>4046</c:v>
                </c:pt>
                <c:pt idx="14">
                  <c:v>4322</c:v>
                </c:pt>
              </c:numCache>
            </c:numRef>
          </c:val>
          <c:extLst>
            <c:ext xmlns:c16="http://schemas.microsoft.com/office/drawing/2014/chart" uri="{C3380CC4-5D6E-409C-BE32-E72D297353CC}">
              <c16:uniqueId val="{00000002-19A3-4D54-94F4-C2FE79E40AC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9A3-4D54-94F4-C2FE79E40AC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9A3-4D54-94F4-C2FE79E40AC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9A3-4D54-94F4-C2FE79E40AC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781</c:v>
                </c:pt>
                <c:pt idx="3">
                  <c:v>688</c:v>
                </c:pt>
                <c:pt idx="6">
                  <c:v>766</c:v>
                </c:pt>
                <c:pt idx="9">
                  <c:v>726</c:v>
                </c:pt>
                <c:pt idx="12">
                  <c:v>766</c:v>
                </c:pt>
              </c:numCache>
            </c:numRef>
          </c:val>
          <c:extLst>
            <c:ext xmlns:c16="http://schemas.microsoft.com/office/drawing/2014/chart" uri="{C3380CC4-5D6E-409C-BE32-E72D297353CC}">
              <c16:uniqueId val="{00000006-19A3-4D54-94F4-C2FE79E40AC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19A3-4D54-94F4-C2FE79E40AC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2871</c:v>
                </c:pt>
                <c:pt idx="3">
                  <c:v>2630</c:v>
                </c:pt>
                <c:pt idx="6">
                  <c:v>2373</c:v>
                </c:pt>
                <c:pt idx="9">
                  <c:v>2173</c:v>
                </c:pt>
                <c:pt idx="12">
                  <c:v>2035</c:v>
                </c:pt>
              </c:numCache>
            </c:numRef>
          </c:val>
          <c:extLst>
            <c:ext xmlns:c16="http://schemas.microsoft.com/office/drawing/2014/chart" uri="{C3380CC4-5D6E-409C-BE32-E72D297353CC}">
              <c16:uniqueId val="{00000008-19A3-4D54-94F4-C2FE79E40AC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71</c:v>
                </c:pt>
                <c:pt idx="3">
                  <c:v>62</c:v>
                </c:pt>
                <c:pt idx="6">
                  <c:v>54</c:v>
                </c:pt>
                <c:pt idx="9">
                  <c:v>47</c:v>
                </c:pt>
                <c:pt idx="12">
                  <c:v>41</c:v>
                </c:pt>
              </c:numCache>
            </c:numRef>
          </c:val>
          <c:extLst>
            <c:ext xmlns:c16="http://schemas.microsoft.com/office/drawing/2014/chart" uri="{C3380CC4-5D6E-409C-BE32-E72D297353CC}">
              <c16:uniqueId val="{00000009-19A3-4D54-94F4-C2FE79E40AC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11809</c:v>
                </c:pt>
                <c:pt idx="3">
                  <c:v>11370</c:v>
                </c:pt>
                <c:pt idx="6">
                  <c:v>11322</c:v>
                </c:pt>
                <c:pt idx="9">
                  <c:v>10887</c:v>
                </c:pt>
                <c:pt idx="12">
                  <c:v>10315</c:v>
                </c:pt>
              </c:numCache>
            </c:numRef>
          </c:val>
          <c:extLst>
            <c:ext xmlns:c16="http://schemas.microsoft.com/office/drawing/2014/chart" uri="{C3380CC4-5D6E-409C-BE32-E72D297353CC}">
              <c16:uniqueId val="{0000000A-19A3-4D54-94F4-C2FE79E40AC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2254</c:v>
                </c:pt>
                <c:pt idx="2">
                  <c:v>#N/A</c:v>
                </c:pt>
                <c:pt idx="3">
                  <c:v>#N/A</c:v>
                </c:pt>
                <c:pt idx="4">
                  <c:v>2274</c:v>
                </c:pt>
                <c:pt idx="5">
                  <c:v>#N/A</c:v>
                </c:pt>
                <c:pt idx="6">
                  <c:v>#N/A</c:v>
                </c:pt>
                <c:pt idx="7">
                  <c:v>1523</c:v>
                </c:pt>
                <c:pt idx="8">
                  <c:v>#N/A</c:v>
                </c:pt>
                <c:pt idx="9">
                  <c:v>#N/A</c:v>
                </c:pt>
                <c:pt idx="10">
                  <c:v>793</c:v>
                </c:pt>
                <c:pt idx="11">
                  <c:v>#N/A</c:v>
                </c:pt>
                <c:pt idx="12">
                  <c:v>#N/A</c:v>
                </c:pt>
                <c:pt idx="13">
                  <c:v>366</c:v>
                </c:pt>
                <c:pt idx="14">
                  <c:v>#N/A</c:v>
                </c:pt>
              </c:numCache>
            </c:numRef>
          </c:val>
          <c:smooth val="0"/>
          <c:extLst>
            <c:ext xmlns:c16="http://schemas.microsoft.com/office/drawing/2014/chart" uri="{C3380CC4-5D6E-409C-BE32-E72D297353CC}">
              <c16:uniqueId val="{0000000B-19A3-4D54-94F4-C2FE79E40AC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2399</c:v>
                </c:pt>
                <c:pt idx="1">
                  <c:v>2846</c:v>
                </c:pt>
                <c:pt idx="2">
                  <c:v>3028</c:v>
                </c:pt>
              </c:numCache>
            </c:numRef>
          </c:val>
          <c:extLst>
            <c:ext xmlns:c16="http://schemas.microsoft.com/office/drawing/2014/chart" uri="{C3380CC4-5D6E-409C-BE32-E72D297353CC}">
              <c16:uniqueId val="{00000000-01C8-4E1B-B316-1A7B144D616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315</c:v>
                </c:pt>
                <c:pt idx="1">
                  <c:v>360</c:v>
                </c:pt>
                <c:pt idx="2">
                  <c:v>360</c:v>
                </c:pt>
              </c:numCache>
            </c:numRef>
          </c:val>
          <c:extLst>
            <c:ext xmlns:c16="http://schemas.microsoft.com/office/drawing/2014/chart" uri="{C3380CC4-5D6E-409C-BE32-E72D297353CC}">
              <c16:uniqueId val="{00000001-01C8-4E1B-B316-1A7B144D616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1578</c:v>
                </c:pt>
                <c:pt idx="1">
                  <c:v>1484</c:v>
                </c:pt>
                <c:pt idx="2">
                  <c:v>1648</c:v>
                </c:pt>
              </c:numCache>
            </c:numRef>
          </c:val>
          <c:extLst>
            <c:ext xmlns:c16="http://schemas.microsoft.com/office/drawing/2014/chart" uri="{C3380CC4-5D6E-409C-BE32-E72D297353CC}">
              <c16:uniqueId val="{00000002-01C8-4E1B-B316-1A7B144D616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{15B59A28-D9F3-42F4-B05B-70FA8EF8AE34}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722B-4531-8462-985D4D22C2F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{1BCFC754-225C-4498-8E34-0C0FB4700ED5}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22B-4531-8462-985D4D22C2F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{1C72E7F5-9674-4D61-8AD9-840503EBF687}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22B-4531-8462-985D4D22C2F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{82BEDCB8-7FCA-4D7D-A7BA-4079943A5022}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22B-4531-8462-985D4D22C2F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{51F5A6C8-27D9-4578-AF10-54E85F8AC8D9}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22B-4531-8462-985D4D22C2F4}"/>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{D1D2B05D-7597-489D-AA16-5A3F7F26146D}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722B-4531-8462-985D4D22C2F4}"/>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{345950A1-4904-4E02-9FF0-F0D25D753AD6}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722B-4531-8462-985D4D22C2F4}"/>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{F4770D3A-6528-4FA3-BCC6-9C2C8ADF9E1F}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722B-4531-8462-985D4D22C2F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{49387746-BBC3-47E9-8F63-CDADFB130175}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722B-4531-8462-985D4D22C2F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61.1</c:v>
                </c:pt>
                <c:pt idx="8">
                  <c:v>62.7</c:v>
                </c:pt>
                <c:pt idx="16">
                  <c:v>64.099999999999994</c:v>
                </c:pt>
                <c:pt idx="24">
                  <c:v>65.5</c:v>
                </c:pt>
                <c:pt idx="32">
                  <c:v>67.3</c:v>
                </c:pt>
              </c:numCache>
            </c:numRef>
          </c:xVal>
          <c:yVal>
            <c:numRef>
              <c:f>公会計指標分析・財政指標組合せ分析表!$BP$51:$DC$51</c:f>
              <c:numCache>
                <c:formatCode>#,##0.0;"▲ "#,##0.0</c:formatCode>
                <c:ptCount val="40"/>
                <c:pt idx="0">
                  <c:v>65.5</c:v>
                </c:pt>
                <c:pt idx="8">
                  <c:v>62.4</c:v>
                </c:pt>
                <c:pt idx="16">
                  <c:v>36.6</c:v>
                </c:pt>
                <c:pt idx="24">
                  <c:v>19.600000000000001</c:v>
                </c:pt>
                <c:pt idx="32">
                  <c:v>9.5</c:v>
                </c:pt>
              </c:numCache>
            </c:numRef>
          </c:yVal>
          <c:smooth val="0"/>
          <c:extLst>
            <c:ext xmlns:c16="http://schemas.microsoft.com/office/drawing/2014/chart" uri="{C3380CC4-5D6E-409C-BE32-E72D297353CC}">
              <c16:uniqueId val="{00000009-722B-4531-8462-985D4D22C2F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4.0371889381998698E-2"/>
                  <c:y val="-6.473904210586517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{3BA136EA-B7B1-4468-9415-9E754448F43E}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722B-4531-8462-985D4D22C2F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{B26B2495-556A-4AD3-B8F8-B886D214DC9E}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22B-4531-8462-985D4D22C2F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{259839A0-6FE3-4E9C-BC5C-AEB278D1050C}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22B-4531-8462-985D4D22C2F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{4DDF11B5-21F3-4332-AF0A-99EA3690862C}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22B-4531-8462-985D4D22C2F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{57C4F96F-57BC-4639-8E6C-22B9FA53F45B}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22B-4531-8462-985D4D22C2F4}"/>
                </c:ext>
              </c:extLst>
            </c:dLbl>
            <c:dLbl>
              <c:idx val="8"/>
              <c:layout>
                <c:manualLayout>
                  <c:x val="-2.3789061737807763E-2"/>
                  <c:y val="-5.6807981042041211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{0DB6E3B8-7222-4A2E-8648-8950D4288C54}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722B-4531-8462-985D4D22C2F4}"/>
                </c:ext>
              </c:extLst>
            </c:dLbl>
            <c:dLbl>
              <c:idx val="16"/>
              <c:layout>
                <c:manualLayout>
                  <c:x val="-3.4816686533112373E-2"/>
                  <c:y val="-5.7163922330911013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{3690C0BF-E45F-4847-B121-4711D161A287}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722B-4531-8462-985D4D22C2F4}"/>
                </c:ext>
              </c:extLst>
            </c:dLbl>
            <c:dLbl>
              <c:idx val="24"/>
              <c:layout>
                <c:manualLayout>
                  <c:x val="-2.9214814767355948E-2"/>
                  <c:y val="-6.9907828257262425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{E3E41B12-A2FC-4301-90EF-B592B37A1E5A}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722B-4531-8462-985D4D22C2F4}"/>
                </c:ext>
              </c:extLst>
            </c:dLbl>
            <c:dLbl>
              <c:idx val="32"/>
              <c:layout>
                <c:manualLayout>
                  <c:x val="-3.2015750650234161E-2"/>
                  <c:y val="-7.5076436793246062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{B88E4C82-8A12-4DF4-824E-675A3E1B2483}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722B-4531-8462-985D4D22C2F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63.4</c:v>
                </c:pt>
                <c:pt idx="8">
                  <c:v>63.3</c:v>
                </c:pt>
                <c:pt idx="16">
                  <c:v>62.8</c:v>
                </c:pt>
                <c:pt idx="24">
                  <c:v>62.6</c:v>
                </c:pt>
                <c:pt idx="32">
                  <c:v>63</c:v>
                </c:pt>
              </c:numCache>
            </c:numRef>
          </c:xVal>
          <c:yVal>
            <c:numRef>
              <c:f>公会計指標分析・財政指標組合せ分析表!$BP$55:$DC$55</c:f>
              <c:numCache>
                <c:formatCode>#,##0.0;"▲ "#,##0.0</c:formatCode>
                <c:ptCount val="40"/>
                <c:pt idx="0">
                  <c:v>7.6</c:v>
                </c:pt>
                <c:pt idx="8">
                  <c:v>3</c:v>
                </c:pt>
                <c:pt idx="16">
                  <c:v>3.4</c:v>
                </c:pt>
                <c:pt idx="24">
                  <c:v>0</c:v>
                </c:pt>
                <c:pt idx="32">
                  <c:v>0</c:v>
                </c:pt>
              </c:numCache>
            </c:numRef>
          </c:yVal>
          <c:smooth val="0"/>
          <c:extLst>
            <c:ext xmlns:c16="http://schemas.microsoft.com/office/drawing/2014/chart" uri="{C3380CC4-5D6E-409C-BE32-E72D297353CC}">
              <c16:uniqueId val="{00000013-722B-4531-8462-985D4D22C2F4}"/>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{27B7104F-DEF2-40EC-81EB-9D4598C04873}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5D11-483E-8974-D7EE057C6D6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{4A860D91-3AC3-4402-9037-30AD843319BD}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D11-483E-8974-D7EE057C6D6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{3D36041A-1C23-4E6B-99A2-0ECD0E45D6E7}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D11-483E-8974-D7EE057C6D6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{7B66A4D3-749D-4A7C-8B1E-34F480EFD173}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D11-483E-8974-D7EE057C6D6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{16C66EF1-63E8-4884-AE02-A91BC9A37E90}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D11-483E-8974-D7EE057C6D68}"/>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{D2A1B0B3-2BAF-4C7B-851C-F0FD4F3F9180}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5D11-483E-8974-D7EE057C6D68}"/>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{8F759861-91F5-4A24-832D-324A93BF650C}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5D11-483E-8974-D7EE057C6D68}"/>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{BB40304E-313C-4CC6-96ED-BD8386CE0135}</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5D11-483E-8974-D7EE057C6D68}"/>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{70118A94-1D5D-4F14-B647-8A900414E565}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5D11-483E-8974-D7EE057C6D6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10.3</c:v>
                </c:pt>
                <c:pt idx="8">
                  <c:v>12.6</c:v>
                </c:pt>
                <c:pt idx="16">
                  <c:v>12.4</c:v>
                </c:pt>
                <c:pt idx="24">
                  <c:v>12.3</c:v>
                </c:pt>
                <c:pt idx="32">
                  <c:v>12.1</c:v>
                </c:pt>
              </c:numCache>
            </c:numRef>
          </c:xVal>
          <c:yVal>
            <c:numRef>
              <c:f>公会計指標分析・財政指標組合せ分析表!$BP$73:$DC$73</c:f>
              <c:numCache>
                <c:formatCode>#,##0.0;"▲ "#,##0.0</c:formatCode>
                <c:ptCount val="40"/>
                <c:pt idx="0">
                  <c:v>65.5</c:v>
                </c:pt>
                <c:pt idx="8">
                  <c:v>62.4</c:v>
                </c:pt>
                <c:pt idx="16">
                  <c:v>36.6</c:v>
                </c:pt>
                <c:pt idx="24">
                  <c:v>19.600000000000001</c:v>
                </c:pt>
                <c:pt idx="32">
                  <c:v>9.5</c:v>
                </c:pt>
              </c:numCache>
            </c:numRef>
          </c:yVal>
          <c:smooth val="0"/>
          <c:extLst>
            <c:ext xmlns:c16="http://schemas.microsoft.com/office/drawing/2014/chart" uri="{C3380CC4-5D6E-409C-BE32-E72D297353CC}">
              <c16:uniqueId val="{00000009-5D11-483E-8974-D7EE057C6D6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1697991619110633E-2"/>
                  <c:y val="-4.820666658903619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{B8101544-D46E-4803-9944-7CA5ED2D1040}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5D11-483E-8974-D7EE057C6D6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{C9E88B89-883E-4B3F-87B9-773A4E85A609}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D11-483E-8974-D7EE057C6D6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{8EDD6DB5-3B0B-4E7C-9DB8-0B46A319647D}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D11-483E-8974-D7EE057C6D6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{AF1E0341-19F6-47DE-AEDB-C6AD9A13DAF9}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D11-483E-8974-D7EE057C6D6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{8C2521E9-0B9D-44CB-8155-3D026E75AB70}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D11-483E-8974-D7EE057C6D68}"/>
                </c:ext>
              </c:extLst>
            </c:dLbl>
            <c:dLbl>
              <c:idx val="8"/>
              <c:layout>
                <c:manualLayout>
                  <c:x val="-4.4905057365901176E-2"/>
                  <c:y val="-8.6883959046706413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{82827E1F-BAE0-4097-8EC4-1C1F20CF265D}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5D11-483E-8974-D7EE057C6D68}"/>
                </c:ext>
              </c:extLst>
            </c:dLbl>
            <c:dLbl>
              <c:idx val="16"/>
              <c:layout>
                <c:manualLayout>
                  <c:x val="-1.8235628084250128E-2"/>
                  <c:y val="-5.2159144383854585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{9C0A878C-4C64-4AF5-B040-7F466D050988}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5D11-483E-8974-D7EE057C6D68}"/>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{029D01E3-6EB4-4DD3-A7DE-0B4BD517E809}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5D11-483E-8974-D7EE057C6D68}"/>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{78E41D93-B826-4918-AFAF-E6033166769E}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5D11-483E-8974-D7EE057C6D6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8.8000000000000007</c:v>
                </c:pt>
                <c:pt idx="16">
                  <c:v>8.8000000000000007</c:v>
                </c:pt>
                <c:pt idx="24">
                  <c:v>8.3000000000000007</c:v>
                </c:pt>
                <c:pt idx="32">
                  <c:v>8.1</c:v>
                </c:pt>
              </c:numCache>
            </c:numRef>
          </c:xVal>
          <c:yVal>
            <c:numRef>
              <c:f>公会計指標分析・財政指標組合せ分析表!$BP$77:$DC$77</c:f>
              <c:numCache>
                <c:formatCode>#,##0.0;"▲ "#,##0.0</c:formatCode>
                <c:ptCount val="40"/>
                <c:pt idx="0">
                  <c:v>7.6</c:v>
                </c:pt>
                <c:pt idx="8">
                  <c:v>3</c:v>
                </c:pt>
                <c:pt idx="16">
                  <c:v>3.4</c:v>
                </c:pt>
                <c:pt idx="24">
                  <c:v>0</c:v>
                </c:pt>
                <c:pt idx="32">
                  <c:v>0</c:v>
                </c:pt>
              </c:numCache>
            </c:numRef>
          </c:yVal>
          <c:smooth val="0"/>
          <c:extLst>
            <c:ext xmlns:c16="http://schemas.microsoft.com/office/drawing/2014/chart" uri="{C3380CC4-5D6E-409C-BE32-E72D297353CC}">
              <c16:uniqueId val="{00000013-5D11-483E-8974-D7EE057C6D68}"/>
            </c:ext>
          </c:extLst>
        </c:ser>
        <c:dLbls>
          <c:showLegendKey val="0"/>
          <c:showVal val="1"/>
          <c:showCatName val="0"/>
          <c:showSerName val="0"/>
          <c:showPercent val="0"/>
          <c:showBubbleSize val="0"/>
        </c:dLbls>
        <c:axId val="84219776"/>
        <c:axId val="84234240"/>
      </c:scatterChart>
      <c:valAx>
        <c:axId val="8421977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広島県安芸太田町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近年の大型事業の償還が開始されたため、元利償還金は１０億円以上の水準となっている。今後数年増加する見込みであるため償還額の平準化及び実質公債費比率の急激な上昇の防止を図る必要がある。</a:t>
          </a:r>
        </a:p>
        <a:p>
          <a:r>
            <a:rPr kumimoji="1" lang="ja-JP" altLang="en-US" sz="1400">
              <a:latin typeface="ＭＳ ゴシック" pitchFamily="49" charset="-128"/>
              <a:ea typeface="ＭＳ ゴシック" pitchFamily="49" charset="-128"/>
            </a:rPr>
            <a:t>　公営企業債についても、老朽化した施設、管路等の更新事業が予定されているため、公債費が急激に増加しないよう計画的に事業を実施していく。</a:t>
          </a:r>
        </a:p>
        <a:p>
          <a:r>
            <a:rPr kumimoji="1" lang="ja-JP" altLang="en-US" sz="1400">
              <a:latin typeface="ＭＳ ゴシック" pitchFamily="49" charset="-128"/>
              <a:ea typeface="ＭＳ ゴシック" pitchFamily="49" charset="-128"/>
            </a:rPr>
            <a:t>　令和４年度の実質公債費率は１２．１％で、現ペースでは令和６年度に１５．０％超と見込みであるため、計画的に起債発行をする中で、公債費の縮減を図っていく。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広島県安芸太田町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一般会計地方債の現在高は約１０３億円となっており、大型事業の集中により、借入額が償還額を上回ったため、現在高が増加してきたが、平成３０年度以降は借入額の縮減等により減少している。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公営企業債見込分は、老朽化した施設、管路等の更新事業が予定されているため、今後増加することが見込まれる。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退職手当負担見込額は職員減員と若年化より後年は年々減少していく見込みである。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充当財源としては、充当可能基金残高が一時的に減少したものの、近年の歳出削減等の取組みにより、再び増加傾向にある。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今後も中期財政運営方針に沿った事業実施の適正化を図り、財政の健全化に努める。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広島県安芸太田町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・財源の見直し、事業コストの縮減等により、基金は増加傾向にあり、３４６百万円の増となった。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・歳出削減及び基金以外の財源確保に努め、基金の取崩し額を抑えながら、必要な事業を実施していく。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・まちづくり基金：まちづくり推進のための事業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・地域振興基金：旧可部線の沿線地域振興のための事業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未来・夢基金：心のふるさとを応援する寄附者の思いを具体化する事業、子どもたちが未来に夢と希望を持つことができる教育・子育てのための事業、本町唯一の高等学校である県立加計高等学校の未来創造のための事業、感動を共有できる観光振興事業など、心が繋がる交流人口や地域を共に支える定住人口の増加を目的とした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事業基金：地域医療の確保、住民の日常的な移動のための交通手段の確保、集落の維持及び活性化その他の住民が将来にわたり安全に安心して暮らすことができる地域社会の実現を図る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・森林環境譲与税基金：森林環境税及び森林環境譲与税に関する法律に基づき森林の整備等のための事業</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・まちづくり基金：７０百万円を取崩した一方で、利子等を１６６百万円を積立てた。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・地域振興基金：５百万円を取崩した一方で、利子等を０．３百万円積立てた。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・ふるさと未来・夢基金：１０５百万円を取崩した一方で、ふるさと納税等を１５１百万円積立てた。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・過疎地域持続的発展事業基金：３０百万円を取崩した一方で、過疎地域対策事業債等を３９百万円積立てた。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・森林環境譲与税基金：森林環境税及び森林環境譲与税に関する法律による森林整備等への次年度以降の事業の財源として１３百万円を積立てた。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・定められた目的の範囲内で基金を有効に活用し、財政調整基金の取崩し額を抑えつつ事業実施するための財源としてく予定。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・前年度繰越金の整理等により１８２百万円を積立。取崩しは０円であった。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・中期財政運営方針の目標に掲げているとおり財政調整基金については災害への備え等考え経常的経費等の削減により、１０億円以上を維持していく。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・令和４年度は利子で０．１百万円を積立。取崩しは０円であった。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・財政調整基金とセットで考えているが、地方債の償還計画を踏まえ、利率の高い起債の繰り上げ償還のため取崩しを検討していく。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F67C1A3-CEB0-4908-B295-2224D0D93A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4792804-C37D-4EED-B30C-9989DA34C9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59328FC2-C24C-450F-89E8-45D1FA519EB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5D662F8B-EEE0-41E6-AB30-D09E83BBF5F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EFFAB0A8-8E6E-4C92-AF31-1A406729B98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51ECF883-1357-4D63-804E-D787A1A8266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F24EFF1A-755D-4CAA-A7CC-F6F18521E7E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EE4219BE-C235-48B4-8AC2-37C4D3E4F71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D667784-4EDC-4BCA-BC3E-7D329563D7B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41717ED-43A7-4509-AF96-2BC0CA7357D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75E1A3F-1C59-4F4A-B290-96E6F42C6C3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CE17188-33DB-4644-AAE4-D909271CB59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5,700
5,647
341.89
8,523,765
8,175,168
293,077
4,888,033
10,314,895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DAFD8CE-50A6-458A-90E3-9EE5027CBE8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2E99F81E-B5B5-4293-8319-61EFF3CE130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801EFEE-39CD-468C-955D-847ABA284EA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14044632-1194-4ECC-B03B-D1C13588BF3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F08E589-C8C1-436F-9AC1-51036795E4C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1BB1E28-B42C-4A2D-ADD2-8A918ABB840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9FFEB71-0676-4C74-AE94-4B49981D1AC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FD5E0610-99C2-43D3-9A1E-3277E57EE9B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188BE6A0-FA8A-4CA3-AB7C-3C9B7844AD4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44DB2963-1218-46E4-A3FE-3FF366D53CB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B621E415-3C3A-45ED-9595-E94E478411C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4E07B36-0B35-4C7B-AAED-1FE212BBA8E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9D28534-E25F-4CDE-B787-1260CDBBE1F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69695FF-E1B2-42A0-B4EA-1AD7373FC75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CA9386A-E719-4910-BA7D-90ABA0C67F9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8A2AE366-ADA7-4CBF-A201-85F3CD2927A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93EC2D30-26EB-46D5-A139-4013E6CB43E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CA6E69F3-B579-4E93-A637-2953FFE775B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7FA792F9-0EB3-4C77-8B66-47FD3031294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ABD65E22-8BE9-401C-8E57-A4538D98978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773D8A94-9A1A-4247-9984-DEA50B434506}"/>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C6EAB465-6F52-4078-B5FA-59CF9F13AE31}"/>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46CCFF3D-F0B8-40D0-B9EF-4FBD7573C03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8D70715B-7AF8-4E85-820E-909D1F99B59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7AE4739E-59C5-46FA-95FF-0A64AAFEDDC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2C31B97B-35B0-49AF-996A-3499EAD75E1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732C79AF-9CC3-4FD2-BD5D-E66C7D02255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EB6CBBAA-BFFD-49A8-B003-691A6E4B33B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3A0AF573-977D-41F9-B180-15814C7FEBC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CCEC08A4-0DA0-4AD6-8C86-A6C7F7A5CD4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1FCC2CED-1985-4931-BC9C-2CE4AEBBD82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A231798E-928E-4A90-9C5E-ED16E8C1406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E10CC7E3-9CD0-44EE-B943-FB003A6640B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FBCA03E-6333-476F-9853-E5851E552DD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7BAAF1A4-2A73-428F-B142-82B3BF9799D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baseline="0">
              <a:latin typeface="ＭＳ Ｐゴシック" panose="020B0600070205080204" pitchFamily="50" charset="-128"/>
              <a:ea typeface="ＭＳ Ｐゴシック" panose="020B0600070205080204" pitchFamily="50" charset="-128"/>
            </a:rPr>
            <a:t>　類似団体平均と比べ４．３ポイント高くなっている。対前年度では、１．８ポイント増加しており、要因としてはこれまでに取得した資産から生じる減価償却費の増加が影響しており、町が保有する有形固定資産の老朽化が更に進んでいることを表している。</a:t>
          </a:r>
          <a:endParaRPr kumimoji="1" lang="en-US" altLang="ja-JP" sz="1050" baseline="0">
            <a:latin typeface="ＭＳ Ｐゴシック" panose="020B0600070205080204" pitchFamily="50" charset="-128"/>
            <a:ea typeface="ＭＳ Ｐゴシック" panose="020B0600070205080204" pitchFamily="50" charset="-128"/>
          </a:endParaRPr>
        </a:p>
        <a:p>
          <a:r>
            <a:rPr kumimoji="1" lang="ja-JP" altLang="en-US" sz="1050" baseline="0">
              <a:latin typeface="ＭＳ Ｐゴシック" panose="020B0600070205080204" pitchFamily="50" charset="-128"/>
              <a:ea typeface="ＭＳ Ｐゴシック" panose="020B0600070205080204" pitchFamily="50" charset="-128"/>
            </a:rPr>
            <a:t>　当町では、平成２８年度に策定した公共施設等総合管理計画において、公共施設等の延べ床面積を３０％以上削減するという目標を掲げており、老朽化した施設の集約化・複合化や必要な施設においては優先順位をつけ資産の更新及び除去を進めていくことが継続的な課題となっている。</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7A0D1476-05D2-4735-946E-9C24B2AC419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DA3BDF68-314E-4B7C-8CD1-2DBCDE6EE42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EC00818F-D6AE-48FA-844F-9DB750FBE5E4}"/>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27B0BF0C-BB53-4CA2-9AA6-1E9A5EDEE1BE}"/>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BB3C69F5-EE67-4566-8739-8EB1F381A157}"/>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7CDD42C7-5505-4F09-A428-0017A4AEC538}"/>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5937F41-E91D-4608-B767-36B3CF7F98F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577008B3-C3FE-4E4B-B013-A35D1F00D152}"/>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E712A95A-D2B9-4A3F-9B9E-59C36DB905C6}"/>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49BFC9DD-B46D-4B5B-8514-0AB3D31BB8EB}"/>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81F1CD1F-388B-43AE-B9F3-3954960B451E}"/>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78FC7EED-AB29-4A61-A551-11AB2302CD49}"/>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5A5C7837-7E6B-4FC7-99B0-2B9EE00C99DF}"/>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2F16F24B-51F0-4221-9AC9-37BD6F960C1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73CF3065-B39A-4BB2-B7AB-81E037C8E57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1DA0D02C-F124-44DE-AD18-D52C66882FA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147108</xdr:rowOff>
    </xdr:from>
    <xdr:to>
      <xdr:col>23</xdr:col>
      <xdr:colOff>85090</xdr:colOff>
      <xdr:row>35</xdr:row>
      <xdr:rowOff>41063</xdr:rowOff>
    </xdr:to>
    <xdr:cxnSp macro="">
      <xdr:nvCxnSpPr>
        <xdr:cNvPr id="65" name="直線コネクタ 64">
          <a:extLst>
            <a:ext uri="{FF2B5EF4-FFF2-40B4-BE49-F238E27FC236}">
              <a16:creationId xmlns:a16="http://schemas.microsoft.com/office/drawing/2014/main" id="{B4DA1392-4D19-47CD-9FC9-78257CEED539}"/>
            </a:ext>
          </a:extLst>
        </xdr:cNvPr>
        <xdr:cNvCxnSpPr/>
      </xdr:nvCxnSpPr>
      <xdr:spPr>
        <a:xfrm flipV="1">
          <a:off x="4760595" y="5204883"/>
          <a:ext cx="1270" cy="1608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44890</xdr:rowOff>
    </xdr:from>
    <xdr:ext cx="405111" cy="259045"/>
    <xdr:sp macro="" textlink="">
      <xdr:nvSpPr>
        <xdr:cNvPr id="66" name="有形固定資産減価償却率最小値テキスト">
          <a:extLst>
            <a:ext uri="{FF2B5EF4-FFF2-40B4-BE49-F238E27FC236}">
              <a16:creationId xmlns:a16="http://schemas.microsoft.com/office/drawing/2014/main" id="{B76B9CAE-65B0-472F-BDC5-53C4D9FF0AB9}"/>
            </a:ext>
          </a:extLst>
        </xdr:cNvPr>
        <xdr:cNvSpPr txBox="1"/>
      </xdr:nvSpPr>
      <xdr:spPr>
        <a:xfrm>
          <a:off x="4813300" y="681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41063</xdr:rowOff>
    </xdr:from>
    <xdr:to>
      <xdr:col>23</xdr:col>
      <xdr:colOff>174625</xdr:colOff>
      <xdr:row>35</xdr:row>
      <xdr:rowOff>41063</xdr:rowOff>
    </xdr:to>
    <xdr:cxnSp macro="">
      <xdr:nvCxnSpPr>
        <xdr:cNvPr id="67" name="直線コネクタ 66">
          <a:extLst>
            <a:ext uri="{FF2B5EF4-FFF2-40B4-BE49-F238E27FC236}">
              <a16:creationId xmlns:a16="http://schemas.microsoft.com/office/drawing/2014/main" id="{15751904-9812-44F2-8712-48F52D2D6498}"/>
            </a:ext>
          </a:extLst>
        </xdr:cNvPr>
        <xdr:cNvCxnSpPr/>
      </xdr:nvCxnSpPr>
      <xdr:spPr>
        <a:xfrm>
          <a:off x="4673600" y="6813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93785</xdr:rowOff>
    </xdr:from>
    <xdr:ext cx="405111" cy="259045"/>
    <xdr:sp macro="" textlink="">
      <xdr:nvSpPr>
        <xdr:cNvPr id="68" name="有形固定資産減価償却率最大値テキスト">
          <a:extLst>
            <a:ext uri="{FF2B5EF4-FFF2-40B4-BE49-F238E27FC236}">
              <a16:creationId xmlns:a16="http://schemas.microsoft.com/office/drawing/2014/main" id="{9C41C203-3F34-4D5B-AC80-B33F43BC0822}"/>
            </a:ext>
          </a:extLst>
        </xdr:cNvPr>
        <xdr:cNvSpPr txBox="1"/>
      </xdr:nvSpPr>
      <xdr:spPr>
        <a:xfrm>
          <a:off x="4813300" y="4980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147108</xdr:rowOff>
    </xdr:from>
    <xdr:to>
      <xdr:col>23</xdr:col>
      <xdr:colOff>174625</xdr:colOff>
      <xdr:row>25</xdr:row>
      <xdr:rowOff>147108</xdr:rowOff>
    </xdr:to>
    <xdr:cxnSp macro="">
      <xdr:nvCxnSpPr>
        <xdr:cNvPr id="69" name="直線コネクタ 68">
          <a:extLst>
            <a:ext uri="{FF2B5EF4-FFF2-40B4-BE49-F238E27FC236}">
              <a16:creationId xmlns:a16="http://schemas.microsoft.com/office/drawing/2014/main" id="{2141D985-BEAE-44A5-AA1A-E3B39DD763CF}"/>
            </a:ext>
          </a:extLst>
        </xdr:cNvPr>
        <xdr:cNvCxnSpPr/>
      </xdr:nvCxnSpPr>
      <xdr:spPr>
        <a:xfrm>
          <a:off x="4673600" y="520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26052</xdr:rowOff>
    </xdr:from>
    <xdr:ext cx="405111" cy="259045"/>
    <xdr:sp macro="" textlink="">
      <xdr:nvSpPr>
        <xdr:cNvPr id="70" name="有形固定資産減価償却率平均値テキスト">
          <a:extLst>
            <a:ext uri="{FF2B5EF4-FFF2-40B4-BE49-F238E27FC236}">
              <a16:creationId xmlns:a16="http://schemas.microsoft.com/office/drawing/2014/main" id="{3A4B7D08-D1D8-4D78-94EC-7EEEDAF925F6}"/>
            </a:ext>
          </a:extLst>
        </xdr:cNvPr>
        <xdr:cNvSpPr txBox="1"/>
      </xdr:nvSpPr>
      <xdr:spPr>
        <a:xfrm>
          <a:off x="4813300" y="5941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3175</xdr:rowOff>
    </xdr:from>
    <xdr:to>
      <xdr:col>23</xdr:col>
      <xdr:colOff>136525</xdr:colOff>
      <xdr:row>31</xdr:row>
      <xdr:rowOff>104775</xdr:rowOff>
    </xdr:to>
    <xdr:sp macro="" textlink="">
      <xdr:nvSpPr>
        <xdr:cNvPr id="71" name="フローチャート: 判断 70">
          <a:extLst>
            <a:ext uri="{FF2B5EF4-FFF2-40B4-BE49-F238E27FC236}">
              <a16:creationId xmlns:a16="http://schemas.microsoft.com/office/drawing/2014/main" id="{421EC894-1C6E-440E-BABE-4C71BF484BF0}"/>
            </a:ext>
          </a:extLst>
        </xdr:cNvPr>
        <xdr:cNvSpPr/>
      </xdr:nvSpPr>
      <xdr:spPr>
        <a:xfrm>
          <a:off x="4711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160232</xdr:rowOff>
    </xdr:from>
    <xdr:to>
      <xdr:col>19</xdr:col>
      <xdr:colOff>187325</xdr:colOff>
      <xdr:row>31</xdr:row>
      <xdr:rowOff>90382</xdr:rowOff>
    </xdr:to>
    <xdr:sp macro="" textlink="">
      <xdr:nvSpPr>
        <xdr:cNvPr id="72" name="フローチャート: 判断 71">
          <a:extLst>
            <a:ext uri="{FF2B5EF4-FFF2-40B4-BE49-F238E27FC236}">
              <a16:creationId xmlns:a16="http://schemas.microsoft.com/office/drawing/2014/main" id="{1C339527-61C9-4597-B94E-3D6DDA8CA742}"/>
            </a:ext>
          </a:extLst>
        </xdr:cNvPr>
        <xdr:cNvSpPr/>
      </xdr:nvSpPr>
      <xdr:spPr>
        <a:xfrm>
          <a:off x="40005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167428</xdr:rowOff>
    </xdr:from>
    <xdr:to>
      <xdr:col>15</xdr:col>
      <xdr:colOff>187325</xdr:colOff>
      <xdr:row>31</xdr:row>
      <xdr:rowOff>97578</xdr:rowOff>
    </xdr:to>
    <xdr:sp macro="" textlink="">
      <xdr:nvSpPr>
        <xdr:cNvPr id="73" name="フローチャート: 判断 72">
          <a:extLst>
            <a:ext uri="{FF2B5EF4-FFF2-40B4-BE49-F238E27FC236}">
              <a16:creationId xmlns:a16="http://schemas.microsoft.com/office/drawing/2014/main" id="{4375446F-5A61-4F63-882E-6A8130D70812}"/>
            </a:ext>
          </a:extLst>
        </xdr:cNvPr>
        <xdr:cNvSpPr/>
      </xdr:nvSpPr>
      <xdr:spPr>
        <a:xfrm>
          <a:off x="3238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13970</xdr:rowOff>
    </xdr:from>
    <xdr:to>
      <xdr:col>11</xdr:col>
      <xdr:colOff>187325</xdr:colOff>
      <xdr:row>31</xdr:row>
      <xdr:rowOff>115570</xdr:rowOff>
    </xdr:to>
    <xdr:sp macro="" textlink="">
      <xdr:nvSpPr>
        <xdr:cNvPr id="74" name="フローチャート: 判断 73">
          <a:extLst>
            <a:ext uri="{FF2B5EF4-FFF2-40B4-BE49-F238E27FC236}">
              <a16:creationId xmlns:a16="http://schemas.microsoft.com/office/drawing/2014/main" id="{C5DA0B68-6E97-4491-9347-269322648F25}"/>
            </a:ext>
          </a:extLst>
        </xdr:cNvPr>
        <xdr:cNvSpPr/>
      </xdr:nvSpPr>
      <xdr:spPr>
        <a:xfrm>
          <a:off x="24765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17568</xdr:rowOff>
    </xdr:from>
    <xdr:to>
      <xdr:col>7</xdr:col>
      <xdr:colOff>187325</xdr:colOff>
      <xdr:row>31</xdr:row>
      <xdr:rowOff>119168</xdr:rowOff>
    </xdr:to>
    <xdr:sp macro="" textlink="">
      <xdr:nvSpPr>
        <xdr:cNvPr id="75" name="フローチャート: 判断 74">
          <a:extLst>
            <a:ext uri="{FF2B5EF4-FFF2-40B4-BE49-F238E27FC236}">
              <a16:creationId xmlns:a16="http://schemas.microsoft.com/office/drawing/2014/main" id="{56D3523F-2EEB-4407-939F-48FEF85F3CA4}"/>
            </a:ext>
          </a:extLst>
        </xdr:cNvPr>
        <xdr:cNvSpPr/>
      </xdr:nvSpPr>
      <xdr:spPr>
        <a:xfrm>
          <a:off x="1714500" y="610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A35ECE8C-92E3-4871-9857-2B3DA13B52E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E13D1A65-361A-4753-8480-D92767B63C1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CADD8FE1-E181-43C0-922A-6E9991E18679}"/>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4BF77B94-9769-4980-A53E-2B90EA9F4AB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1CE57027-3897-4000-BB6D-C012EDCF220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157903</xdr:rowOff>
    </xdr:from>
    <xdr:to>
      <xdr:col>23</xdr:col>
      <xdr:colOff>136525</xdr:colOff>
      <xdr:row>32</xdr:row>
      <xdr:rowOff>88053</xdr:rowOff>
    </xdr:to>
    <xdr:sp macro="" textlink="">
      <xdr:nvSpPr>
        <xdr:cNvPr id="81" name="楕円 80">
          <a:extLst>
            <a:ext uri="{FF2B5EF4-FFF2-40B4-BE49-F238E27FC236}">
              <a16:creationId xmlns:a16="http://schemas.microsoft.com/office/drawing/2014/main" id="{74C3C17B-961F-433F-829D-DC0383D2A6BA}"/>
            </a:ext>
          </a:extLst>
        </xdr:cNvPr>
        <xdr:cNvSpPr/>
      </xdr:nvSpPr>
      <xdr:spPr>
        <a:xfrm>
          <a:off x="4711700" y="624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136330</xdr:rowOff>
    </xdr:from>
    <xdr:ext cx="405111" cy="259045"/>
    <xdr:sp macro="" textlink="">
      <xdr:nvSpPr>
        <xdr:cNvPr id="82" name="有形固定資産減価償却率該当値テキスト">
          <a:extLst>
            <a:ext uri="{FF2B5EF4-FFF2-40B4-BE49-F238E27FC236}">
              <a16:creationId xmlns:a16="http://schemas.microsoft.com/office/drawing/2014/main" id="{7FBA69CF-F8A8-4E3B-86B9-780AA8793F57}"/>
            </a:ext>
          </a:extLst>
        </xdr:cNvPr>
        <xdr:cNvSpPr txBox="1"/>
      </xdr:nvSpPr>
      <xdr:spPr>
        <a:xfrm>
          <a:off x="4813300" y="6222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93133</xdr:rowOff>
    </xdr:from>
    <xdr:to>
      <xdr:col>19</xdr:col>
      <xdr:colOff>187325</xdr:colOff>
      <xdr:row>32</xdr:row>
      <xdr:rowOff>23283</xdr:rowOff>
    </xdr:to>
    <xdr:sp macro="" textlink="">
      <xdr:nvSpPr>
        <xdr:cNvPr id="83" name="楕円 82">
          <a:extLst>
            <a:ext uri="{FF2B5EF4-FFF2-40B4-BE49-F238E27FC236}">
              <a16:creationId xmlns:a16="http://schemas.microsoft.com/office/drawing/2014/main" id="{4DDA41DD-9817-4109-AF93-8257681FB68C}"/>
            </a:ext>
          </a:extLst>
        </xdr:cNvPr>
        <xdr:cNvSpPr/>
      </xdr:nvSpPr>
      <xdr:spPr>
        <a:xfrm>
          <a:off x="4000500" y="617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143933</xdr:rowOff>
    </xdr:from>
    <xdr:to>
      <xdr:col>23</xdr:col>
      <xdr:colOff>85725</xdr:colOff>
      <xdr:row>32</xdr:row>
      <xdr:rowOff>37253</xdr:rowOff>
    </xdr:to>
    <xdr:cxnSp macro="">
      <xdr:nvCxnSpPr>
        <xdr:cNvPr id="84" name="直線コネクタ 83">
          <a:extLst>
            <a:ext uri="{FF2B5EF4-FFF2-40B4-BE49-F238E27FC236}">
              <a16:creationId xmlns:a16="http://schemas.microsoft.com/office/drawing/2014/main" id="{3BCD1756-F1CC-4F28-A482-F9A5D008F275}"/>
            </a:ext>
          </a:extLst>
        </xdr:cNvPr>
        <xdr:cNvCxnSpPr/>
      </xdr:nvCxnSpPr>
      <xdr:spPr>
        <a:xfrm>
          <a:off x="4051300" y="6230408"/>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42757</xdr:rowOff>
    </xdr:from>
    <xdr:to>
      <xdr:col>15</xdr:col>
      <xdr:colOff>187325</xdr:colOff>
      <xdr:row>31</xdr:row>
      <xdr:rowOff>144357</xdr:rowOff>
    </xdr:to>
    <xdr:sp macro="" textlink="">
      <xdr:nvSpPr>
        <xdr:cNvPr id="85" name="楕円 84">
          <a:extLst>
            <a:ext uri="{FF2B5EF4-FFF2-40B4-BE49-F238E27FC236}">
              <a16:creationId xmlns:a16="http://schemas.microsoft.com/office/drawing/2014/main" id="{2A6288BE-1D01-47A6-98CB-762347D73214}"/>
            </a:ext>
          </a:extLst>
        </xdr:cNvPr>
        <xdr:cNvSpPr/>
      </xdr:nvSpPr>
      <xdr:spPr>
        <a:xfrm>
          <a:off x="3238500" y="61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93557</xdr:rowOff>
    </xdr:from>
    <xdr:to>
      <xdr:col>19</xdr:col>
      <xdr:colOff>136525</xdr:colOff>
      <xdr:row>31</xdr:row>
      <xdr:rowOff>143933</xdr:rowOff>
    </xdr:to>
    <xdr:cxnSp macro="">
      <xdr:nvCxnSpPr>
        <xdr:cNvPr id="86" name="直線コネクタ 85">
          <a:extLst>
            <a:ext uri="{FF2B5EF4-FFF2-40B4-BE49-F238E27FC236}">
              <a16:creationId xmlns:a16="http://schemas.microsoft.com/office/drawing/2014/main" id="{E08202B9-B9AB-42FB-9959-A052B9E10738}"/>
            </a:ext>
          </a:extLst>
        </xdr:cNvPr>
        <xdr:cNvCxnSpPr/>
      </xdr:nvCxnSpPr>
      <xdr:spPr>
        <a:xfrm>
          <a:off x="3289300" y="6180032"/>
          <a:ext cx="7620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163830</xdr:rowOff>
    </xdr:from>
    <xdr:to>
      <xdr:col>11</xdr:col>
      <xdr:colOff>187325</xdr:colOff>
      <xdr:row>31</xdr:row>
      <xdr:rowOff>93980</xdr:rowOff>
    </xdr:to>
    <xdr:sp macro="" textlink="">
      <xdr:nvSpPr>
        <xdr:cNvPr id="87" name="楕円 86">
          <a:extLst>
            <a:ext uri="{FF2B5EF4-FFF2-40B4-BE49-F238E27FC236}">
              <a16:creationId xmlns:a16="http://schemas.microsoft.com/office/drawing/2014/main" id="{11DFF079-82FB-4560-859F-FF895534ADC0}"/>
            </a:ext>
          </a:extLst>
        </xdr:cNvPr>
        <xdr:cNvSpPr/>
      </xdr:nvSpPr>
      <xdr:spPr>
        <a:xfrm>
          <a:off x="2476500" y="607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43180</xdr:rowOff>
    </xdr:from>
    <xdr:to>
      <xdr:col>15</xdr:col>
      <xdr:colOff>136525</xdr:colOff>
      <xdr:row>31</xdr:row>
      <xdr:rowOff>93557</xdr:rowOff>
    </xdr:to>
    <xdr:cxnSp macro="">
      <xdr:nvCxnSpPr>
        <xdr:cNvPr id="88" name="直線コネクタ 87">
          <a:extLst>
            <a:ext uri="{FF2B5EF4-FFF2-40B4-BE49-F238E27FC236}">
              <a16:creationId xmlns:a16="http://schemas.microsoft.com/office/drawing/2014/main" id="{177451AF-0628-455B-A2E6-70A8B0B2A4B7}"/>
            </a:ext>
          </a:extLst>
        </xdr:cNvPr>
        <xdr:cNvCxnSpPr/>
      </xdr:nvCxnSpPr>
      <xdr:spPr>
        <a:xfrm>
          <a:off x="2527300" y="6129655"/>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106257</xdr:rowOff>
    </xdr:from>
    <xdr:to>
      <xdr:col>7</xdr:col>
      <xdr:colOff>187325</xdr:colOff>
      <xdr:row>31</xdr:row>
      <xdr:rowOff>36407</xdr:rowOff>
    </xdr:to>
    <xdr:sp macro="" textlink="">
      <xdr:nvSpPr>
        <xdr:cNvPr id="89" name="楕円 88">
          <a:extLst>
            <a:ext uri="{FF2B5EF4-FFF2-40B4-BE49-F238E27FC236}">
              <a16:creationId xmlns:a16="http://schemas.microsoft.com/office/drawing/2014/main" id="{ED1B091D-6DAD-49D3-B9FA-2B0BAC40663C}"/>
            </a:ext>
          </a:extLst>
        </xdr:cNvPr>
        <xdr:cNvSpPr/>
      </xdr:nvSpPr>
      <xdr:spPr>
        <a:xfrm>
          <a:off x="1714500" y="602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157057</xdr:rowOff>
    </xdr:from>
    <xdr:to>
      <xdr:col>11</xdr:col>
      <xdr:colOff>136525</xdr:colOff>
      <xdr:row>31</xdr:row>
      <xdr:rowOff>43180</xdr:rowOff>
    </xdr:to>
    <xdr:cxnSp macro="">
      <xdr:nvCxnSpPr>
        <xdr:cNvPr id="90" name="直線コネクタ 89">
          <a:extLst>
            <a:ext uri="{FF2B5EF4-FFF2-40B4-BE49-F238E27FC236}">
              <a16:creationId xmlns:a16="http://schemas.microsoft.com/office/drawing/2014/main" id="{5AB67317-9378-4B69-9D2A-F3EEB61E58DC}"/>
            </a:ext>
          </a:extLst>
        </xdr:cNvPr>
        <xdr:cNvCxnSpPr/>
      </xdr:nvCxnSpPr>
      <xdr:spPr>
        <a:xfrm>
          <a:off x="1765300" y="6072082"/>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106909</xdr:rowOff>
    </xdr:from>
    <xdr:ext cx="405111" cy="259045"/>
    <xdr:sp macro="" textlink="">
      <xdr:nvSpPr>
        <xdr:cNvPr id="91" name="n_1aveValue有形固定資産減価償却率">
          <a:extLst>
            <a:ext uri="{FF2B5EF4-FFF2-40B4-BE49-F238E27FC236}">
              <a16:creationId xmlns:a16="http://schemas.microsoft.com/office/drawing/2014/main" id="{248EBAA5-64C8-4FF8-A239-E44966FCE133}"/>
            </a:ext>
          </a:extLst>
        </xdr:cNvPr>
        <xdr:cNvSpPr txBox="1"/>
      </xdr:nvSpPr>
      <xdr:spPr>
        <a:xfrm>
          <a:off x="3836044" y="585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114105</xdr:rowOff>
    </xdr:from>
    <xdr:ext cx="405111" cy="259045"/>
    <xdr:sp macro="" textlink="">
      <xdr:nvSpPr>
        <xdr:cNvPr id="92" name="n_2aveValue有形固定資産減価償却率">
          <a:extLst>
            <a:ext uri="{FF2B5EF4-FFF2-40B4-BE49-F238E27FC236}">
              <a16:creationId xmlns:a16="http://schemas.microsoft.com/office/drawing/2014/main" id="{17EA7457-1A4B-4F26-A1EE-1998F65EA3BA}"/>
            </a:ext>
          </a:extLst>
        </xdr:cNvPr>
        <xdr:cNvSpPr txBox="1"/>
      </xdr:nvSpPr>
      <xdr:spPr>
        <a:xfrm>
          <a:off x="3086744" y="585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106697</xdr:rowOff>
    </xdr:from>
    <xdr:ext cx="405111" cy="259045"/>
    <xdr:sp macro="" textlink="">
      <xdr:nvSpPr>
        <xdr:cNvPr id="93" name="n_3aveValue有形固定資産減価償却率">
          <a:extLst>
            <a:ext uri="{FF2B5EF4-FFF2-40B4-BE49-F238E27FC236}">
              <a16:creationId xmlns:a16="http://schemas.microsoft.com/office/drawing/2014/main" id="{3FE2F77B-3392-443D-A7BC-A64C7B598E0B}"/>
            </a:ext>
          </a:extLst>
        </xdr:cNvPr>
        <xdr:cNvSpPr txBox="1"/>
      </xdr:nvSpPr>
      <xdr:spPr>
        <a:xfrm>
          <a:off x="2324744" y="619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110295</xdr:rowOff>
    </xdr:from>
    <xdr:ext cx="405111" cy="259045"/>
    <xdr:sp macro="" textlink="">
      <xdr:nvSpPr>
        <xdr:cNvPr id="94" name="n_4aveValue有形固定資産減価償却率">
          <a:extLst>
            <a:ext uri="{FF2B5EF4-FFF2-40B4-BE49-F238E27FC236}">
              <a16:creationId xmlns:a16="http://schemas.microsoft.com/office/drawing/2014/main" id="{2B8911E8-E38F-4FEB-8017-B947FA4E573C}"/>
            </a:ext>
          </a:extLst>
        </xdr:cNvPr>
        <xdr:cNvSpPr txBox="1"/>
      </xdr:nvSpPr>
      <xdr:spPr>
        <a:xfrm>
          <a:off x="1562744" y="6196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14410</xdr:rowOff>
    </xdr:from>
    <xdr:ext cx="405111" cy="259045"/>
    <xdr:sp macro="" textlink="">
      <xdr:nvSpPr>
        <xdr:cNvPr id="95" name="n_1mainValue有形固定資産減価償却率">
          <a:extLst>
            <a:ext uri="{FF2B5EF4-FFF2-40B4-BE49-F238E27FC236}">
              <a16:creationId xmlns:a16="http://schemas.microsoft.com/office/drawing/2014/main" id="{7D6FD658-E65C-491B-9E9F-FB1FCD10AA07}"/>
            </a:ext>
          </a:extLst>
        </xdr:cNvPr>
        <xdr:cNvSpPr txBox="1"/>
      </xdr:nvSpPr>
      <xdr:spPr>
        <a:xfrm>
          <a:off x="3836044" y="6272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135484</xdr:rowOff>
    </xdr:from>
    <xdr:ext cx="405111" cy="259045"/>
    <xdr:sp macro="" textlink="">
      <xdr:nvSpPr>
        <xdr:cNvPr id="96" name="n_2mainValue有形固定資産減価償却率">
          <a:extLst>
            <a:ext uri="{FF2B5EF4-FFF2-40B4-BE49-F238E27FC236}">
              <a16:creationId xmlns:a16="http://schemas.microsoft.com/office/drawing/2014/main" id="{F6A2EF5E-DCE8-46A4-B9FA-3A8ED1BB1DA8}"/>
            </a:ext>
          </a:extLst>
        </xdr:cNvPr>
        <xdr:cNvSpPr txBox="1"/>
      </xdr:nvSpPr>
      <xdr:spPr>
        <a:xfrm>
          <a:off x="30867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110507</xdr:rowOff>
    </xdr:from>
    <xdr:ext cx="405111" cy="259045"/>
    <xdr:sp macro="" textlink="">
      <xdr:nvSpPr>
        <xdr:cNvPr id="97" name="n_3mainValue有形固定資産減価償却率">
          <a:extLst>
            <a:ext uri="{FF2B5EF4-FFF2-40B4-BE49-F238E27FC236}">
              <a16:creationId xmlns:a16="http://schemas.microsoft.com/office/drawing/2014/main" id="{6A1DBC9F-BD7D-4041-A10F-7B401B386C5E}"/>
            </a:ext>
          </a:extLst>
        </xdr:cNvPr>
        <xdr:cNvSpPr txBox="1"/>
      </xdr:nvSpPr>
      <xdr:spPr>
        <a:xfrm>
          <a:off x="2324744" y="5854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52934</xdr:rowOff>
    </xdr:from>
    <xdr:ext cx="405111" cy="259045"/>
    <xdr:sp macro="" textlink="">
      <xdr:nvSpPr>
        <xdr:cNvPr id="98" name="n_4mainValue有形固定資産減価償却率">
          <a:extLst>
            <a:ext uri="{FF2B5EF4-FFF2-40B4-BE49-F238E27FC236}">
              <a16:creationId xmlns:a16="http://schemas.microsoft.com/office/drawing/2014/main" id="{35F3C2CD-1D10-424E-B438-AED539841FF0}"/>
            </a:ext>
          </a:extLst>
        </xdr:cNvPr>
        <xdr:cNvSpPr txBox="1"/>
      </xdr:nvSpPr>
      <xdr:spPr>
        <a:xfrm>
          <a:off x="1562744" y="579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694A4BF4-0FD2-4279-9D11-4D57615D3BA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C87B6EAE-68EA-4345-8755-1EB424F4F7A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7E362E63-25FA-41BD-A839-023B3584BD4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F57D53D2-89B9-4E4E-9088-927933EA0F49}"/>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F3E1970-ABF7-4D4D-9F4E-6DE12DB29CD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E74E7F62-346D-4294-B050-B3FC2384221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85705613-8F3F-404F-9FF0-78254637E1E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76BCB40C-CA80-45B6-97B2-F13DB59ACFD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ED874D9A-FE99-491E-952B-A576147D057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E827EE90-1083-47C6-B198-9611B9FDF3C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3794D97A-74B0-4EE5-B6F6-04DF1057CFD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D8AA33E0-E2B4-46F8-ABAC-0ABDA62AA5A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C9871691-FE2E-4889-BA40-B95767FFFEC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よりも２０６．２ポイント高くなっており、債務償還能力が低いことを表している。これは、近年の大型事業の起債償還開始に伴うものであり、今後数年間、高い水準で推移していく見込み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計画的な起債償還や基金の残高の増加等あるが、対前年度比９５．２ポイント悪化している。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引き続き、地方債残高の抑制が課題となっているため、起債の償還が一段落するまで大型事業投資を抑制する等、財政リスクの回避に努める。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271B9EE8-EF0E-4AB9-BA42-B5D65D6D951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846F861-3317-4D0F-88AA-9E8C388101E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3D70A6CB-A8BA-4207-B4E6-89B5E795754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8BF005E6-CC4C-4438-8D11-60D5063DF2CA}"/>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1C65C46D-5332-4B49-8380-10F1EBE526F6}"/>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AAA65251-EA1C-4991-AB82-984D2DA03FD9}"/>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9C09C2B8-7E02-4F4D-A25F-5FC2995B000D}"/>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907C0A58-4866-4A96-8375-8BE570FE6317}"/>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5B49A783-A11D-414B-B942-FB54F494003A}"/>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95D27A92-3DC4-4E48-A5C9-336C1136EA3B}"/>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B00B650B-23B1-4F7D-981D-4710BFD00B58}"/>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7ADE11FA-C40F-4211-8374-15B4D4675305}"/>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7DD40E49-3383-4B69-884F-5A6F3AA76926}"/>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D00CFBC4-D885-47E1-8B48-F6DCD485EF3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5FAEF5A3-8F30-4E90-AA4B-FEBED871DA7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34205</xdr:rowOff>
    </xdr:to>
    <xdr:cxnSp macro="">
      <xdr:nvCxnSpPr>
        <xdr:cNvPr id="127" name="直線コネクタ 126">
          <a:extLst>
            <a:ext uri="{FF2B5EF4-FFF2-40B4-BE49-F238E27FC236}">
              <a16:creationId xmlns:a16="http://schemas.microsoft.com/office/drawing/2014/main" id="{783D78CD-25D5-4E20-98DE-C4F9C9D36A2A}"/>
            </a:ext>
          </a:extLst>
        </xdr:cNvPr>
        <xdr:cNvCxnSpPr/>
      </xdr:nvCxnSpPr>
      <xdr:spPr>
        <a:xfrm flipV="1">
          <a:off x="14793595" y="5312833"/>
          <a:ext cx="1269" cy="1150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38032</xdr:rowOff>
    </xdr:from>
    <xdr:ext cx="469744" cy="259045"/>
    <xdr:sp macro="" textlink="">
      <xdr:nvSpPr>
        <xdr:cNvPr id="128" name="債務償還比率最小値テキスト">
          <a:extLst>
            <a:ext uri="{FF2B5EF4-FFF2-40B4-BE49-F238E27FC236}">
              <a16:creationId xmlns:a16="http://schemas.microsoft.com/office/drawing/2014/main" id="{D5DCD2A5-0CEB-4E00-A66B-70D962182F83}"/>
            </a:ext>
          </a:extLst>
        </xdr:cNvPr>
        <xdr:cNvSpPr txBox="1"/>
      </xdr:nvSpPr>
      <xdr:spPr>
        <a:xfrm>
          <a:off x="14846300" y="646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34205</xdr:rowOff>
    </xdr:from>
    <xdr:to>
      <xdr:col>76</xdr:col>
      <xdr:colOff>111125</xdr:colOff>
      <xdr:row>33</xdr:row>
      <xdr:rowOff>34205</xdr:rowOff>
    </xdr:to>
    <xdr:cxnSp macro="">
      <xdr:nvCxnSpPr>
        <xdr:cNvPr id="129" name="直線コネクタ 128">
          <a:extLst>
            <a:ext uri="{FF2B5EF4-FFF2-40B4-BE49-F238E27FC236}">
              <a16:creationId xmlns:a16="http://schemas.microsoft.com/office/drawing/2014/main" id="{1436EB5B-F517-4DA3-AF85-875033E83832}"/>
            </a:ext>
          </a:extLst>
        </xdr:cNvPr>
        <xdr:cNvCxnSpPr/>
      </xdr:nvCxnSpPr>
      <xdr:spPr>
        <a:xfrm>
          <a:off x="14706600" y="646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4D8AB75-277A-41DA-AA1F-2B3D3656E50F}"/>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6CE7C910-D83F-4616-82BC-8B160A048851}"/>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128513</xdr:rowOff>
    </xdr:from>
    <xdr:ext cx="469744" cy="259045"/>
    <xdr:sp macro="" textlink="">
      <xdr:nvSpPr>
        <xdr:cNvPr id="132" name="債務償還比率平均値テキスト">
          <a:extLst>
            <a:ext uri="{FF2B5EF4-FFF2-40B4-BE49-F238E27FC236}">
              <a16:creationId xmlns:a16="http://schemas.microsoft.com/office/drawing/2014/main" id="{A32A0C97-7A39-4C9B-B33D-23C61401B2FA}"/>
            </a:ext>
          </a:extLst>
        </xdr:cNvPr>
        <xdr:cNvSpPr txBox="1"/>
      </xdr:nvSpPr>
      <xdr:spPr>
        <a:xfrm>
          <a:off x="14846300" y="5529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105636</xdr:rowOff>
    </xdr:from>
    <xdr:to>
      <xdr:col>76</xdr:col>
      <xdr:colOff>73025</xdr:colOff>
      <xdr:row>29</xdr:row>
      <xdr:rowOff>35786</xdr:rowOff>
    </xdr:to>
    <xdr:sp macro="" textlink="">
      <xdr:nvSpPr>
        <xdr:cNvPr id="133" name="フローチャート: 判断 132">
          <a:extLst>
            <a:ext uri="{FF2B5EF4-FFF2-40B4-BE49-F238E27FC236}">
              <a16:creationId xmlns:a16="http://schemas.microsoft.com/office/drawing/2014/main" id="{31974B90-EF42-494C-8739-467ECB9D9C24}"/>
            </a:ext>
          </a:extLst>
        </xdr:cNvPr>
        <xdr:cNvSpPr/>
      </xdr:nvSpPr>
      <xdr:spPr>
        <a:xfrm>
          <a:off x="14744700" y="5677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101917</xdr:rowOff>
    </xdr:from>
    <xdr:to>
      <xdr:col>72</xdr:col>
      <xdr:colOff>123825</xdr:colOff>
      <xdr:row>29</xdr:row>
      <xdr:rowOff>32067</xdr:rowOff>
    </xdr:to>
    <xdr:sp macro="" textlink="">
      <xdr:nvSpPr>
        <xdr:cNvPr id="134" name="フローチャート: 判断 133">
          <a:extLst>
            <a:ext uri="{FF2B5EF4-FFF2-40B4-BE49-F238E27FC236}">
              <a16:creationId xmlns:a16="http://schemas.microsoft.com/office/drawing/2014/main" id="{08E24661-8A6B-44BD-B372-0F216893BBFD}"/>
            </a:ext>
          </a:extLst>
        </xdr:cNvPr>
        <xdr:cNvSpPr/>
      </xdr:nvSpPr>
      <xdr:spPr>
        <a:xfrm>
          <a:off x="14033500" y="5674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96710</xdr:rowOff>
    </xdr:from>
    <xdr:to>
      <xdr:col>68</xdr:col>
      <xdr:colOff>123825</xdr:colOff>
      <xdr:row>30</xdr:row>
      <xdr:rowOff>26860</xdr:rowOff>
    </xdr:to>
    <xdr:sp macro="" textlink="">
      <xdr:nvSpPr>
        <xdr:cNvPr id="135" name="フローチャート: 判断 134">
          <a:extLst>
            <a:ext uri="{FF2B5EF4-FFF2-40B4-BE49-F238E27FC236}">
              <a16:creationId xmlns:a16="http://schemas.microsoft.com/office/drawing/2014/main" id="{41E79EC0-AFBF-4585-A456-5A53C128DCAD}"/>
            </a:ext>
          </a:extLst>
        </xdr:cNvPr>
        <xdr:cNvSpPr/>
      </xdr:nvSpPr>
      <xdr:spPr>
        <a:xfrm>
          <a:off x="13271500" y="584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121659</xdr:rowOff>
    </xdr:from>
    <xdr:to>
      <xdr:col>64</xdr:col>
      <xdr:colOff>123825</xdr:colOff>
      <xdr:row>30</xdr:row>
      <xdr:rowOff>51809</xdr:rowOff>
    </xdr:to>
    <xdr:sp macro="" textlink="">
      <xdr:nvSpPr>
        <xdr:cNvPr id="136" name="フローチャート: 判断 135">
          <a:extLst>
            <a:ext uri="{FF2B5EF4-FFF2-40B4-BE49-F238E27FC236}">
              <a16:creationId xmlns:a16="http://schemas.microsoft.com/office/drawing/2014/main" id="{A16EFA9E-354E-4182-93D1-853A95EB7976}"/>
            </a:ext>
          </a:extLst>
        </xdr:cNvPr>
        <xdr:cNvSpPr/>
      </xdr:nvSpPr>
      <xdr:spPr>
        <a:xfrm>
          <a:off x="12509500" y="586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150086</xdr:rowOff>
    </xdr:from>
    <xdr:to>
      <xdr:col>60</xdr:col>
      <xdr:colOff>123825</xdr:colOff>
      <xdr:row>30</xdr:row>
      <xdr:rowOff>80236</xdr:rowOff>
    </xdr:to>
    <xdr:sp macro="" textlink="">
      <xdr:nvSpPr>
        <xdr:cNvPr id="137" name="フローチャート: 判断 136">
          <a:extLst>
            <a:ext uri="{FF2B5EF4-FFF2-40B4-BE49-F238E27FC236}">
              <a16:creationId xmlns:a16="http://schemas.microsoft.com/office/drawing/2014/main" id="{4C5E3752-F088-4295-ACDC-6B57E19179AC}"/>
            </a:ext>
          </a:extLst>
        </xdr:cNvPr>
        <xdr:cNvSpPr/>
      </xdr:nvSpPr>
      <xdr:spPr>
        <a:xfrm>
          <a:off x="11747500" y="58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5A71EDB8-6AF0-45B9-897B-0A3CC55EBB8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61F9BCFF-0860-4084-99D4-CBF3E7A2C2A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B0F2FC29-6191-490D-8EB8-C7EFAB27B1D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5F7B7651-083D-4438-AACC-C12BFD59A63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5F047A6D-E26B-48A4-8019-DFBC8D77A60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10061</xdr:rowOff>
    </xdr:from>
    <xdr:to>
      <xdr:col>76</xdr:col>
      <xdr:colOff>73025</xdr:colOff>
      <xdr:row>30</xdr:row>
      <xdr:rowOff>111661</xdr:rowOff>
    </xdr:to>
    <xdr:sp macro="" textlink="">
      <xdr:nvSpPr>
        <xdr:cNvPr id="143" name="楕円 142">
          <a:extLst>
            <a:ext uri="{FF2B5EF4-FFF2-40B4-BE49-F238E27FC236}">
              <a16:creationId xmlns:a16="http://schemas.microsoft.com/office/drawing/2014/main" id="{DE10A962-04F4-49BC-8833-EB091C86B850}"/>
            </a:ext>
          </a:extLst>
        </xdr:cNvPr>
        <xdr:cNvSpPr/>
      </xdr:nvSpPr>
      <xdr:spPr>
        <a:xfrm>
          <a:off x="14744700" y="592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159938</xdr:rowOff>
    </xdr:from>
    <xdr:ext cx="469744" cy="259045"/>
    <xdr:sp macro="" textlink="">
      <xdr:nvSpPr>
        <xdr:cNvPr id="144" name="債務償還比率該当値テキスト">
          <a:extLst>
            <a:ext uri="{FF2B5EF4-FFF2-40B4-BE49-F238E27FC236}">
              <a16:creationId xmlns:a16="http://schemas.microsoft.com/office/drawing/2014/main" id="{4AD3D622-20F2-4949-9243-A2A91BA9A34C}"/>
            </a:ext>
          </a:extLst>
        </xdr:cNvPr>
        <xdr:cNvSpPr txBox="1"/>
      </xdr:nvSpPr>
      <xdr:spPr>
        <a:xfrm>
          <a:off x="14846300" y="590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67324</xdr:rowOff>
    </xdr:from>
    <xdr:to>
      <xdr:col>72</xdr:col>
      <xdr:colOff>123825</xdr:colOff>
      <xdr:row>29</xdr:row>
      <xdr:rowOff>168924</xdr:rowOff>
    </xdr:to>
    <xdr:sp macro="" textlink="">
      <xdr:nvSpPr>
        <xdr:cNvPr id="145" name="楕円 144">
          <a:extLst>
            <a:ext uri="{FF2B5EF4-FFF2-40B4-BE49-F238E27FC236}">
              <a16:creationId xmlns:a16="http://schemas.microsoft.com/office/drawing/2014/main" id="{5B992A1E-0FD1-4C69-B73B-7538B8C385D8}"/>
            </a:ext>
          </a:extLst>
        </xdr:cNvPr>
        <xdr:cNvSpPr/>
      </xdr:nvSpPr>
      <xdr:spPr>
        <a:xfrm>
          <a:off x="14033500" y="581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118124</xdr:rowOff>
    </xdr:from>
    <xdr:to>
      <xdr:col>76</xdr:col>
      <xdr:colOff>22225</xdr:colOff>
      <xdr:row>30</xdr:row>
      <xdr:rowOff>60861</xdr:rowOff>
    </xdr:to>
    <xdr:cxnSp macro="">
      <xdr:nvCxnSpPr>
        <xdr:cNvPr id="146" name="直線コネクタ 145">
          <a:extLst>
            <a:ext uri="{FF2B5EF4-FFF2-40B4-BE49-F238E27FC236}">
              <a16:creationId xmlns:a16="http://schemas.microsoft.com/office/drawing/2014/main" id="{1113013D-7B06-4484-8136-B796C4282EAA}"/>
            </a:ext>
          </a:extLst>
        </xdr:cNvPr>
        <xdr:cNvCxnSpPr/>
      </xdr:nvCxnSpPr>
      <xdr:spPr>
        <a:xfrm>
          <a:off x="14084300" y="5861699"/>
          <a:ext cx="711200" cy="11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87185</xdr:rowOff>
    </xdr:from>
    <xdr:to>
      <xdr:col>68</xdr:col>
      <xdr:colOff>123825</xdr:colOff>
      <xdr:row>31</xdr:row>
      <xdr:rowOff>17335</xdr:rowOff>
    </xdr:to>
    <xdr:sp macro="" textlink="">
      <xdr:nvSpPr>
        <xdr:cNvPr id="147" name="楕円 146">
          <a:extLst>
            <a:ext uri="{FF2B5EF4-FFF2-40B4-BE49-F238E27FC236}">
              <a16:creationId xmlns:a16="http://schemas.microsoft.com/office/drawing/2014/main" id="{A4B2DB8A-8270-4AE4-9EB8-F26CC82FBF01}"/>
            </a:ext>
          </a:extLst>
        </xdr:cNvPr>
        <xdr:cNvSpPr/>
      </xdr:nvSpPr>
      <xdr:spPr>
        <a:xfrm>
          <a:off x="13271500" y="600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118124</xdr:rowOff>
    </xdr:from>
    <xdr:to>
      <xdr:col>72</xdr:col>
      <xdr:colOff>73025</xdr:colOff>
      <xdr:row>30</xdr:row>
      <xdr:rowOff>137985</xdr:rowOff>
    </xdr:to>
    <xdr:cxnSp macro="">
      <xdr:nvCxnSpPr>
        <xdr:cNvPr id="148" name="直線コネクタ 147">
          <a:extLst>
            <a:ext uri="{FF2B5EF4-FFF2-40B4-BE49-F238E27FC236}">
              <a16:creationId xmlns:a16="http://schemas.microsoft.com/office/drawing/2014/main" id="{214329E9-3D88-47FF-9738-404B8BBADAF7}"/>
            </a:ext>
          </a:extLst>
        </xdr:cNvPr>
        <xdr:cNvCxnSpPr/>
      </xdr:nvCxnSpPr>
      <xdr:spPr>
        <a:xfrm flipV="1">
          <a:off x="13322300" y="5861699"/>
          <a:ext cx="762000" cy="19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107477</xdr:rowOff>
    </xdr:from>
    <xdr:to>
      <xdr:col>64</xdr:col>
      <xdr:colOff>123825</xdr:colOff>
      <xdr:row>33</xdr:row>
      <xdr:rowOff>37627</xdr:rowOff>
    </xdr:to>
    <xdr:sp macro="" textlink="">
      <xdr:nvSpPr>
        <xdr:cNvPr id="149" name="楕円 148">
          <a:extLst>
            <a:ext uri="{FF2B5EF4-FFF2-40B4-BE49-F238E27FC236}">
              <a16:creationId xmlns:a16="http://schemas.microsoft.com/office/drawing/2014/main" id="{208CD3EB-6E8C-435F-8857-F077C3AD5CC6}"/>
            </a:ext>
          </a:extLst>
        </xdr:cNvPr>
        <xdr:cNvSpPr/>
      </xdr:nvSpPr>
      <xdr:spPr>
        <a:xfrm>
          <a:off x="12509500" y="636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137985</xdr:rowOff>
    </xdr:from>
    <xdr:to>
      <xdr:col>68</xdr:col>
      <xdr:colOff>73025</xdr:colOff>
      <xdr:row>32</xdr:row>
      <xdr:rowOff>158277</xdr:rowOff>
    </xdr:to>
    <xdr:cxnSp macro="">
      <xdr:nvCxnSpPr>
        <xdr:cNvPr id="150" name="直線コネクタ 149">
          <a:extLst>
            <a:ext uri="{FF2B5EF4-FFF2-40B4-BE49-F238E27FC236}">
              <a16:creationId xmlns:a16="http://schemas.microsoft.com/office/drawing/2014/main" id="{C5943AAB-DB22-47BE-AB7E-E0267AF73F59}"/>
            </a:ext>
          </a:extLst>
        </xdr:cNvPr>
        <xdr:cNvCxnSpPr/>
      </xdr:nvCxnSpPr>
      <xdr:spPr>
        <a:xfrm flipV="1">
          <a:off x="12560300" y="6053010"/>
          <a:ext cx="762000" cy="36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88716</xdr:rowOff>
    </xdr:from>
    <xdr:to>
      <xdr:col>60</xdr:col>
      <xdr:colOff>123825</xdr:colOff>
      <xdr:row>34</xdr:row>
      <xdr:rowOff>18866</xdr:rowOff>
    </xdr:to>
    <xdr:sp macro="" textlink="">
      <xdr:nvSpPr>
        <xdr:cNvPr id="151" name="楕円 150">
          <a:extLst>
            <a:ext uri="{FF2B5EF4-FFF2-40B4-BE49-F238E27FC236}">
              <a16:creationId xmlns:a16="http://schemas.microsoft.com/office/drawing/2014/main" id="{54D1C244-4585-43B1-8050-1E46FAF8BF39}"/>
            </a:ext>
          </a:extLst>
        </xdr:cNvPr>
        <xdr:cNvSpPr/>
      </xdr:nvSpPr>
      <xdr:spPr>
        <a:xfrm>
          <a:off x="11747500" y="651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158277</xdr:rowOff>
    </xdr:from>
    <xdr:to>
      <xdr:col>64</xdr:col>
      <xdr:colOff>73025</xdr:colOff>
      <xdr:row>33</xdr:row>
      <xdr:rowOff>139516</xdr:rowOff>
    </xdr:to>
    <xdr:cxnSp macro="">
      <xdr:nvCxnSpPr>
        <xdr:cNvPr id="152" name="直線コネクタ 151">
          <a:extLst>
            <a:ext uri="{FF2B5EF4-FFF2-40B4-BE49-F238E27FC236}">
              <a16:creationId xmlns:a16="http://schemas.microsoft.com/office/drawing/2014/main" id="{3149AED8-D095-462A-ACC4-B9DF5B98359F}"/>
            </a:ext>
          </a:extLst>
        </xdr:cNvPr>
        <xdr:cNvCxnSpPr/>
      </xdr:nvCxnSpPr>
      <xdr:spPr>
        <a:xfrm flipV="1">
          <a:off x="11798300" y="6416202"/>
          <a:ext cx="762000" cy="15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48594</xdr:rowOff>
    </xdr:from>
    <xdr:ext cx="469744" cy="259045"/>
    <xdr:sp macro="" textlink="">
      <xdr:nvSpPr>
        <xdr:cNvPr id="153" name="n_1aveValue債務償還比率">
          <a:extLst>
            <a:ext uri="{FF2B5EF4-FFF2-40B4-BE49-F238E27FC236}">
              <a16:creationId xmlns:a16="http://schemas.microsoft.com/office/drawing/2014/main" id="{7C226EB9-A791-4F90-A143-AD01A4D7D25E}"/>
            </a:ext>
          </a:extLst>
        </xdr:cNvPr>
        <xdr:cNvSpPr txBox="1"/>
      </xdr:nvSpPr>
      <xdr:spPr>
        <a:xfrm>
          <a:off x="13836727" y="544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43387</xdr:rowOff>
    </xdr:from>
    <xdr:ext cx="469744" cy="259045"/>
    <xdr:sp macro="" textlink="">
      <xdr:nvSpPr>
        <xdr:cNvPr id="154" name="n_2aveValue債務償還比率">
          <a:extLst>
            <a:ext uri="{FF2B5EF4-FFF2-40B4-BE49-F238E27FC236}">
              <a16:creationId xmlns:a16="http://schemas.microsoft.com/office/drawing/2014/main" id="{BB85D611-3827-4808-88D5-755BA8780A76}"/>
            </a:ext>
          </a:extLst>
        </xdr:cNvPr>
        <xdr:cNvSpPr txBox="1"/>
      </xdr:nvSpPr>
      <xdr:spPr>
        <a:xfrm>
          <a:off x="13087427" y="561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68336</xdr:rowOff>
    </xdr:from>
    <xdr:ext cx="469744" cy="259045"/>
    <xdr:sp macro="" textlink="">
      <xdr:nvSpPr>
        <xdr:cNvPr id="155" name="n_3aveValue債務償還比率">
          <a:extLst>
            <a:ext uri="{FF2B5EF4-FFF2-40B4-BE49-F238E27FC236}">
              <a16:creationId xmlns:a16="http://schemas.microsoft.com/office/drawing/2014/main" id="{B60E5B9D-599C-45A0-9EC5-38FF7D84DC8A}"/>
            </a:ext>
          </a:extLst>
        </xdr:cNvPr>
        <xdr:cNvSpPr txBox="1"/>
      </xdr:nvSpPr>
      <xdr:spPr>
        <a:xfrm>
          <a:off x="12325427" y="5640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96763</xdr:rowOff>
    </xdr:from>
    <xdr:ext cx="469744" cy="259045"/>
    <xdr:sp macro="" textlink="">
      <xdr:nvSpPr>
        <xdr:cNvPr id="156" name="n_4aveValue債務償還比率">
          <a:extLst>
            <a:ext uri="{FF2B5EF4-FFF2-40B4-BE49-F238E27FC236}">
              <a16:creationId xmlns:a16="http://schemas.microsoft.com/office/drawing/2014/main" id="{C97B47F6-3BD3-4351-AD8E-7F0AB943A141}"/>
            </a:ext>
          </a:extLst>
        </xdr:cNvPr>
        <xdr:cNvSpPr txBox="1"/>
      </xdr:nvSpPr>
      <xdr:spPr>
        <a:xfrm>
          <a:off x="11563427" y="566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160051</xdr:rowOff>
    </xdr:from>
    <xdr:ext cx="469744" cy="259045"/>
    <xdr:sp macro="" textlink="">
      <xdr:nvSpPr>
        <xdr:cNvPr id="157" name="n_1mainValue債務償還比率">
          <a:extLst>
            <a:ext uri="{FF2B5EF4-FFF2-40B4-BE49-F238E27FC236}">
              <a16:creationId xmlns:a16="http://schemas.microsoft.com/office/drawing/2014/main" id="{80396760-0A75-44BD-893F-12E5E03A6ABA}"/>
            </a:ext>
          </a:extLst>
        </xdr:cNvPr>
        <xdr:cNvSpPr txBox="1"/>
      </xdr:nvSpPr>
      <xdr:spPr>
        <a:xfrm>
          <a:off x="13836727" y="590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8462</xdr:rowOff>
    </xdr:from>
    <xdr:ext cx="469744" cy="259045"/>
    <xdr:sp macro="" textlink="">
      <xdr:nvSpPr>
        <xdr:cNvPr id="158" name="n_2mainValue債務償還比率">
          <a:extLst>
            <a:ext uri="{FF2B5EF4-FFF2-40B4-BE49-F238E27FC236}">
              <a16:creationId xmlns:a16="http://schemas.microsoft.com/office/drawing/2014/main" id="{56DBFA15-4B50-492D-BB44-B34827AE8DC4}"/>
            </a:ext>
          </a:extLst>
        </xdr:cNvPr>
        <xdr:cNvSpPr txBox="1"/>
      </xdr:nvSpPr>
      <xdr:spPr>
        <a:xfrm>
          <a:off x="13087427" y="609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28754</xdr:rowOff>
    </xdr:from>
    <xdr:ext cx="469744" cy="259045"/>
    <xdr:sp macro="" textlink="">
      <xdr:nvSpPr>
        <xdr:cNvPr id="159" name="n_3mainValue債務償還比率">
          <a:extLst>
            <a:ext uri="{FF2B5EF4-FFF2-40B4-BE49-F238E27FC236}">
              <a16:creationId xmlns:a16="http://schemas.microsoft.com/office/drawing/2014/main" id="{D80FFCD2-116B-4894-8B99-1B6A504B7416}"/>
            </a:ext>
          </a:extLst>
        </xdr:cNvPr>
        <xdr:cNvSpPr txBox="1"/>
      </xdr:nvSpPr>
      <xdr:spPr>
        <a:xfrm>
          <a:off x="12325427" y="645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9993</xdr:rowOff>
    </xdr:from>
    <xdr:ext cx="560923" cy="259045"/>
    <xdr:sp macro="" textlink="">
      <xdr:nvSpPr>
        <xdr:cNvPr id="160" name="n_4mainValue債務償還比率">
          <a:extLst>
            <a:ext uri="{FF2B5EF4-FFF2-40B4-BE49-F238E27FC236}">
              <a16:creationId xmlns:a16="http://schemas.microsoft.com/office/drawing/2014/main" id="{BE7E0FA1-54E2-47DA-9442-4402A389D9FF}"/>
            </a:ext>
          </a:extLst>
        </xdr:cNvPr>
        <xdr:cNvSpPr txBox="1"/>
      </xdr:nvSpPr>
      <xdr:spPr>
        <a:xfrm>
          <a:off x="11517838" y="661081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BDDEF22E-ED38-4399-BF67-BD0354B896C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7BA8B06C-CE2A-40EA-8E17-0AB05761809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10456392-9D23-4743-AB81-E12FB65DD72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4EC13DCD-FD25-47EC-AEB6-7F84224BFD5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147F5088-A912-4DED-8FAA-A775FD1BD4F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D70A222A-8BE6-4ED0-A673-95FB7663CA4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11D2379-56DD-4626-9203-862B5FC3D51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00EECC3-8F87-40F7-BC91-7248CC1CE64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7FDB4FC-4545-4B16-846C-108A7F8FC95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209E0E3-61BC-45CD-9470-CD5B12CDC57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916BAE6-CA15-48F0-81FF-7AA4F63D867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7889D01-964D-43D6-ADF9-EBA4C53FF0F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B5895F5-72BA-4010-8C2A-FFB75897CAC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40587A4-DEE6-4199-9397-30E8628A944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F0E720A-FDDF-4590-9807-B95BA8432C0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36E2D0E-7A34-46B5-AD54-48AC931DA25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5,700
5,647
341.89
8,523,765
8,175,168
293,077
4,888,033
10,314,895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FABAF8B-0FCE-45D6-A8E5-A5155F6E31E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3F3C835-62E9-453B-A99F-F92B57A7742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0AE2F64-D8D6-4811-99F8-F7FD476B25F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83EDEA7-5D6D-4DD1-87E1-BAA52F830AC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7D19B65-0371-4EB5-88D1-C8B4A5B48BB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23866D3-02E1-4293-9808-F32012123A5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509C9E1-E603-4902-BC35-FA362D88A5F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B456AC0-A465-4274-92C0-F96A3347356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74C7588-2415-4AFB-B70F-C6F9923D50B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1471ED3-9399-4AB8-B878-374213C6AB5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3C480BC-ED47-485E-85BD-7BE8010D0B0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20704DA-27A3-4EF9-BBB7-1D299EDCDB7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017E001-141C-4BD3-B651-425F4228BE5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F6FEE2B-A06A-4EA9-95AC-B286F72F64A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D4249CC-F63B-4528-9AA3-7AD3FC9A0AA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CFE60B7-0DBD-428F-98D9-1846173ED1E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4843C41-CAB1-4DC1-AD68-0F9F849EF53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688A882-D80D-449C-B2F3-32D7B76DA20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2B84E34-8076-46C8-B781-AF3B25025BC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1C01047-B3B5-4EEE-A4DD-876B0D92328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BA5C054-53CC-49BB-8A9D-CB8AB9A4F99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5D90D1D-57AB-41D7-9DD7-E11E8BB32C5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68D6529-F524-4786-BA37-EB6A10B35AD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FCD23E3-1645-4587-A785-05824A3EA92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C3C63E0-9A89-4D1C-817D-1D4EC189D55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1629E76-89B6-4C95-B6AB-83520E5E17B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CE60C9C-2864-4C9E-9180-1E7C06F77A7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C97E597-CECF-4B00-A56E-042992B73F4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C6C4084-09B7-4C82-A0EF-B121E8D16F3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7813951-FFC2-4E48-8080-998C8E997AC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3DBB6BC-46B0-45C3-B35C-84AF2EE808D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0B5834A-0351-44D8-9A8F-9D3DDDF2446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B811DEF-9A65-4D97-A741-39AA786E74C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AC17E6A-4AC1-4627-8CE7-5AFEAF7EB0C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F47577B-024D-4C64-AAD7-9277BCD63DE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AB7FAC7-13CA-457B-9EB7-82ECA73E50C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1456347-51A4-42C6-B26D-F1F48CFD772B}"/>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6BA86B9-2338-4984-A367-D67FF1460C5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5B990D9-0F3F-4A13-87AA-42546BC211B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3B19FA6-6DFA-4B5E-AB6E-9D6EBF25353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8D22679-ACA5-4E6A-B1DE-24E8DA5C706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8A89170-B786-458D-83B0-43921B83E79E}"/>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9DA479B-77D8-4B78-9543-67FD7853E51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7B1D1D1-40F4-4373-A9E2-37B52355F0A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87BDFAE1-7461-4339-84C9-7219D2FD26D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114300</xdr:rowOff>
    </xdr:from>
    <xdr:to>
      <xdr:col>24</xdr:col>
      <xdr:colOff>62865</xdr:colOff>
      <xdr:row>41</xdr:row>
      <xdr:rowOff>163830</xdr:rowOff>
    </xdr:to>
    <xdr:cxnSp macro="">
      <xdr:nvCxnSpPr>
        <xdr:cNvPr id="57" name="直線コネクタ 56">
          <a:extLst>
            <a:ext uri="{FF2B5EF4-FFF2-40B4-BE49-F238E27FC236}">
              <a16:creationId xmlns:a16="http://schemas.microsoft.com/office/drawing/2014/main" id="{CA9122B2-D081-4949-B7AF-5AD4C5E5387A}"/>
            </a:ext>
          </a:extLst>
        </xdr:cNvPr>
        <xdr:cNvCxnSpPr/>
      </xdr:nvCxnSpPr>
      <xdr:spPr>
        <a:xfrm flipV="1">
          <a:off x="4634865" y="577215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167657</xdr:rowOff>
    </xdr:from>
    <xdr:ext cx="405111" cy="259045"/>
    <xdr:sp macro="" textlink="">
      <xdr:nvSpPr>
        <xdr:cNvPr id="58" name="【道路】&#10;有形固定資産減価償却率最小値テキスト">
          <a:extLst>
            <a:ext uri="{FF2B5EF4-FFF2-40B4-BE49-F238E27FC236}">
              <a16:creationId xmlns:a16="http://schemas.microsoft.com/office/drawing/2014/main" id="{8594C828-5129-4013-882A-7617E58D6FB6}"/>
            </a:ext>
          </a:extLst>
        </xdr:cNvPr>
        <xdr:cNvSpPr txBox="1"/>
      </xdr:nvSpPr>
      <xdr:spPr>
        <a:xfrm>
          <a:off x="4673600" y="719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163830</xdr:rowOff>
    </xdr:from>
    <xdr:to>
      <xdr:col>24</xdr:col>
      <xdr:colOff>152400</xdr:colOff>
      <xdr:row>41</xdr:row>
      <xdr:rowOff>163830</xdr:rowOff>
    </xdr:to>
    <xdr:cxnSp macro="">
      <xdr:nvCxnSpPr>
        <xdr:cNvPr id="59" name="直線コネクタ 58">
          <a:extLst>
            <a:ext uri="{FF2B5EF4-FFF2-40B4-BE49-F238E27FC236}">
              <a16:creationId xmlns:a16="http://schemas.microsoft.com/office/drawing/2014/main" id="{DCF2119A-4D86-4FD5-8D84-368703103E45}"/>
            </a:ext>
          </a:extLst>
        </xdr:cNvPr>
        <xdr:cNvCxnSpPr/>
      </xdr:nvCxnSpPr>
      <xdr:spPr>
        <a:xfrm>
          <a:off x="4546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60977</xdr:rowOff>
    </xdr:from>
    <xdr:ext cx="405111" cy="259045"/>
    <xdr:sp macro="" textlink="">
      <xdr:nvSpPr>
        <xdr:cNvPr id="60" name="【道路】&#10;有形固定資産減価償却率最大値テキスト">
          <a:extLst>
            <a:ext uri="{FF2B5EF4-FFF2-40B4-BE49-F238E27FC236}">
              <a16:creationId xmlns:a16="http://schemas.microsoft.com/office/drawing/2014/main" id="{08F6F540-7435-466F-A87C-E2C3081C3A5D}"/>
            </a:ext>
          </a:extLst>
        </xdr:cNvPr>
        <xdr:cNvSpPr txBox="1"/>
      </xdr:nvSpPr>
      <xdr:spPr>
        <a:xfrm>
          <a:off x="4673600" y="554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114300</xdr:rowOff>
    </xdr:from>
    <xdr:to>
      <xdr:col>24</xdr:col>
      <xdr:colOff>152400</xdr:colOff>
      <xdr:row>33</xdr:row>
      <xdr:rowOff>114300</xdr:rowOff>
    </xdr:to>
    <xdr:cxnSp macro="">
      <xdr:nvCxnSpPr>
        <xdr:cNvPr id="61" name="直線コネクタ 60">
          <a:extLst>
            <a:ext uri="{FF2B5EF4-FFF2-40B4-BE49-F238E27FC236}">
              <a16:creationId xmlns:a16="http://schemas.microsoft.com/office/drawing/2014/main" id="{E31CC91E-2A6E-45C5-9EC1-6496477AA22A}"/>
            </a:ext>
          </a:extLst>
        </xdr:cNvPr>
        <xdr:cNvCxnSpPr/>
      </xdr:nvCxnSpPr>
      <xdr:spPr>
        <a:xfrm>
          <a:off x="4546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36847</xdr:rowOff>
    </xdr:from>
    <xdr:ext cx="405111" cy="259045"/>
    <xdr:sp macro="" textlink="">
      <xdr:nvSpPr>
        <xdr:cNvPr id="62" name="【道路】&#10;有形固定資産減価償却率平均値テキスト">
          <a:extLst>
            <a:ext uri="{FF2B5EF4-FFF2-40B4-BE49-F238E27FC236}">
              <a16:creationId xmlns:a16="http://schemas.microsoft.com/office/drawing/2014/main" id="{9CD02BD5-EE5A-4B37-BF83-040C1B8CBB73}"/>
            </a:ext>
          </a:extLst>
        </xdr:cNvPr>
        <xdr:cNvSpPr txBox="1"/>
      </xdr:nvSpPr>
      <xdr:spPr>
        <a:xfrm>
          <a:off x="4673600" y="6380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63" name="フローチャート: 判断 62">
          <a:extLst>
            <a:ext uri="{FF2B5EF4-FFF2-40B4-BE49-F238E27FC236}">
              <a16:creationId xmlns:a16="http://schemas.microsoft.com/office/drawing/2014/main" id="{8031C1ED-8292-4E56-91C5-B64A531B443A}"/>
            </a:ext>
          </a:extLst>
        </xdr:cNvPr>
        <xdr:cNvSpPr/>
      </xdr:nvSpPr>
      <xdr:spPr>
        <a:xfrm>
          <a:off x="45847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4" name="フローチャート: 判断 63">
          <a:extLst>
            <a:ext uri="{FF2B5EF4-FFF2-40B4-BE49-F238E27FC236}">
              <a16:creationId xmlns:a16="http://schemas.microsoft.com/office/drawing/2014/main" id="{8CDA3C50-2BC5-49D3-834F-A4D4B39C262F}"/>
            </a:ext>
          </a:extLst>
        </xdr:cNvPr>
        <xdr:cNvSpPr/>
      </xdr:nvSpPr>
      <xdr:spPr>
        <a:xfrm>
          <a:off x="3746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5" name="フローチャート: 判断 64">
          <a:extLst>
            <a:ext uri="{FF2B5EF4-FFF2-40B4-BE49-F238E27FC236}">
              <a16:creationId xmlns:a16="http://schemas.microsoft.com/office/drawing/2014/main" id="{D4A2C746-2B9C-4218-8BC9-32F7D5074FF7}"/>
            </a:ext>
          </a:extLst>
        </xdr:cNvPr>
        <xdr:cNvSpPr/>
      </xdr:nvSpPr>
      <xdr:spPr>
        <a:xfrm>
          <a:off x="2857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xdr:rowOff>
    </xdr:from>
    <xdr:to>
      <xdr:col>10</xdr:col>
      <xdr:colOff>165100</xdr:colOff>
      <xdr:row>38</xdr:row>
      <xdr:rowOff>104140</xdr:rowOff>
    </xdr:to>
    <xdr:sp macro="" textlink="">
      <xdr:nvSpPr>
        <xdr:cNvPr id="66" name="フローチャート: 判断 65">
          <a:extLst>
            <a:ext uri="{FF2B5EF4-FFF2-40B4-BE49-F238E27FC236}">
              <a16:creationId xmlns:a16="http://schemas.microsoft.com/office/drawing/2014/main" id="{5EFD97BD-8F15-4F3C-BA6B-999164AB0BE7}"/>
            </a:ext>
          </a:extLst>
        </xdr:cNvPr>
        <xdr:cNvSpPr/>
      </xdr:nvSpPr>
      <xdr:spPr>
        <a:xfrm>
          <a:off x="196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13970</xdr:rowOff>
    </xdr:from>
    <xdr:to>
      <xdr:col>6</xdr:col>
      <xdr:colOff>38100</xdr:colOff>
      <xdr:row>38</xdr:row>
      <xdr:rowOff>115570</xdr:rowOff>
    </xdr:to>
    <xdr:sp macro="" textlink="">
      <xdr:nvSpPr>
        <xdr:cNvPr id="67" name="フローチャート: 判断 66">
          <a:extLst>
            <a:ext uri="{FF2B5EF4-FFF2-40B4-BE49-F238E27FC236}">
              <a16:creationId xmlns:a16="http://schemas.microsoft.com/office/drawing/2014/main" id="{CF460032-3B31-4FBE-844C-15D6E634D8E4}"/>
            </a:ext>
          </a:extLst>
        </xdr:cNvPr>
        <xdr:cNvSpPr/>
      </xdr:nvSpPr>
      <xdr:spPr>
        <a:xfrm>
          <a:off x="1079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E7FA5E5-5519-41ED-B18E-12058AC5025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C6E74D4-372C-4E18-BF24-CA53683C0B6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59D5209-3872-450B-BFD6-92A40D7A13E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047E451-55D3-4861-AB37-79E52B4BC5B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C18A72F-4BC0-40D7-9C97-00D63EA5844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31115</xdr:rowOff>
    </xdr:from>
    <xdr:to>
      <xdr:col>24</xdr:col>
      <xdr:colOff>114300</xdr:colOff>
      <xdr:row>38</xdr:row>
      <xdr:rowOff>132715</xdr:rowOff>
    </xdr:to>
    <xdr:sp macro="" textlink="">
      <xdr:nvSpPr>
        <xdr:cNvPr id="73" name="楕円 72">
          <a:extLst>
            <a:ext uri="{FF2B5EF4-FFF2-40B4-BE49-F238E27FC236}">
              <a16:creationId xmlns:a16="http://schemas.microsoft.com/office/drawing/2014/main" id="{7CCBA1F5-0B7A-4197-B2DB-04A50C67D321}"/>
            </a:ext>
          </a:extLst>
        </xdr:cNvPr>
        <xdr:cNvSpPr/>
      </xdr:nvSpPr>
      <xdr:spPr>
        <a:xfrm>
          <a:off x="45847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9542</xdr:rowOff>
    </xdr:from>
    <xdr:ext cx="405111" cy="259045"/>
    <xdr:sp macro="" textlink="">
      <xdr:nvSpPr>
        <xdr:cNvPr id="74" name="【道路】&#10;有形固定資産減価償却率該当値テキスト">
          <a:extLst>
            <a:ext uri="{FF2B5EF4-FFF2-40B4-BE49-F238E27FC236}">
              <a16:creationId xmlns:a16="http://schemas.microsoft.com/office/drawing/2014/main" id="{A8D039F5-47E6-4EB4-9426-08B1603B251F}"/>
            </a:ext>
          </a:extLst>
        </xdr:cNvPr>
        <xdr:cNvSpPr txBox="1"/>
      </xdr:nvSpPr>
      <xdr:spPr>
        <a:xfrm>
          <a:off x="4673600"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166370</xdr:rowOff>
    </xdr:from>
    <xdr:to>
      <xdr:col>20</xdr:col>
      <xdr:colOff>38100</xdr:colOff>
      <xdr:row>38</xdr:row>
      <xdr:rowOff>96520</xdr:rowOff>
    </xdr:to>
    <xdr:sp macro="" textlink="">
      <xdr:nvSpPr>
        <xdr:cNvPr id="75" name="楕円 74">
          <a:extLst>
            <a:ext uri="{FF2B5EF4-FFF2-40B4-BE49-F238E27FC236}">
              <a16:creationId xmlns:a16="http://schemas.microsoft.com/office/drawing/2014/main" id="{88047CE7-1140-4558-AF02-4DC0810230B2}"/>
            </a:ext>
          </a:extLst>
        </xdr:cNvPr>
        <xdr:cNvSpPr/>
      </xdr:nvSpPr>
      <xdr:spPr>
        <a:xfrm>
          <a:off x="3746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45720</xdr:rowOff>
    </xdr:from>
    <xdr:to>
      <xdr:col>24</xdr:col>
      <xdr:colOff>63500</xdr:colOff>
      <xdr:row>38</xdr:row>
      <xdr:rowOff>81915</xdr:rowOff>
    </xdr:to>
    <xdr:cxnSp macro="">
      <xdr:nvCxnSpPr>
        <xdr:cNvPr id="76" name="直線コネクタ 75">
          <a:extLst>
            <a:ext uri="{FF2B5EF4-FFF2-40B4-BE49-F238E27FC236}">
              <a16:creationId xmlns:a16="http://schemas.microsoft.com/office/drawing/2014/main" id="{B911CB47-DDA7-40AE-B355-B5ED1CA5579A}"/>
            </a:ext>
          </a:extLst>
        </xdr:cNvPr>
        <xdr:cNvCxnSpPr/>
      </xdr:nvCxnSpPr>
      <xdr:spPr>
        <a:xfrm>
          <a:off x="3797300" y="656082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128270</xdr:rowOff>
    </xdr:from>
    <xdr:to>
      <xdr:col>15</xdr:col>
      <xdr:colOff>101600</xdr:colOff>
      <xdr:row>38</xdr:row>
      <xdr:rowOff>58420</xdr:rowOff>
    </xdr:to>
    <xdr:sp macro="" textlink="">
      <xdr:nvSpPr>
        <xdr:cNvPr id="77" name="楕円 76">
          <a:extLst>
            <a:ext uri="{FF2B5EF4-FFF2-40B4-BE49-F238E27FC236}">
              <a16:creationId xmlns:a16="http://schemas.microsoft.com/office/drawing/2014/main" id="{FB04A2C3-E376-487F-94A5-88EC3FCCACB4}"/>
            </a:ext>
          </a:extLst>
        </xdr:cNvPr>
        <xdr:cNvSpPr/>
      </xdr:nvSpPr>
      <xdr:spPr>
        <a:xfrm>
          <a:off x="2857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7620</xdr:rowOff>
    </xdr:from>
    <xdr:to>
      <xdr:col>19</xdr:col>
      <xdr:colOff>177800</xdr:colOff>
      <xdr:row>38</xdr:row>
      <xdr:rowOff>45720</xdr:rowOff>
    </xdr:to>
    <xdr:cxnSp macro="">
      <xdr:nvCxnSpPr>
        <xdr:cNvPr id="78" name="直線コネクタ 77">
          <a:extLst>
            <a:ext uri="{FF2B5EF4-FFF2-40B4-BE49-F238E27FC236}">
              <a16:creationId xmlns:a16="http://schemas.microsoft.com/office/drawing/2014/main" id="{9FC2DA73-C72A-425D-8183-0583D78BCC5C}"/>
            </a:ext>
          </a:extLst>
        </xdr:cNvPr>
        <xdr:cNvCxnSpPr/>
      </xdr:nvCxnSpPr>
      <xdr:spPr>
        <a:xfrm>
          <a:off x="2908300" y="65227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90170</xdr:rowOff>
    </xdr:from>
    <xdr:to>
      <xdr:col>10</xdr:col>
      <xdr:colOff>165100</xdr:colOff>
      <xdr:row>38</xdr:row>
      <xdr:rowOff>20320</xdr:rowOff>
    </xdr:to>
    <xdr:sp macro="" textlink="">
      <xdr:nvSpPr>
        <xdr:cNvPr id="79" name="楕円 78">
          <a:extLst>
            <a:ext uri="{FF2B5EF4-FFF2-40B4-BE49-F238E27FC236}">
              <a16:creationId xmlns:a16="http://schemas.microsoft.com/office/drawing/2014/main" id="{6CB527CB-9510-4842-ACE2-45FB902ECAED}"/>
            </a:ext>
          </a:extLst>
        </xdr:cNvPr>
        <xdr:cNvSpPr/>
      </xdr:nvSpPr>
      <xdr:spPr>
        <a:xfrm>
          <a:off x="1968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140970</xdr:rowOff>
    </xdr:from>
    <xdr:to>
      <xdr:col>15</xdr:col>
      <xdr:colOff>50800</xdr:colOff>
      <xdr:row>38</xdr:row>
      <xdr:rowOff>7620</xdr:rowOff>
    </xdr:to>
    <xdr:cxnSp macro="">
      <xdr:nvCxnSpPr>
        <xdr:cNvPr id="80" name="直線コネクタ 79">
          <a:extLst>
            <a:ext uri="{FF2B5EF4-FFF2-40B4-BE49-F238E27FC236}">
              <a16:creationId xmlns:a16="http://schemas.microsoft.com/office/drawing/2014/main" id="{097B455F-C256-4A73-842F-A9A8D0225CEF}"/>
            </a:ext>
          </a:extLst>
        </xdr:cNvPr>
        <xdr:cNvCxnSpPr/>
      </xdr:nvCxnSpPr>
      <xdr:spPr>
        <a:xfrm>
          <a:off x="2019300" y="6484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53975</xdr:rowOff>
    </xdr:from>
    <xdr:to>
      <xdr:col>6</xdr:col>
      <xdr:colOff>38100</xdr:colOff>
      <xdr:row>37</xdr:row>
      <xdr:rowOff>155575</xdr:rowOff>
    </xdr:to>
    <xdr:sp macro="" textlink="">
      <xdr:nvSpPr>
        <xdr:cNvPr id="81" name="楕円 80">
          <a:extLst>
            <a:ext uri="{FF2B5EF4-FFF2-40B4-BE49-F238E27FC236}">
              <a16:creationId xmlns:a16="http://schemas.microsoft.com/office/drawing/2014/main" id="{CB627E96-A437-4090-91F3-66B59440C0AA}"/>
            </a:ext>
          </a:extLst>
        </xdr:cNvPr>
        <xdr:cNvSpPr/>
      </xdr:nvSpPr>
      <xdr:spPr>
        <a:xfrm>
          <a:off x="10795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104775</xdr:rowOff>
    </xdr:from>
    <xdr:to>
      <xdr:col>10</xdr:col>
      <xdr:colOff>114300</xdr:colOff>
      <xdr:row>37</xdr:row>
      <xdr:rowOff>140970</xdr:rowOff>
    </xdr:to>
    <xdr:cxnSp macro="">
      <xdr:nvCxnSpPr>
        <xdr:cNvPr id="82" name="直線コネクタ 81">
          <a:extLst>
            <a:ext uri="{FF2B5EF4-FFF2-40B4-BE49-F238E27FC236}">
              <a16:creationId xmlns:a16="http://schemas.microsoft.com/office/drawing/2014/main" id="{DB6A9091-C363-426A-A731-2E29032E72E0}"/>
            </a:ext>
          </a:extLst>
        </xdr:cNvPr>
        <xdr:cNvCxnSpPr/>
      </xdr:nvCxnSpPr>
      <xdr:spPr>
        <a:xfrm>
          <a:off x="1130300" y="64484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111142</xdr:rowOff>
    </xdr:from>
    <xdr:ext cx="405111" cy="259045"/>
    <xdr:sp macro="" textlink="">
      <xdr:nvSpPr>
        <xdr:cNvPr id="83" name="n_1aveValue【道路】&#10;有形固定資産減価償却率">
          <a:extLst>
            <a:ext uri="{FF2B5EF4-FFF2-40B4-BE49-F238E27FC236}">
              <a16:creationId xmlns:a16="http://schemas.microsoft.com/office/drawing/2014/main" id="{3B4337DF-2915-4E50-B095-FC5B33144600}"/>
            </a:ext>
          </a:extLst>
        </xdr:cNvPr>
        <xdr:cNvSpPr txBox="1"/>
      </xdr:nvSpPr>
      <xdr:spPr>
        <a:xfrm>
          <a:off x="35820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100982</xdr:rowOff>
    </xdr:from>
    <xdr:ext cx="405111" cy="259045"/>
    <xdr:sp macro="" textlink="">
      <xdr:nvSpPr>
        <xdr:cNvPr id="84" name="n_2aveValue【道路】&#10;有形固定資産減価償却率">
          <a:extLst>
            <a:ext uri="{FF2B5EF4-FFF2-40B4-BE49-F238E27FC236}">
              <a16:creationId xmlns:a16="http://schemas.microsoft.com/office/drawing/2014/main" id="{B1C16EE0-F920-4853-A8B7-30D137BBB006}"/>
            </a:ext>
          </a:extLst>
        </xdr:cNvPr>
        <xdr:cNvSpPr txBox="1"/>
      </xdr:nvSpPr>
      <xdr:spPr>
        <a:xfrm>
          <a:off x="2705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95267</xdr:rowOff>
    </xdr:from>
    <xdr:ext cx="405111" cy="259045"/>
    <xdr:sp macro="" textlink="">
      <xdr:nvSpPr>
        <xdr:cNvPr id="85" name="n_3aveValue【道路】&#10;有形固定資産減価償却率">
          <a:extLst>
            <a:ext uri="{FF2B5EF4-FFF2-40B4-BE49-F238E27FC236}">
              <a16:creationId xmlns:a16="http://schemas.microsoft.com/office/drawing/2014/main" id="{79FCB988-E5A5-4231-B15B-D68E3D3ED16A}"/>
            </a:ext>
          </a:extLst>
        </xdr:cNvPr>
        <xdr:cNvSpPr txBox="1"/>
      </xdr:nvSpPr>
      <xdr:spPr>
        <a:xfrm>
          <a:off x="1816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106697</xdr:rowOff>
    </xdr:from>
    <xdr:ext cx="405111" cy="259045"/>
    <xdr:sp macro="" textlink="">
      <xdr:nvSpPr>
        <xdr:cNvPr id="86" name="n_4aveValue【道路】&#10;有形固定資産減価償却率">
          <a:extLst>
            <a:ext uri="{FF2B5EF4-FFF2-40B4-BE49-F238E27FC236}">
              <a16:creationId xmlns:a16="http://schemas.microsoft.com/office/drawing/2014/main" id="{BD094A1F-70CB-4E91-94CE-D3FEA8C19FB4}"/>
            </a:ext>
          </a:extLst>
        </xdr:cNvPr>
        <xdr:cNvSpPr txBox="1"/>
      </xdr:nvSpPr>
      <xdr:spPr>
        <a:xfrm>
          <a:off x="927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87647</xdr:rowOff>
    </xdr:from>
    <xdr:ext cx="405111" cy="259045"/>
    <xdr:sp macro="" textlink="">
      <xdr:nvSpPr>
        <xdr:cNvPr id="87" name="n_1mainValue【道路】&#10;有形固定資産減価償却率">
          <a:extLst>
            <a:ext uri="{FF2B5EF4-FFF2-40B4-BE49-F238E27FC236}">
              <a16:creationId xmlns:a16="http://schemas.microsoft.com/office/drawing/2014/main" id="{750419BA-6553-434C-8DD2-8CFEBCF11B10}"/>
            </a:ext>
          </a:extLst>
        </xdr:cNvPr>
        <xdr:cNvSpPr txBox="1"/>
      </xdr:nvSpPr>
      <xdr:spPr>
        <a:xfrm>
          <a:off x="35820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74947</xdr:rowOff>
    </xdr:from>
    <xdr:ext cx="405111" cy="259045"/>
    <xdr:sp macro="" textlink="">
      <xdr:nvSpPr>
        <xdr:cNvPr id="88" name="n_2mainValue【道路】&#10;有形固定資産減価償却率">
          <a:extLst>
            <a:ext uri="{FF2B5EF4-FFF2-40B4-BE49-F238E27FC236}">
              <a16:creationId xmlns:a16="http://schemas.microsoft.com/office/drawing/2014/main" id="{2F174E8C-DBD9-4938-AA14-0F9BB392FCB5}"/>
            </a:ext>
          </a:extLst>
        </xdr:cNvPr>
        <xdr:cNvSpPr txBox="1"/>
      </xdr:nvSpPr>
      <xdr:spPr>
        <a:xfrm>
          <a:off x="2705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36847</xdr:rowOff>
    </xdr:from>
    <xdr:ext cx="405111" cy="259045"/>
    <xdr:sp macro="" textlink="">
      <xdr:nvSpPr>
        <xdr:cNvPr id="89" name="n_3mainValue【道路】&#10;有形固定資産減価償却率">
          <a:extLst>
            <a:ext uri="{FF2B5EF4-FFF2-40B4-BE49-F238E27FC236}">
              <a16:creationId xmlns:a16="http://schemas.microsoft.com/office/drawing/2014/main" id="{8C3B4E6F-6BC3-4D8E-899C-BB58A6BFF041}"/>
            </a:ext>
          </a:extLst>
        </xdr:cNvPr>
        <xdr:cNvSpPr txBox="1"/>
      </xdr:nvSpPr>
      <xdr:spPr>
        <a:xfrm>
          <a:off x="1816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652</xdr:rowOff>
    </xdr:from>
    <xdr:ext cx="405111" cy="259045"/>
    <xdr:sp macro="" textlink="">
      <xdr:nvSpPr>
        <xdr:cNvPr id="90" name="n_4mainValue【道路】&#10;有形固定資産減価償却率">
          <a:extLst>
            <a:ext uri="{FF2B5EF4-FFF2-40B4-BE49-F238E27FC236}">
              <a16:creationId xmlns:a16="http://schemas.microsoft.com/office/drawing/2014/main" id="{46F50060-4589-4153-A6D2-68B7E103A992}"/>
            </a:ext>
          </a:extLst>
        </xdr:cNvPr>
        <xdr:cNvSpPr txBox="1"/>
      </xdr:nvSpPr>
      <xdr:spPr>
        <a:xfrm>
          <a:off x="927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D8FC7F0-FA57-4BD7-80BD-D0CB196B228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2D54E2B1-3EEF-42B2-8875-D9DCE4BA7C7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0F0CEFE-4851-40A5-BDD2-2222EBF1426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ABB7B9B-55CB-45DD-B9F1-55858605D7A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F3C1677-E259-47E1-B99D-10A9402915F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399D733A-E1C3-4E67-A285-B2790DBC37C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FC353FCD-A3A5-4D86-90FC-CE8C30D919D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62E09EA-1BB9-467F-B2B0-70F2D0335A8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645B7EAC-9E72-4159-A085-E1EA76EC664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D78660B-AC47-4036-AF2D-17D95F42C2C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2BCDE220-8154-4C23-918F-EBF646E08F5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1AE54196-1678-45AD-B6E0-93404B6CA57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90BDDB59-367C-4CC4-A608-9345EC5E7EB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9BA279E0-BC42-4C53-958A-66A0C3F4DBE5}"/>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9EE96063-0CC2-47A0-8AAB-2CCACE1AD02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893F0E3D-1D83-4883-A6A3-D9777B635F49}"/>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B8B57258-445F-4FB9-945C-BA3695C08F0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971BB263-7E77-49DA-8DB9-2ACB4D235833}"/>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C705AEE3-8029-4189-A9D8-BEA8E2C7EE5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165DB268-C4F9-418A-A140-662AB06FCEBD}"/>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C4299F2-3669-4333-8667-D556DEB1BDD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EE5A178F-CEA4-4358-88DA-4EC94B857F9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684254E4-E4AD-4647-B9FB-64070AE9A03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169812</xdr:rowOff>
    </xdr:from>
    <xdr:to>
      <xdr:col>54</xdr:col>
      <xdr:colOff>189865</xdr:colOff>
      <xdr:row>41</xdr:row>
      <xdr:rowOff>158826</xdr:rowOff>
    </xdr:to>
    <xdr:cxnSp macro="">
      <xdr:nvCxnSpPr>
        <xdr:cNvPr id="114" name="直線コネクタ 113">
          <a:extLst>
            <a:ext uri="{FF2B5EF4-FFF2-40B4-BE49-F238E27FC236}">
              <a16:creationId xmlns:a16="http://schemas.microsoft.com/office/drawing/2014/main" id="{6832957F-A592-4B09-9D9F-78FD173DF11D}"/>
            </a:ext>
          </a:extLst>
        </xdr:cNvPr>
        <xdr:cNvCxnSpPr/>
      </xdr:nvCxnSpPr>
      <xdr:spPr>
        <a:xfrm flipV="1">
          <a:off x="10476865" y="5656212"/>
          <a:ext cx="0" cy="1532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162653</xdr:rowOff>
    </xdr:from>
    <xdr:ext cx="469744" cy="259045"/>
    <xdr:sp macro="" textlink="">
      <xdr:nvSpPr>
        <xdr:cNvPr id="115" name="【道路】&#10;一人当たり延長最小値テキスト">
          <a:extLst>
            <a:ext uri="{FF2B5EF4-FFF2-40B4-BE49-F238E27FC236}">
              <a16:creationId xmlns:a16="http://schemas.microsoft.com/office/drawing/2014/main" id="{4ECD279A-A0E5-44BC-9E2E-5E55B1BD550C}"/>
            </a:ext>
          </a:extLst>
        </xdr:cNvPr>
        <xdr:cNvSpPr txBox="1"/>
      </xdr:nvSpPr>
      <xdr:spPr>
        <a:xfrm>
          <a:off x="10515600" y="7192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158826</xdr:rowOff>
    </xdr:from>
    <xdr:to>
      <xdr:col>55</xdr:col>
      <xdr:colOff>88900</xdr:colOff>
      <xdr:row>41</xdr:row>
      <xdr:rowOff>158826</xdr:rowOff>
    </xdr:to>
    <xdr:cxnSp macro="">
      <xdr:nvCxnSpPr>
        <xdr:cNvPr id="116" name="直線コネクタ 115">
          <a:extLst>
            <a:ext uri="{FF2B5EF4-FFF2-40B4-BE49-F238E27FC236}">
              <a16:creationId xmlns:a16="http://schemas.microsoft.com/office/drawing/2014/main" id="{C022C92A-44F8-4FF9-891D-B464A80DB7BC}"/>
            </a:ext>
          </a:extLst>
        </xdr:cNvPr>
        <xdr:cNvCxnSpPr/>
      </xdr:nvCxnSpPr>
      <xdr:spPr>
        <a:xfrm>
          <a:off x="10388600" y="7188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116489</xdr:rowOff>
    </xdr:from>
    <xdr:ext cx="599010" cy="259045"/>
    <xdr:sp macro="" textlink="">
      <xdr:nvSpPr>
        <xdr:cNvPr id="117" name="【道路】&#10;一人当たり延長最大値テキスト">
          <a:extLst>
            <a:ext uri="{FF2B5EF4-FFF2-40B4-BE49-F238E27FC236}">
              <a16:creationId xmlns:a16="http://schemas.microsoft.com/office/drawing/2014/main" id="{A5BC2C2D-4AEC-48AE-864E-B7AC3D77491C}"/>
            </a:ext>
          </a:extLst>
        </xdr:cNvPr>
        <xdr:cNvSpPr txBox="1"/>
      </xdr:nvSpPr>
      <xdr:spPr>
        <a:xfrm>
          <a:off x="10515600" y="5431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169812</xdr:rowOff>
    </xdr:from>
    <xdr:to>
      <xdr:col>55</xdr:col>
      <xdr:colOff>88900</xdr:colOff>
      <xdr:row>32</xdr:row>
      <xdr:rowOff>169812</xdr:rowOff>
    </xdr:to>
    <xdr:cxnSp macro="">
      <xdr:nvCxnSpPr>
        <xdr:cNvPr id="118" name="直線コネクタ 117">
          <a:extLst>
            <a:ext uri="{FF2B5EF4-FFF2-40B4-BE49-F238E27FC236}">
              <a16:creationId xmlns:a16="http://schemas.microsoft.com/office/drawing/2014/main" id="{FE6894DD-D79B-417C-9B37-DDBB212F6413}"/>
            </a:ext>
          </a:extLst>
        </xdr:cNvPr>
        <xdr:cNvCxnSpPr/>
      </xdr:nvCxnSpPr>
      <xdr:spPr>
        <a:xfrm>
          <a:off x="10388600" y="565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59974</xdr:rowOff>
    </xdr:from>
    <xdr:ext cx="534377" cy="259045"/>
    <xdr:sp macro="" textlink="">
      <xdr:nvSpPr>
        <xdr:cNvPr id="119" name="【道路】&#10;一人当たり延長平均値テキスト">
          <a:extLst>
            <a:ext uri="{FF2B5EF4-FFF2-40B4-BE49-F238E27FC236}">
              <a16:creationId xmlns:a16="http://schemas.microsoft.com/office/drawing/2014/main" id="{477813FF-982C-4696-A1CD-0ADB500B4842}"/>
            </a:ext>
          </a:extLst>
        </xdr:cNvPr>
        <xdr:cNvSpPr txBox="1"/>
      </xdr:nvSpPr>
      <xdr:spPr>
        <a:xfrm>
          <a:off x="10515600" y="6746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81547</xdr:rowOff>
    </xdr:from>
    <xdr:to>
      <xdr:col>55</xdr:col>
      <xdr:colOff>50800</xdr:colOff>
      <xdr:row>40</xdr:row>
      <xdr:rowOff>11697</xdr:rowOff>
    </xdr:to>
    <xdr:sp macro="" textlink="">
      <xdr:nvSpPr>
        <xdr:cNvPr id="120" name="フローチャート: 判断 119">
          <a:extLst>
            <a:ext uri="{FF2B5EF4-FFF2-40B4-BE49-F238E27FC236}">
              <a16:creationId xmlns:a16="http://schemas.microsoft.com/office/drawing/2014/main" id="{E4B25F47-5034-4495-9959-0B07E436F8FE}"/>
            </a:ext>
          </a:extLst>
        </xdr:cNvPr>
        <xdr:cNvSpPr/>
      </xdr:nvSpPr>
      <xdr:spPr>
        <a:xfrm>
          <a:off x="10426700" y="676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93955</xdr:rowOff>
    </xdr:from>
    <xdr:to>
      <xdr:col>50</xdr:col>
      <xdr:colOff>165100</xdr:colOff>
      <xdr:row>40</xdr:row>
      <xdr:rowOff>24105</xdr:rowOff>
    </xdr:to>
    <xdr:sp macro="" textlink="">
      <xdr:nvSpPr>
        <xdr:cNvPr id="121" name="フローチャート: 判断 120">
          <a:extLst>
            <a:ext uri="{FF2B5EF4-FFF2-40B4-BE49-F238E27FC236}">
              <a16:creationId xmlns:a16="http://schemas.microsoft.com/office/drawing/2014/main" id="{7C24BCDE-B33D-4C7E-95B9-B9EB15B0132E}"/>
            </a:ext>
          </a:extLst>
        </xdr:cNvPr>
        <xdr:cNvSpPr/>
      </xdr:nvSpPr>
      <xdr:spPr>
        <a:xfrm>
          <a:off x="9588500" y="67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108776</xdr:rowOff>
    </xdr:from>
    <xdr:to>
      <xdr:col>46</xdr:col>
      <xdr:colOff>38100</xdr:colOff>
      <xdr:row>40</xdr:row>
      <xdr:rowOff>38926</xdr:rowOff>
    </xdr:to>
    <xdr:sp macro="" textlink="">
      <xdr:nvSpPr>
        <xdr:cNvPr id="122" name="フローチャート: 判断 121">
          <a:extLst>
            <a:ext uri="{FF2B5EF4-FFF2-40B4-BE49-F238E27FC236}">
              <a16:creationId xmlns:a16="http://schemas.microsoft.com/office/drawing/2014/main" id="{90A781C2-F426-483B-9231-160EC640515D}"/>
            </a:ext>
          </a:extLst>
        </xdr:cNvPr>
        <xdr:cNvSpPr/>
      </xdr:nvSpPr>
      <xdr:spPr>
        <a:xfrm>
          <a:off x="8699500" y="679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102768</xdr:rowOff>
    </xdr:from>
    <xdr:to>
      <xdr:col>41</xdr:col>
      <xdr:colOff>101600</xdr:colOff>
      <xdr:row>40</xdr:row>
      <xdr:rowOff>32918</xdr:rowOff>
    </xdr:to>
    <xdr:sp macro="" textlink="">
      <xdr:nvSpPr>
        <xdr:cNvPr id="123" name="フローチャート: 判断 122">
          <a:extLst>
            <a:ext uri="{FF2B5EF4-FFF2-40B4-BE49-F238E27FC236}">
              <a16:creationId xmlns:a16="http://schemas.microsoft.com/office/drawing/2014/main" id="{94729179-8479-4E8B-9198-DA6B0F3D11EF}"/>
            </a:ext>
          </a:extLst>
        </xdr:cNvPr>
        <xdr:cNvSpPr/>
      </xdr:nvSpPr>
      <xdr:spPr>
        <a:xfrm>
          <a:off x="7810500" y="678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100038</xdr:rowOff>
    </xdr:from>
    <xdr:to>
      <xdr:col>36</xdr:col>
      <xdr:colOff>165100</xdr:colOff>
      <xdr:row>40</xdr:row>
      <xdr:rowOff>30188</xdr:rowOff>
    </xdr:to>
    <xdr:sp macro="" textlink="">
      <xdr:nvSpPr>
        <xdr:cNvPr id="124" name="フローチャート: 判断 123">
          <a:extLst>
            <a:ext uri="{FF2B5EF4-FFF2-40B4-BE49-F238E27FC236}">
              <a16:creationId xmlns:a16="http://schemas.microsoft.com/office/drawing/2014/main" id="{F07A2DBF-C006-4C82-BC23-2963353B4E6A}"/>
            </a:ext>
          </a:extLst>
        </xdr:cNvPr>
        <xdr:cNvSpPr/>
      </xdr:nvSpPr>
      <xdr:spPr>
        <a:xfrm>
          <a:off x="6921500" y="678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7338FBC-336D-46EA-83EE-D304AFFF245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2C1699-86B3-4A75-81AA-A6DDC826F54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6EAF53D-C7BB-44A6-836D-15122763BE0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727F9C9-A706-402B-A1ED-E73F068E333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22A9D96-01D4-4439-9075-D4EE1D237F9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93828</xdr:rowOff>
    </xdr:from>
    <xdr:to>
      <xdr:col>55</xdr:col>
      <xdr:colOff>50800</xdr:colOff>
      <xdr:row>38</xdr:row>
      <xdr:rowOff>23978</xdr:rowOff>
    </xdr:to>
    <xdr:sp macro="" textlink="">
      <xdr:nvSpPr>
        <xdr:cNvPr id="130" name="楕円 129">
          <a:extLst>
            <a:ext uri="{FF2B5EF4-FFF2-40B4-BE49-F238E27FC236}">
              <a16:creationId xmlns:a16="http://schemas.microsoft.com/office/drawing/2014/main" id="{8AF6F47C-2E1D-4B61-9CDB-E832CF7DCD5A}"/>
            </a:ext>
          </a:extLst>
        </xdr:cNvPr>
        <xdr:cNvSpPr/>
      </xdr:nvSpPr>
      <xdr:spPr>
        <a:xfrm>
          <a:off x="10426700" y="643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116705</xdr:rowOff>
    </xdr:from>
    <xdr:ext cx="534377" cy="259045"/>
    <xdr:sp macro="" textlink="">
      <xdr:nvSpPr>
        <xdr:cNvPr id="131" name="【道路】&#10;一人当たり延長該当値テキスト">
          <a:extLst>
            <a:ext uri="{FF2B5EF4-FFF2-40B4-BE49-F238E27FC236}">
              <a16:creationId xmlns:a16="http://schemas.microsoft.com/office/drawing/2014/main" id="{1ECAFD2F-C420-4EBE-9D64-8755A8C1BA38}"/>
            </a:ext>
          </a:extLst>
        </xdr:cNvPr>
        <xdr:cNvSpPr txBox="1"/>
      </xdr:nvSpPr>
      <xdr:spPr>
        <a:xfrm>
          <a:off x="10515600" y="628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111646</xdr:rowOff>
    </xdr:from>
    <xdr:to>
      <xdr:col>50</xdr:col>
      <xdr:colOff>165100</xdr:colOff>
      <xdr:row>38</xdr:row>
      <xdr:rowOff>41796</xdr:rowOff>
    </xdr:to>
    <xdr:sp macro="" textlink="">
      <xdr:nvSpPr>
        <xdr:cNvPr id="132" name="楕円 131">
          <a:extLst>
            <a:ext uri="{FF2B5EF4-FFF2-40B4-BE49-F238E27FC236}">
              <a16:creationId xmlns:a16="http://schemas.microsoft.com/office/drawing/2014/main" id="{E1134675-E89E-4097-AD4C-3F7DFFB85CBA}"/>
            </a:ext>
          </a:extLst>
        </xdr:cNvPr>
        <xdr:cNvSpPr/>
      </xdr:nvSpPr>
      <xdr:spPr>
        <a:xfrm>
          <a:off x="9588500" y="645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144628</xdr:rowOff>
    </xdr:from>
    <xdr:to>
      <xdr:col>55</xdr:col>
      <xdr:colOff>0</xdr:colOff>
      <xdr:row>37</xdr:row>
      <xdr:rowOff>162446</xdr:rowOff>
    </xdr:to>
    <xdr:cxnSp macro="">
      <xdr:nvCxnSpPr>
        <xdr:cNvPr id="133" name="直線コネクタ 132">
          <a:extLst>
            <a:ext uri="{FF2B5EF4-FFF2-40B4-BE49-F238E27FC236}">
              <a16:creationId xmlns:a16="http://schemas.microsoft.com/office/drawing/2014/main" id="{809FCFF9-FE64-4B21-ABB0-9C731B72AB69}"/>
            </a:ext>
          </a:extLst>
        </xdr:cNvPr>
        <xdr:cNvCxnSpPr/>
      </xdr:nvCxnSpPr>
      <xdr:spPr>
        <a:xfrm flipV="1">
          <a:off x="9639300" y="6488278"/>
          <a:ext cx="838200" cy="1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135382</xdr:rowOff>
    </xdr:from>
    <xdr:to>
      <xdr:col>46</xdr:col>
      <xdr:colOff>38100</xdr:colOff>
      <xdr:row>38</xdr:row>
      <xdr:rowOff>65532</xdr:rowOff>
    </xdr:to>
    <xdr:sp macro="" textlink="">
      <xdr:nvSpPr>
        <xdr:cNvPr id="134" name="楕円 133">
          <a:extLst>
            <a:ext uri="{FF2B5EF4-FFF2-40B4-BE49-F238E27FC236}">
              <a16:creationId xmlns:a16="http://schemas.microsoft.com/office/drawing/2014/main" id="{60D9B8D6-FCB0-4EF9-A28C-5F4D93B75897}"/>
            </a:ext>
          </a:extLst>
        </xdr:cNvPr>
        <xdr:cNvSpPr/>
      </xdr:nvSpPr>
      <xdr:spPr>
        <a:xfrm>
          <a:off x="8699500" y="647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162446</xdr:rowOff>
    </xdr:from>
    <xdr:to>
      <xdr:col>50</xdr:col>
      <xdr:colOff>114300</xdr:colOff>
      <xdr:row>38</xdr:row>
      <xdr:rowOff>14732</xdr:rowOff>
    </xdr:to>
    <xdr:cxnSp macro="">
      <xdr:nvCxnSpPr>
        <xdr:cNvPr id="135" name="直線コネクタ 134">
          <a:extLst>
            <a:ext uri="{FF2B5EF4-FFF2-40B4-BE49-F238E27FC236}">
              <a16:creationId xmlns:a16="http://schemas.microsoft.com/office/drawing/2014/main" id="{6D6A2C9A-232D-4C87-B5FB-AA04D73F8DD3}"/>
            </a:ext>
          </a:extLst>
        </xdr:cNvPr>
        <xdr:cNvCxnSpPr/>
      </xdr:nvCxnSpPr>
      <xdr:spPr>
        <a:xfrm flipV="1">
          <a:off x="8750300" y="6506096"/>
          <a:ext cx="889000" cy="2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148412</xdr:rowOff>
    </xdr:from>
    <xdr:to>
      <xdr:col>41</xdr:col>
      <xdr:colOff>101600</xdr:colOff>
      <xdr:row>38</xdr:row>
      <xdr:rowOff>78563</xdr:rowOff>
    </xdr:to>
    <xdr:sp macro="" textlink="">
      <xdr:nvSpPr>
        <xdr:cNvPr id="136" name="楕円 135">
          <a:extLst>
            <a:ext uri="{FF2B5EF4-FFF2-40B4-BE49-F238E27FC236}">
              <a16:creationId xmlns:a16="http://schemas.microsoft.com/office/drawing/2014/main" id="{883BD085-453F-49A4-AC3A-37190E4DED57}"/>
            </a:ext>
          </a:extLst>
        </xdr:cNvPr>
        <xdr:cNvSpPr/>
      </xdr:nvSpPr>
      <xdr:spPr>
        <a:xfrm>
          <a:off x="7810500" y="64920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14732</xdr:rowOff>
    </xdr:from>
    <xdr:to>
      <xdr:col>45</xdr:col>
      <xdr:colOff>177800</xdr:colOff>
      <xdr:row>38</xdr:row>
      <xdr:rowOff>27762</xdr:rowOff>
    </xdr:to>
    <xdr:cxnSp macro="">
      <xdr:nvCxnSpPr>
        <xdr:cNvPr id="137" name="直線コネクタ 136">
          <a:extLst>
            <a:ext uri="{FF2B5EF4-FFF2-40B4-BE49-F238E27FC236}">
              <a16:creationId xmlns:a16="http://schemas.microsoft.com/office/drawing/2014/main" id="{68D62131-608E-45D8-905E-861669502496}"/>
            </a:ext>
          </a:extLst>
        </xdr:cNvPr>
        <xdr:cNvCxnSpPr/>
      </xdr:nvCxnSpPr>
      <xdr:spPr>
        <a:xfrm flipV="1">
          <a:off x="7861300" y="6529832"/>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162611</xdr:rowOff>
    </xdr:from>
    <xdr:to>
      <xdr:col>36</xdr:col>
      <xdr:colOff>165100</xdr:colOff>
      <xdr:row>38</xdr:row>
      <xdr:rowOff>92761</xdr:rowOff>
    </xdr:to>
    <xdr:sp macro="" textlink="">
      <xdr:nvSpPr>
        <xdr:cNvPr id="138" name="楕円 137">
          <a:extLst>
            <a:ext uri="{FF2B5EF4-FFF2-40B4-BE49-F238E27FC236}">
              <a16:creationId xmlns:a16="http://schemas.microsoft.com/office/drawing/2014/main" id="{3462436B-4E18-4189-9F28-1C63947E5077}"/>
            </a:ext>
          </a:extLst>
        </xdr:cNvPr>
        <xdr:cNvSpPr/>
      </xdr:nvSpPr>
      <xdr:spPr>
        <a:xfrm>
          <a:off x="6921500" y="650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27762</xdr:rowOff>
    </xdr:from>
    <xdr:to>
      <xdr:col>41</xdr:col>
      <xdr:colOff>50800</xdr:colOff>
      <xdr:row>38</xdr:row>
      <xdr:rowOff>41961</xdr:rowOff>
    </xdr:to>
    <xdr:cxnSp macro="">
      <xdr:nvCxnSpPr>
        <xdr:cNvPr id="139" name="直線コネクタ 138">
          <a:extLst>
            <a:ext uri="{FF2B5EF4-FFF2-40B4-BE49-F238E27FC236}">
              <a16:creationId xmlns:a16="http://schemas.microsoft.com/office/drawing/2014/main" id="{546E52DB-B837-4A48-803B-620848CAEC71}"/>
            </a:ext>
          </a:extLst>
        </xdr:cNvPr>
        <xdr:cNvCxnSpPr/>
      </xdr:nvCxnSpPr>
      <xdr:spPr>
        <a:xfrm flipV="1">
          <a:off x="6972300" y="6542862"/>
          <a:ext cx="889000" cy="1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15232</xdr:rowOff>
    </xdr:from>
    <xdr:ext cx="534377" cy="259045"/>
    <xdr:sp macro="" textlink="">
      <xdr:nvSpPr>
        <xdr:cNvPr id="140" name="n_1aveValue【道路】&#10;一人当たり延長">
          <a:extLst>
            <a:ext uri="{FF2B5EF4-FFF2-40B4-BE49-F238E27FC236}">
              <a16:creationId xmlns:a16="http://schemas.microsoft.com/office/drawing/2014/main" id="{30810143-EA49-4673-87C9-68603761ED39}"/>
            </a:ext>
          </a:extLst>
        </xdr:cNvPr>
        <xdr:cNvSpPr txBox="1"/>
      </xdr:nvSpPr>
      <xdr:spPr>
        <a:xfrm>
          <a:off x="9359411" y="687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30053</xdr:rowOff>
    </xdr:from>
    <xdr:ext cx="534377" cy="259045"/>
    <xdr:sp macro="" textlink="">
      <xdr:nvSpPr>
        <xdr:cNvPr id="141" name="n_2aveValue【道路】&#10;一人当たり延長">
          <a:extLst>
            <a:ext uri="{FF2B5EF4-FFF2-40B4-BE49-F238E27FC236}">
              <a16:creationId xmlns:a16="http://schemas.microsoft.com/office/drawing/2014/main" id="{4830591A-E87C-4775-ACF4-A62BE3011A5C}"/>
            </a:ext>
          </a:extLst>
        </xdr:cNvPr>
        <xdr:cNvSpPr txBox="1"/>
      </xdr:nvSpPr>
      <xdr:spPr>
        <a:xfrm>
          <a:off x="8483111" y="688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24045</xdr:rowOff>
    </xdr:from>
    <xdr:ext cx="534377" cy="259045"/>
    <xdr:sp macro="" textlink="">
      <xdr:nvSpPr>
        <xdr:cNvPr id="142" name="n_3aveValue【道路】&#10;一人当たり延長">
          <a:extLst>
            <a:ext uri="{FF2B5EF4-FFF2-40B4-BE49-F238E27FC236}">
              <a16:creationId xmlns:a16="http://schemas.microsoft.com/office/drawing/2014/main" id="{97973657-016A-49DC-8501-11ACC1A8F7AD}"/>
            </a:ext>
          </a:extLst>
        </xdr:cNvPr>
        <xdr:cNvSpPr txBox="1"/>
      </xdr:nvSpPr>
      <xdr:spPr>
        <a:xfrm>
          <a:off x="7594111" y="688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21315</xdr:rowOff>
    </xdr:from>
    <xdr:ext cx="534377" cy="259045"/>
    <xdr:sp macro="" textlink="">
      <xdr:nvSpPr>
        <xdr:cNvPr id="143" name="n_4aveValue【道路】&#10;一人当たり延長">
          <a:extLst>
            <a:ext uri="{FF2B5EF4-FFF2-40B4-BE49-F238E27FC236}">
              <a16:creationId xmlns:a16="http://schemas.microsoft.com/office/drawing/2014/main" id="{86F0A821-7C8D-4FCF-9727-D2FE63842655}"/>
            </a:ext>
          </a:extLst>
        </xdr:cNvPr>
        <xdr:cNvSpPr txBox="1"/>
      </xdr:nvSpPr>
      <xdr:spPr>
        <a:xfrm>
          <a:off x="6705111" y="687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58323</xdr:rowOff>
    </xdr:from>
    <xdr:ext cx="534377" cy="259045"/>
    <xdr:sp macro="" textlink="">
      <xdr:nvSpPr>
        <xdr:cNvPr id="144" name="n_1mainValue【道路】&#10;一人当たり延長">
          <a:extLst>
            <a:ext uri="{FF2B5EF4-FFF2-40B4-BE49-F238E27FC236}">
              <a16:creationId xmlns:a16="http://schemas.microsoft.com/office/drawing/2014/main" id="{0DCEF1F7-F4AF-437F-A004-02319BEE7368}"/>
            </a:ext>
          </a:extLst>
        </xdr:cNvPr>
        <xdr:cNvSpPr txBox="1"/>
      </xdr:nvSpPr>
      <xdr:spPr>
        <a:xfrm>
          <a:off x="9359411" y="623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82059</xdr:rowOff>
    </xdr:from>
    <xdr:ext cx="534377" cy="259045"/>
    <xdr:sp macro="" textlink="">
      <xdr:nvSpPr>
        <xdr:cNvPr id="145" name="n_2mainValue【道路】&#10;一人当たり延長">
          <a:extLst>
            <a:ext uri="{FF2B5EF4-FFF2-40B4-BE49-F238E27FC236}">
              <a16:creationId xmlns:a16="http://schemas.microsoft.com/office/drawing/2014/main" id="{1FDEB6C6-6B55-44F3-8C10-A11AC113F56F}"/>
            </a:ext>
          </a:extLst>
        </xdr:cNvPr>
        <xdr:cNvSpPr txBox="1"/>
      </xdr:nvSpPr>
      <xdr:spPr>
        <a:xfrm>
          <a:off x="8483111" y="625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95089</xdr:rowOff>
    </xdr:from>
    <xdr:ext cx="534377" cy="259045"/>
    <xdr:sp macro="" textlink="">
      <xdr:nvSpPr>
        <xdr:cNvPr id="146" name="n_3mainValue【道路】&#10;一人当たり延長">
          <a:extLst>
            <a:ext uri="{FF2B5EF4-FFF2-40B4-BE49-F238E27FC236}">
              <a16:creationId xmlns:a16="http://schemas.microsoft.com/office/drawing/2014/main" id="{4DB8D91B-0EB2-45D3-9E3F-E778C801D857}"/>
            </a:ext>
          </a:extLst>
        </xdr:cNvPr>
        <xdr:cNvSpPr txBox="1"/>
      </xdr:nvSpPr>
      <xdr:spPr>
        <a:xfrm>
          <a:off x="7594111" y="626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109288</xdr:rowOff>
    </xdr:from>
    <xdr:ext cx="534377" cy="259045"/>
    <xdr:sp macro="" textlink="">
      <xdr:nvSpPr>
        <xdr:cNvPr id="147" name="n_4mainValue【道路】&#10;一人当たり延長">
          <a:extLst>
            <a:ext uri="{FF2B5EF4-FFF2-40B4-BE49-F238E27FC236}">
              <a16:creationId xmlns:a16="http://schemas.microsoft.com/office/drawing/2014/main" id="{A363D822-E78A-41A2-86BB-E63F860F9DC9}"/>
            </a:ext>
          </a:extLst>
        </xdr:cNvPr>
        <xdr:cNvSpPr txBox="1"/>
      </xdr:nvSpPr>
      <xdr:spPr>
        <a:xfrm>
          <a:off x="6705111" y="628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BCC8ECBB-B532-454D-B988-076169C49ED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4DF96084-CA88-427A-AC4F-421552176DA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13B7CE0-41D3-4800-A612-8EB61E85E05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61A658CB-6F36-4ECC-B4CC-3E81A992262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513683EB-4014-47C6-8B8E-D061E7A5419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4487934C-9D03-4D3F-BBF0-D0383A1B258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941F377E-2B1D-49EF-805E-F2EB9A53A9F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F24355C9-7B46-4F9E-9779-7132D5540A1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BD097DBC-4552-4CC0-8593-1D08EEDDBA2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19B4441D-92D6-49B0-A7AD-9B01B46DE73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FF067DBB-3F9E-4AE3-B315-CD41116B01A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446BC4D9-7679-4627-82D2-E4796FAC4AA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CCC4DA28-7B66-4E1C-B0C4-C22863EB06E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D8957021-348D-42A9-BB88-CDFCBCBC5EC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1891911C-5938-47BB-B88E-77DA1625CF7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43D14D67-0F3E-40C3-886B-B2F6B38EAA1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538C0FAE-60A0-4F30-BFD0-7924A61F8ED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F5F73B73-1854-498B-A659-5CEE263589A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5247AF16-A4BF-48AF-8E68-F40616B3979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88AC522C-22FB-48ED-9726-27D5D852690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B4F5F6BC-44FA-4173-B6D1-94B61F713D7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3BCB08DC-5A8F-4D3A-A965-8275243F9F9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9E240376-EBCA-41A2-A650-FB6DF129F6F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B3C00794-5A0D-4F86-950B-D87D4E590FA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1F79677B-571E-4C71-9A94-743381DCF97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63</xdr:row>
      <xdr:rowOff>145324</xdr:rowOff>
    </xdr:to>
    <xdr:cxnSp macro="">
      <xdr:nvCxnSpPr>
        <xdr:cNvPr id="173" name="直線コネクタ 172">
          <a:extLst>
            <a:ext uri="{FF2B5EF4-FFF2-40B4-BE49-F238E27FC236}">
              <a16:creationId xmlns:a16="http://schemas.microsoft.com/office/drawing/2014/main" id="{AC5B857A-3B90-4388-B80A-78EDEB07EEB5}"/>
            </a:ext>
          </a:extLst>
        </xdr:cNvPr>
        <xdr:cNvCxnSpPr/>
      </xdr:nvCxnSpPr>
      <xdr:spPr>
        <a:xfrm flipV="1">
          <a:off x="4634865" y="9583238"/>
          <a:ext cx="0" cy="136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149151</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4481E5F9-CF58-40FC-ABB2-05C46949A50E}"/>
            </a:ext>
          </a:extLst>
        </xdr:cNvPr>
        <xdr:cNvSpPr txBox="1"/>
      </xdr:nvSpPr>
      <xdr:spPr>
        <a:xfrm>
          <a:off x="4673600" y="1095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145324</xdr:rowOff>
    </xdr:from>
    <xdr:to>
      <xdr:col>24</xdr:col>
      <xdr:colOff>152400</xdr:colOff>
      <xdr:row>63</xdr:row>
      <xdr:rowOff>145324</xdr:rowOff>
    </xdr:to>
    <xdr:cxnSp macro="">
      <xdr:nvCxnSpPr>
        <xdr:cNvPr id="175" name="直線コネクタ 174">
          <a:extLst>
            <a:ext uri="{FF2B5EF4-FFF2-40B4-BE49-F238E27FC236}">
              <a16:creationId xmlns:a16="http://schemas.microsoft.com/office/drawing/2014/main" id="{48A538F2-BF19-45D6-8514-E4CDADCF8D39}"/>
            </a:ext>
          </a:extLst>
        </xdr:cNvPr>
        <xdr:cNvCxnSpPr/>
      </xdr:nvCxnSpPr>
      <xdr:spPr>
        <a:xfrm>
          <a:off x="4546600" y="1094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3AC6C72-433E-45B4-A2E8-F0F34804D7D8}"/>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836D1B91-C1AC-4914-B31B-A56C3896C374}"/>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99440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772B466E-5706-4965-98EB-C9F65EBBD54D}"/>
            </a:ext>
          </a:extLst>
        </xdr:cNvPr>
        <xdr:cNvSpPr txBox="1"/>
      </xdr:nvSpPr>
      <xdr:spPr>
        <a:xfrm>
          <a:off x="4673600" y="103864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76563</xdr:rowOff>
    </xdr:from>
    <xdr:to>
      <xdr:col>24</xdr:col>
      <xdr:colOff>114300</xdr:colOff>
      <xdr:row>62</xdr:row>
      <xdr:rowOff>6713</xdr:rowOff>
    </xdr:to>
    <xdr:sp macro="" textlink="">
      <xdr:nvSpPr>
        <xdr:cNvPr id="179" name="フローチャート: 判断 178">
          <a:extLst>
            <a:ext uri="{FF2B5EF4-FFF2-40B4-BE49-F238E27FC236}">
              <a16:creationId xmlns:a16="http://schemas.microsoft.com/office/drawing/2014/main" id="{5DFE4023-C6AD-4B86-958B-E3961C53D1FB}"/>
            </a:ext>
          </a:extLst>
        </xdr:cNvPr>
        <xdr:cNvSpPr/>
      </xdr:nvSpPr>
      <xdr:spPr>
        <a:xfrm>
          <a:off x="45847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68399</xdr:rowOff>
    </xdr:from>
    <xdr:to>
      <xdr:col>20</xdr:col>
      <xdr:colOff>38100</xdr:colOff>
      <xdr:row>61</xdr:row>
      <xdr:rowOff>169999</xdr:rowOff>
    </xdr:to>
    <xdr:sp macro="" textlink="">
      <xdr:nvSpPr>
        <xdr:cNvPr id="180" name="フローチャート: 判断 179">
          <a:extLst>
            <a:ext uri="{FF2B5EF4-FFF2-40B4-BE49-F238E27FC236}">
              <a16:creationId xmlns:a16="http://schemas.microsoft.com/office/drawing/2014/main" id="{592DDB09-DF7D-4BDF-A9C0-4156D479875C}"/>
            </a:ext>
          </a:extLst>
        </xdr:cNvPr>
        <xdr:cNvSpPr/>
      </xdr:nvSpPr>
      <xdr:spPr>
        <a:xfrm>
          <a:off x="3746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48804</xdr:rowOff>
    </xdr:from>
    <xdr:to>
      <xdr:col>15</xdr:col>
      <xdr:colOff>101600</xdr:colOff>
      <xdr:row>61</xdr:row>
      <xdr:rowOff>150404</xdr:rowOff>
    </xdr:to>
    <xdr:sp macro="" textlink="">
      <xdr:nvSpPr>
        <xdr:cNvPr id="181" name="フローチャート: 判断 180">
          <a:extLst>
            <a:ext uri="{FF2B5EF4-FFF2-40B4-BE49-F238E27FC236}">
              <a16:creationId xmlns:a16="http://schemas.microsoft.com/office/drawing/2014/main" id="{802B8B4F-0265-4869-9B15-04A8B3758E24}"/>
            </a:ext>
          </a:extLst>
        </xdr:cNvPr>
        <xdr:cNvSpPr/>
      </xdr:nvSpPr>
      <xdr:spPr>
        <a:xfrm>
          <a:off x="2857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39007</xdr:rowOff>
    </xdr:from>
    <xdr:to>
      <xdr:col>10</xdr:col>
      <xdr:colOff>165100</xdr:colOff>
      <xdr:row>61</xdr:row>
      <xdr:rowOff>140607</xdr:rowOff>
    </xdr:to>
    <xdr:sp macro="" textlink="">
      <xdr:nvSpPr>
        <xdr:cNvPr id="182" name="フローチャート: 判断 181">
          <a:extLst>
            <a:ext uri="{FF2B5EF4-FFF2-40B4-BE49-F238E27FC236}">
              <a16:creationId xmlns:a16="http://schemas.microsoft.com/office/drawing/2014/main" id="{BE5C61E6-9025-45CD-9CAF-37D8FB288B92}"/>
            </a:ext>
          </a:extLst>
        </xdr:cNvPr>
        <xdr:cNvSpPr/>
      </xdr:nvSpPr>
      <xdr:spPr>
        <a:xfrm>
          <a:off x="1968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35741</xdr:rowOff>
    </xdr:from>
    <xdr:to>
      <xdr:col>6</xdr:col>
      <xdr:colOff>38100</xdr:colOff>
      <xdr:row>61</xdr:row>
      <xdr:rowOff>137341</xdr:rowOff>
    </xdr:to>
    <xdr:sp macro="" textlink="">
      <xdr:nvSpPr>
        <xdr:cNvPr id="183" name="フローチャート: 判断 182">
          <a:extLst>
            <a:ext uri="{FF2B5EF4-FFF2-40B4-BE49-F238E27FC236}">
              <a16:creationId xmlns:a16="http://schemas.microsoft.com/office/drawing/2014/main" id="{7443EC54-71A5-4D40-A2AF-234D3185E113}"/>
            </a:ext>
          </a:extLst>
        </xdr:cNvPr>
        <xdr:cNvSpPr/>
      </xdr:nvSpPr>
      <xdr:spPr>
        <a:xfrm>
          <a:off x="1079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5FFFF32-3971-4C92-931A-19E88125CC3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EF467EB-978A-4A16-A73A-A127FC8A3E0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834747C-4C77-4A66-8DF7-7BDD27682B7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FC11DEB-0F17-4720-927A-2EF26C26249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11F5B0D-CC09-414E-AFE9-BA58B90E807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60234</xdr:rowOff>
    </xdr:from>
    <xdr:to>
      <xdr:col>24</xdr:col>
      <xdr:colOff>114300</xdr:colOff>
      <xdr:row>62</xdr:row>
      <xdr:rowOff>161834</xdr:rowOff>
    </xdr:to>
    <xdr:sp macro="" textlink="">
      <xdr:nvSpPr>
        <xdr:cNvPr id="189" name="楕円 188">
          <a:extLst>
            <a:ext uri="{FF2B5EF4-FFF2-40B4-BE49-F238E27FC236}">
              <a16:creationId xmlns:a16="http://schemas.microsoft.com/office/drawing/2014/main" id="{8679C94B-F520-41AA-89E9-2D59B0E05EFC}"/>
            </a:ext>
          </a:extLst>
        </xdr:cNvPr>
        <xdr:cNvSpPr/>
      </xdr:nvSpPr>
      <xdr:spPr>
        <a:xfrm>
          <a:off x="4584700" y="106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38661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5CBEC2CF-9B43-4C15-BDAE-19545B5F62F2}"/>
            </a:ext>
          </a:extLst>
        </xdr:cNvPr>
        <xdr:cNvSpPr txBox="1"/>
      </xdr:nvSpPr>
      <xdr:spPr>
        <a:xfrm>
          <a:off x="4673600" y="1066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42273</xdr:rowOff>
    </xdr:from>
    <xdr:to>
      <xdr:col>20</xdr:col>
      <xdr:colOff>38100</xdr:colOff>
      <xdr:row>62</xdr:row>
      <xdr:rowOff>143873</xdr:rowOff>
    </xdr:to>
    <xdr:sp macro="" textlink="">
      <xdr:nvSpPr>
        <xdr:cNvPr id="191" name="楕円 190">
          <a:extLst>
            <a:ext uri="{FF2B5EF4-FFF2-40B4-BE49-F238E27FC236}">
              <a16:creationId xmlns:a16="http://schemas.microsoft.com/office/drawing/2014/main" id="{6B8BD85C-4777-41E3-96EA-E02BB8B58212}"/>
            </a:ext>
          </a:extLst>
        </xdr:cNvPr>
        <xdr:cNvSpPr/>
      </xdr:nvSpPr>
      <xdr:spPr>
        <a:xfrm>
          <a:off x="3746500" y="10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93073</xdr:rowOff>
    </xdr:from>
    <xdr:to>
      <xdr:col>24</xdr:col>
      <xdr:colOff>63500</xdr:colOff>
      <xdr:row>62</xdr:row>
      <xdr:rowOff>111034</xdr:rowOff>
    </xdr:to>
    <xdr:cxnSp macro="">
      <xdr:nvCxnSpPr>
        <xdr:cNvPr id="192" name="直線コネクタ 191">
          <a:extLst>
            <a:ext uri="{FF2B5EF4-FFF2-40B4-BE49-F238E27FC236}">
              <a16:creationId xmlns:a16="http://schemas.microsoft.com/office/drawing/2014/main" id="{CDEE8FEE-29B1-45E0-842E-94FEE69B6D7F}"/>
            </a:ext>
          </a:extLst>
        </xdr:cNvPr>
        <xdr:cNvCxnSpPr/>
      </xdr:nvCxnSpPr>
      <xdr:spPr>
        <a:xfrm>
          <a:off x="3797300" y="10722973"/>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24312</xdr:rowOff>
    </xdr:from>
    <xdr:to>
      <xdr:col>15</xdr:col>
      <xdr:colOff>101600</xdr:colOff>
      <xdr:row>62</xdr:row>
      <xdr:rowOff>125912</xdr:rowOff>
    </xdr:to>
    <xdr:sp macro="" textlink="">
      <xdr:nvSpPr>
        <xdr:cNvPr id="193" name="楕円 192">
          <a:extLst>
            <a:ext uri="{FF2B5EF4-FFF2-40B4-BE49-F238E27FC236}">
              <a16:creationId xmlns:a16="http://schemas.microsoft.com/office/drawing/2014/main" id="{F1E1CCC1-91F8-49B1-9619-E1733A7FF672}"/>
            </a:ext>
          </a:extLst>
        </xdr:cNvPr>
        <xdr:cNvSpPr/>
      </xdr:nvSpPr>
      <xdr:spPr>
        <a:xfrm>
          <a:off x="2857500" y="1065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75112</xdr:rowOff>
    </xdr:from>
    <xdr:to>
      <xdr:col>19</xdr:col>
      <xdr:colOff>177800</xdr:colOff>
      <xdr:row>62</xdr:row>
      <xdr:rowOff>93073</xdr:rowOff>
    </xdr:to>
    <xdr:cxnSp macro="">
      <xdr:nvCxnSpPr>
        <xdr:cNvPr id="194" name="直線コネクタ 193">
          <a:extLst>
            <a:ext uri="{FF2B5EF4-FFF2-40B4-BE49-F238E27FC236}">
              <a16:creationId xmlns:a16="http://schemas.microsoft.com/office/drawing/2014/main" id="{F1772088-EE77-43C9-A25E-8B6571C4E627}"/>
            </a:ext>
          </a:extLst>
        </xdr:cNvPr>
        <xdr:cNvCxnSpPr/>
      </xdr:nvCxnSpPr>
      <xdr:spPr>
        <a:xfrm>
          <a:off x="2908300" y="1070501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6350</xdr:rowOff>
    </xdr:from>
    <xdr:to>
      <xdr:col>10</xdr:col>
      <xdr:colOff>165100</xdr:colOff>
      <xdr:row>62</xdr:row>
      <xdr:rowOff>107950</xdr:rowOff>
    </xdr:to>
    <xdr:sp macro="" textlink="">
      <xdr:nvSpPr>
        <xdr:cNvPr id="195" name="楕円 194">
          <a:extLst>
            <a:ext uri="{FF2B5EF4-FFF2-40B4-BE49-F238E27FC236}">
              <a16:creationId xmlns:a16="http://schemas.microsoft.com/office/drawing/2014/main" id="{E99FEAE9-9F56-4636-8413-1AB50521D3A2}"/>
            </a:ext>
          </a:extLst>
        </xdr:cNvPr>
        <xdr:cNvSpPr/>
      </xdr:nvSpPr>
      <xdr:spPr>
        <a:xfrm>
          <a:off x="1968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57150</xdr:rowOff>
    </xdr:from>
    <xdr:to>
      <xdr:col>15</xdr:col>
      <xdr:colOff>50800</xdr:colOff>
      <xdr:row>62</xdr:row>
      <xdr:rowOff>75112</xdr:rowOff>
    </xdr:to>
    <xdr:cxnSp macro="">
      <xdr:nvCxnSpPr>
        <xdr:cNvPr id="196" name="直線コネクタ 195">
          <a:extLst>
            <a:ext uri="{FF2B5EF4-FFF2-40B4-BE49-F238E27FC236}">
              <a16:creationId xmlns:a16="http://schemas.microsoft.com/office/drawing/2014/main" id="{37F96E9F-CDC8-4CEF-9A7A-6F5665B4A62A}"/>
            </a:ext>
          </a:extLst>
        </xdr:cNvPr>
        <xdr:cNvCxnSpPr/>
      </xdr:nvCxnSpPr>
      <xdr:spPr>
        <a:xfrm>
          <a:off x="2019300" y="1068705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158206</xdr:rowOff>
    </xdr:from>
    <xdr:to>
      <xdr:col>6</xdr:col>
      <xdr:colOff>38100</xdr:colOff>
      <xdr:row>62</xdr:row>
      <xdr:rowOff>88356</xdr:rowOff>
    </xdr:to>
    <xdr:sp macro="" textlink="">
      <xdr:nvSpPr>
        <xdr:cNvPr id="197" name="楕円 196">
          <a:extLst>
            <a:ext uri="{FF2B5EF4-FFF2-40B4-BE49-F238E27FC236}">
              <a16:creationId xmlns:a16="http://schemas.microsoft.com/office/drawing/2014/main" id="{92EB60C9-90D8-4FE3-B5D3-D9FF3D0097B0}"/>
            </a:ext>
          </a:extLst>
        </xdr:cNvPr>
        <xdr:cNvSpPr/>
      </xdr:nvSpPr>
      <xdr:spPr>
        <a:xfrm>
          <a:off x="1079500" y="1061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37556</xdr:rowOff>
    </xdr:from>
    <xdr:to>
      <xdr:col>10</xdr:col>
      <xdr:colOff>114300</xdr:colOff>
      <xdr:row>62</xdr:row>
      <xdr:rowOff>57150</xdr:rowOff>
    </xdr:to>
    <xdr:cxnSp macro="">
      <xdr:nvCxnSpPr>
        <xdr:cNvPr id="198" name="直線コネクタ 197">
          <a:extLst>
            <a:ext uri="{FF2B5EF4-FFF2-40B4-BE49-F238E27FC236}">
              <a16:creationId xmlns:a16="http://schemas.microsoft.com/office/drawing/2014/main" id="{869EF8F9-AAC6-4B7C-A1E3-67B3BE7767D5}"/>
            </a:ext>
          </a:extLst>
        </xdr:cNvPr>
        <xdr:cNvCxnSpPr/>
      </xdr:nvCxnSpPr>
      <xdr:spPr>
        <a:xfrm>
          <a:off x="1130300" y="1066745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15076</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B2F310BF-8D6F-4D4D-B4E3-B3BB29091D1E}"/>
            </a:ext>
          </a:extLst>
        </xdr:cNvPr>
        <xdr:cNvSpPr txBox="1"/>
      </xdr:nvSpPr>
      <xdr:spPr>
        <a:xfrm>
          <a:off x="3582044" y="1030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166931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712CD7F2-9C32-4D60-8C72-74C49B9276BC}"/>
            </a:ext>
          </a:extLst>
        </xdr:cNvPr>
        <xdr:cNvSpPr txBox="1"/>
      </xdr:nvSpPr>
      <xdr:spPr>
        <a:xfrm>
          <a:off x="2705744" y="1028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157134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9ECDCC7A-4061-411F-BADD-DB16BC08BF84}"/>
            </a:ext>
          </a:extLst>
        </xdr:cNvPr>
        <xdr:cNvSpPr txBox="1"/>
      </xdr:nvSpPr>
      <xdr:spPr>
        <a:xfrm>
          <a:off x="1816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153868</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18564280-7FC3-49A0-8BB2-D90D580577B8}"/>
            </a:ext>
          </a:extLst>
        </xdr:cNvPr>
        <xdr:cNvSpPr txBox="1"/>
      </xdr:nvSpPr>
      <xdr:spPr>
        <a:xfrm>
          <a:off x="927744" y="10269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135000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E02EAF0D-964D-402F-8496-E5804584E96C}"/>
            </a:ext>
          </a:extLst>
        </xdr:cNvPr>
        <xdr:cNvSpPr txBox="1"/>
      </xdr:nvSpPr>
      <xdr:spPr>
        <a:xfrm>
          <a:off x="3582044" y="1076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117039</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8730B746-3DC9-4BCE-A6C8-CB41908E3763}"/>
            </a:ext>
          </a:extLst>
        </xdr:cNvPr>
        <xdr:cNvSpPr txBox="1"/>
      </xdr:nvSpPr>
      <xdr:spPr>
        <a:xfrm>
          <a:off x="2705744" y="1074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99077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4AE300CE-171C-449B-BF94-FE49FAF8267D}"/>
            </a:ext>
          </a:extLst>
        </xdr:cNvPr>
        <xdr:cNvSpPr txBox="1"/>
      </xdr:nvSpPr>
      <xdr:spPr>
        <a:xfrm>
          <a:off x="18167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79483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D0F986D2-C5AE-4035-8187-7FD76BF4E7B0}"/>
            </a:ext>
          </a:extLst>
        </xdr:cNvPr>
        <xdr:cNvSpPr txBox="1"/>
      </xdr:nvSpPr>
      <xdr:spPr>
        <a:xfrm>
          <a:off x="927744" y="1070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BF4FB1FA-F2E5-45D5-A972-E03B808EAC7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78A93E15-6295-4E3D-BA11-4C3081B2A8D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95556069-CB62-43F1-A33D-4B8507B7B61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BFAA28D8-536E-4B52-A9B8-F12A6EBB342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71B28421-1850-48F6-87F2-4EEBCA7AE4A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547820C4-A998-416A-8A44-7754820F908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9A8A7937-11B5-4BB7-AB6F-0D0B19938EB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E893DF28-325B-458F-92CA-4AEE24E413E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D1BB195B-65E6-4FDC-9E77-8B5036985AF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5E88D5A5-0417-4A6F-AF08-26EAE837C4E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164F52F6-0CAC-4BBA-990A-8F0E8BDA741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8BCD05DF-B4AD-4F36-AD6A-FAC2FADC22F2}"/>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A6AA57CC-9A7E-474E-A0D9-B467FA927BC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A5EA041E-F9B8-44B3-B6DB-19B83377ED67}"/>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E5B8BEC8-E0EF-4E91-A043-4FB2D22F878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8E2CCF88-A7C1-40F1-BEFB-E63BE284ED07}"/>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831130E2-8A31-4866-8754-89E4F87BC50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9E572142-A3C4-4ACA-9302-3CB65742BFAC}"/>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D40E5BF3-0671-41C0-8E4E-0A088E33766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A77AFA31-92FE-4FD0-B469-7220A614CF19}"/>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1C02766F-9ADD-4585-86F4-0306A78785E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5A04367-4F9E-4F01-B5A6-CF3FDBF3E63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4DC44667-E26C-44D7-BC66-3BA514DEFDE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93640</xdr:rowOff>
    </xdr:from>
    <xdr:to>
      <xdr:col>54</xdr:col>
      <xdr:colOff>189865</xdr:colOff>
      <xdr:row>64</xdr:row>
      <xdr:rowOff>75333</xdr:rowOff>
    </xdr:to>
    <xdr:cxnSp macro="">
      <xdr:nvCxnSpPr>
        <xdr:cNvPr id="230" name="直線コネクタ 229">
          <a:extLst>
            <a:ext uri="{FF2B5EF4-FFF2-40B4-BE49-F238E27FC236}">
              <a16:creationId xmlns:a16="http://schemas.microsoft.com/office/drawing/2014/main" id="{B2964A7D-61B2-45CD-8F69-C4A10E3C8DAC}"/>
            </a:ext>
          </a:extLst>
        </xdr:cNvPr>
        <xdr:cNvCxnSpPr/>
      </xdr:nvCxnSpPr>
      <xdr:spPr>
        <a:xfrm flipV="1">
          <a:off x="10476865" y="9523390"/>
          <a:ext cx="0" cy="1524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1DA019F0-0DF5-4F27-9C87-F81F60A7D9CF}"/>
            </a:ext>
          </a:extLst>
        </xdr:cNvPr>
        <xdr:cNvSpPr txBox="1"/>
      </xdr:nvSpPr>
      <xdr:spPr>
        <a:xfrm>
          <a:off x="10515600" y="1105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32" name="直線コネクタ 231">
          <a:extLst>
            <a:ext uri="{FF2B5EF4-FFF2-40B4-BE49-F238E27FC236}">
              <a16:creationId xmlns:a16="http://schemas.microsoft.com/office/drawing/2014/main" id="{DE19F761-847F-4475-9AAE-08380CCAFD2B}"/>
            </a:ext>
          </a:extLst>
        </xdr:cNvPr>
        <xdr:cNvCxnSpPr/>
      </xdr:nvCxnSpPr>
      <xdr:spPr>
        <a:xfrm>
          <a:off x="10388600" y="1104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40317</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738F438-B9E0-4DBC-A3B4-7D82E7CBAB10}"/>
            </a:ext>
          </a:extLst>
        </xdr:cNvPr>
        <xdr:cNvSpPr txBox="1"/>
      </xdr:nvSpPr>
      <xdr:spPr>
        <a:xfrm>
          <a:off x="10515600" y="92986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4,004,225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93640</xdr:rowOff>
    </xdr:from>
    <xdr:to>
      <xdr:col>55</xdr:col>
      <xdr:colOff>88900</xdr:colOff>
      <xdr:row>55</xdr:row>
      <xdr:rowOff>93640</xdr:rowOff>
    </xdr:to>
    <xdr:cxnSp macro="">
      <xdr:nvCxnSpPr>
        <xdr:cNvPr id="234" name="直線コネクタ 233">
          <a:extLst>
            <a:ext uri="{FF2B5EF4-FFF2-40B4-BE49-F238E27FC236}">
              <a16:creationId xmlns:a16="http://schemas.microsoft.com/office/drawing/2014/main" id="{BC247246-69C6-4F58-A0F6-B51E8E090A14}"/>
            </a:ext>
          </a:extLst>
        </xdr:cNvPr>
        <xdr:cNvCxnSpPr/>
      </xdr:nvCxnSpPr>
      <xdr:spPr>
        <a:xfrm>
          <a:off x="10388600" y="9523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147876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9989E3EC-4A0A-4AA1-A927-D85B61346EEA}"/>
            </a:ext>
          </a:extLst>
        </xdr:cNvPr>
        <xdr:cNvSpPr txBox="1"/>
      </xdr:nvSpPr>
      <xdr:spPr>
        <a:xfrm>
          <a:off x="10515600" y="10777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169449</xdr:rowOff>
    </xdr:from>
    <xdr:to>
      <xdr:col>55</xdr:col>
      <xdr:colOff>50800</xdr:colOff>
      <xdr:row>63</xdr:row>
      <xdr:rowOff>99599</xdr:rowOff>
    </xdr:to>
    <xdr:sp macro="" textlink="">
      <xdr:nvSpPr>
        <xdr:cNvPr id="236" name="フローチャート: 判断 235">
          <a:extLst>
            <a:ext uri="{FF2B5EF4-FFF2-40B4-BE49-F238E27FC236}">
              <a16:creationId xmlns:a16="http://schemas.microsoft.com/office/drawing/2014/main" id="{740BB65F-DEF8-4382-BA62-225BAF682065}"/>
            </a:ext>
          </a:extLst>
        </xdr:cNvPr>
        <xdr:cNvSpPr/>
      </xdr:nvSpPr>
      <xdr:spPr>
        <a:xfrm>
          <a:off x="10426700" y="1079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2864</xdr:rowOff>
    </xdr:from>
    <xdr:to>
      <xdr:col>50</xdr:col>
      <xdr:colOff>165100</xdr:colOff>
      <xdr:row>63</xdr:row>
      <xdr:rowOff>104464</xdr:rowOff>
    </xdr:to>
    <xdr:sp macro="" textlink="">
      <xdr:nvSpPr>
        <xdr:cNvPr id="237" name="フローチャート: 判断 236">
          <a:extLst>
            <a:ext uri="{FF2B5EF4-FFF2-40B4-BE49-F238E27FC236}">
              <a16:creationId xmlns:a16="http://schemas.microsoft.com/office/drawing/2014/main" id="{6DF1F5AA-5EEF-4270-8FE1-100ABE9C17D0}"/>
            </a:ext>
          </a:extLst>
        </xdr:cNvPr>
        <xdr:cNvSpPr/>
      </xdr:nvSpPr>
      <xdr:spPr>
        <a:xfrm>
          <a:off x="9588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7404</xdr:rowOff>
    </xdr:from>
    <xdr:to>
      <xdr:col>46</xdr:col>
      <xdr:colOff>38100</xdr:colOff>
      <xdr:row>63</xdr:row>
      <xdr:rowOff>109004</xdr:rowOff>
    </xdr:to>
    <xdr:sp macro="" textlink="">
      <xdr:nvSpPr>
        <xdr:cNvPr id="238" name="フローチャート: 判断 237">
          <a:extLst>
            <a:ext uri="{FF2B5EF4-FFF2-40B4-BE49-F238E27FC236}">
              <a16:creationId xmlns:a16="http://schemas.microsoft.com/office/drawing/2014/main" id="{696040AA-78C5-4039-B617-7DC70C3A33F2}"/>
            </a:ext>
          </a:extLst>
        </xdr:cNvPr>
        <xdr:cNvSpPr/>
      </xdr:nvSpPr>
      <xdr:spPr>
        <a:xfrm>
          <a:off x="8699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31252</xdr:rowOff>
    </xdr:from>
    <xdr:to>
      <xdr:col>41</xdr:col>
      <xdr:colOff>101600</xdr:colOff>
      <xdr:row>63</xdr:row>
      <xdr:rowOff>132852</xdr:rowOff>
    </xdr:to>
    <xdr:sp macro="" textlink="">
      <xdr:nvSpPr>
        <xdr:cNvPr id="239" name="フローチャート: 判断 238">
          <a:extLst>
            <a:ext uri="{FF2B5EF4-FFF2-40B4-BE49-F238E27FC236}">
              <a16:creationId xmlns:a16="http://schemas.microsoft.com/office/drawing/2014/main" id="{30664769-5348-4F83-A1A4-24889162D690}"/>
            </a:ext>
          </a:extLst>
        </xdr:cNvPr>
        <xdr:cNvSpPr/>
      </xdr:nvSpPr>
      <xdr:spPr>
        <a:xfrm>
          <a:off x="7810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20751</xdr:rowOff>
    </xdr:from>
    <xdr:to>
      <xdr:col>36</xdr:col>
      <xdr:colOff>165100</xdr:colOff>
      <xdr:row>63</xdr:row>
      <xdr:rowOff>122351</xdr:rowOff>
    </xdr:to>
    <xdr:sp macro="" textlink="">
      <xdr:nvSpPr>
        <xdr:cNvPr id="240" name="フローチャート: 判断 239">
          <a:extLst>
            <a:ext uri="{FF2B5EF4-FFF2-40B4-BE49-F238E27FC236}">
              <a16:creationId xmlns:a16="http://schemas.microsoft.com/office/drawing/2014/main" id="{8792A4A3-29F8-40FB-A171-B7C6EF3D6314}"/>
            </a:ext>
          </a:extLst>
        </xdr:cNvPr>
        <xdr:cNvSpPr/>
      </xdr:nvSpPr>
      <xdr:spPr>
        <a:xfrm>
          <a:off x="6921500" y="1082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29B9939-E4C0-42D0-B7FA-3DA39741DC1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71E034B-6D61-4F2D-8730-5A82910EA9E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E27FA10-BDF2-45C4-8122-EA5F8E2CADB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ABD97EB-F6C8-466B-82DB-C21DA04585D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1207519-0CBA-4A2C-8376-C30AA140373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42840</xdr:rowOff>
    </xdr:from>
    <xdr:to>
      <xdr:col>55</xdr:col>
      <xdr:colOff>50800</xdr:colOff>
      <xdr:row>55</xdr:row>
      <xdr:rowOff>144440</xdr:rowOff>
    </xdr:to>
    <xdr:sp macro="" textlink="">
      <xdr:nvSpPr>
        <xdr:cNvPr id="246" name="楕円 245">
          <a:extLst>
            <a:ext uri="{FF2B5EF4-FFF2-40B4-BE49-F238E27FC236}">
              <a16:creationId xmlns:a16="http://schemas.microsoft.com/office/drawing/2014/main" id="{8A0F629D-6467-428E-ABA0-E96C8DCBEDD0}"/>
            </a:ext>
          </a:extLst>
        </xdr:cNvPr>
        <xdr:cNvSpPr/>
      </xdr:nvSpPr>
      <xdr:spPr>
        <a:xfrm>
          <a:off x="10426700" y="947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54</xdr:row>
      <xdr:rowOff>167317</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35F35926-24E7-413E-8E25-5B1973893C8F}"/>
            </a:ext>
          </a:extLst>
        </xdr:cNvPr>
        <xdr:cNvSpPr txBox="1"/>
      </xdr:nvSpPr>
      <xdr:spPr>
        <a:xfrm>
          <a:off x="10515600" y="94256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79413</xdr:rowOff>
    </xdr:from>
    <xdr:to>
      <xdr:col>50</xdr:col>
      <xdr:colOff>165100</xdr:colOff>
      <xdr:row>56</xdr:row>
      <xdr:rowOff>9563</xdr:rowOff>
    </xdr:to>
    <xdr:sp macro="" textlink="">
      <xdr:nvSpPr>
        <xdr:cNvPr id="248" name="楕円 247">
          <a:extLst>
            <a:ext uri="{FF2B5EF4-FFF2-40B4-BE49-F238E27FC236}">
              <a16:creationId xmlns:a16="http://schemas.microsoft.com/office/drawing/2014/main" id="{7193FC66-2F0A-49BE-9ED9-3E8C6DA6DFA0}"/>
            </a:ext>
          </a:extLst>
        </xdr:cNvPr>
        <xdr:cNvSpPr/>
      </xdr:nvSpPr>
      <xdr:spPr>
        <a:xfrm>
          <a:off x="9588500" y="950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93640</xdr:rowOff>
    </xdr:from>
    <xdr:to>
      <xdr:col>55</xdr:col>
      <xdr:colOff>0</xdr:colOff>
      <xdr:row>55</xdr:row>
      <xdr:rowOff>130213</xdr:rowOff>
    </xdr:to>
    <xdr:cxnSp macro="">
      <xdr:nvCxnSpPr>
        <xdr:cNvPr id="249" name="直線コネクタ 248">
          <a:extLst>
            <a:ext uri="{FF2B5EF4-FFF2-40B4-BE49-F238E27FC236}">
              <a16:creationId xmlns:a16="http://schemas.microsoft.com/office/drawing/2014/main" id="{E5C387C0-CD90-4A79-B776-B18F6FCC86FB}"/>
            </a:ext>
          </a:extLst>
        </xdr:cNvPr>
        <xdr:cNvCxnSpPr/>
      </xdr:nvCxnSpPr>
      <xdr:spPr>
        <a:xfrm flipV="1">
          <a:off x="9639300" y="9523390"/>
          <a:ext cx="838200" cy="3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130391</xdr:rowOff>
    </xdr:from>
    <xdr:to>
      <xdr:col>46</xdr:col>
      <xdr:colOff>38100</xdr:colOff>
      <xdr:row>56</xdr:row>
      <xdr:rowOff>60541</xdr:rowOff>
    </xdr:to>
    <xdr:sp macro="" textlink="">
      <xdr:nvSpPr>
        <xdr:cNvPr id="250" name="楕円 249">
          <a:extLst>
            <a:ext uri="{FF2B5EF4-FFF2-40B4-BE49-F238E27FC236}">
              <a16:creationId xmlns:a16="http://schemas.microsoft.com/office/drawing/2014/main" id="{95A81180-29F0-49E2-907A-3E3E7BA63BBB}"/>
            </a:ext>
          </a:extLst>
        </xdr:cNvPr>
        <xdr:cNvSpPr/>
      </xdr:nvSpPr>
      <xdr:spPr>
        <a:xfrm>
          <a:off x="8699500" y="956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130213</xdr:rowOff>
    </xdr:from>
    <xdr:to>
      <xdr:col>50</xdr:col>
      <xdr:colOff>114300</xdr:colOff>
      <xdr:row>56</xdr:row>
      <xdr:rowOff>9741</xdr:rowOff>
    </xdr:to>
    <xdr:cxnSp macro="">
      <xdr:nvCxnSpPr>
        <xdr:cNvPr id="251" name="直線コネクタ 250">
          <a:extLst>
            <a:ext uri="{FF2B5EF4-FFF2-40B4-BE49-F238E27FC236}">
              <a16:creationId xmlns:a16="http://schemas.microsoft.com/office/drawing/2014/main" id="{89B7BCFB-EFBB-4644-B34F-9E7F48A11F3D}"/>
            </a:ext>
          </a:extLst>
        </xdr:cNvPr>
        <xdr:cNvCxnSpPr/>
      </xdr:nvCxnSpPr>
      <xdr:spPr>
        <a:xfrm flipV="1">
          <a:off x="8750300" y="9559963"/>
          <a:ext cx="889000" cy="5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156827</xdr:rowOff>
    </xdr:from>
    <xdr:to>
      <xdr:col>41</xdr:col>
      <xdr:colOff>101600</xdr:colOff>
      <xdr:row>56</xdr:row>
      <xdr:rowOff>86977</xdr:rowOff>
    </xdr:to>
    <xdr:sp macro="" textlink="">
      <xdr:nvSpPr>
        <xdr:cNvPr id="252" name="楕円 251">
          <a:extLst>
            <a:ext uri="{FF2B5EF4-FFF2-40B4-BE49-F238E27FC236}">
              <a16:creationId xmlns:a16="http://schemas.microsoft.com/office/drawing/2014/main" id="{0E867C45-EB02-4DC8-B6B3-1EA84EE72AC7}"/>
            </a:ext>
          </a:extLst>
        </xdr:cNvPr>
        <xdr:cNvSpPr/>
      </xdr:nvSpPr>
      <xdr:spPr>
        <a:xfrm>
          <a:off x="7810500" y="958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9741</xdr:rowOff>
    </xdr:from>
    <xdr:to>
      <xdr:col>45</xdr:col>
      <xdr:colOff>177800</xdr:colOff>
      <xdr:row>56</xdr:row>
      <xdr:rowOff>36177</xdr:rowOff>
    </xdr:to>
    <xdr:cxnSp macro="">
      <xdr:nvCxnSpPr>
        <xdr:cNvPr id="253" name="直線コネクタ 252">
          <a:extLst>
            <a:ext uri="{FF2B5EF4-FFF2-40B4-BE49-F238E27FC236}">
              <a16:creationId xmlns:a16="http://schemas.microsoft.com/office/drawing/2014/main" id="{8796DC7F-1B1B-4B92-ACEB-C95F414756E1}"/>
            </a:ext>
          </a:extLst>
        </xdr:cNvPr>
        <xdr:cNvCxnSpPr/>
      </xdr:nvCxnSpPr>
      <xdr:spPr>
        <a:xfrm flipV="1">
          <a:off x="7861300" y="9610941"/>
          <a:ext cx="889000" cy="2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14172</xdr:rowOff>
    </xdr:from>
    <xdr:to>
      <xdr:col>36</xdr:col>
      <xdr:colOff>165100</xdr:colOff>
      <xdr:row>56</xdr:row>
      <xdr:rowOff>115772</xdr:rowOff>
    </xdr:to>
    <xdr:sp macro="" textlink="">
      <xdr:nvSpPr>
        <xdr:cNvPr id="254" name="楕円 253">
          <a:extLst>
            <a:ext uri="{FF2B5EF4-FFF2-40B4-BE49-F238E27FC236}">
              <a16:creationId xmlns:a16="http://schemas.microsoft.com/office/drawing/2014/main" id="{535C9D96-8633-4DC9-BA1D-0380FDF1F1D0}"/>
            </a:ext>
          </a:extLst>
        </xdr:cNvPr>
        <xdr:cNvSpPr/>
      </xdr:nvSpPr>
      <xdr:spPr>
        <a:xfrm>
          <a:off x="6921500" y="961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36177</xdr:rowOff>
    </xdr:from>
    <xdr:to>
      <xdr:col>41</xdr:col>
      <xdr:colOff>50800</xdr:colOff>
      <xdr:row>56</xdr:row>
      <xdr:rowOff>64972</xdr:rowOff>
    </xdr:to>
    <xdr:cxnSp macro="">
      <xdr:nvCxnSpPr>
        <xdr:cNvPr id="255" name="直線コネクタ 254">
          <a:extLst>
            <a:ext uri="{FF2B5EF4-FFF2-40B4-BE49-F238E27FC236}">
              <a16:creationId xmlns:a16="http://schemas.microsoft.com/office/drawing/2014/main" id="{F6E48FD8-6512-4BD4-AAF2-D85F1E27F84B}"/>
            </a:ext>
          </a:extLst>
        </xdr:cNvPr>
        <xdr:cNvCxnSpPr/>
      </xdr:nvCxnSpPr>
      <xdr:spPr>
        <a:xfrm flipV="1">
          <a:off x="6972300" y="9637377"/>
          <a:ext cx="889000" cy="2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95591</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71C83BAD-364C-4DC8-BB81-151B8BE93F58}"/>
            </a:ext>
          </a:extLst>
        </xdr:cNvPr>
        <xdr:cNvSpPr txBox="1"/>
      </xdr:nvSpPr>
      <xdr:spPr>
        <a:xfrm>
          <a:off x="9327095" y="1089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100131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B7DB9F7-9B02-4603-9992-064B944C4F7F}"/>
            </a:ext>
          </a:extLst>
        </xdr:cNvPr>
        <xdr:cNvSpPr txBox="1"/>
      </xdr:nvSpPr>
      <xdr:spPr>
        <a:xfrm>
          <a:off x="8450795" y="1090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123979</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205499B2-8868-4BC1-8D2A-A09967371086}"/>
            </a:ext>
          </a:extLst>
        </xdr:cNvPr>
        <xdr:cNvSpPr txBox="1"/>
      </xdr:nvSpPr>
      <xdr:spPr>
        <a:xfrm>
          <a:off x="7561795" y="1092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113478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7095E044-6688-4C91-BEF9-E808023C10D1}"/>
            </a:ext>
          </a:extLst>
        </xdr:cNvPr>
        <xdr:cNvSpPr txBox="1"/>
      </xdr:nvSpPr>
      <xdr:spPr>
        <a:xfrm>
          <a:off x="6672795" y="10914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54</xdr:row>
      <xdr:rowOff>26090</xdr:rowOff>
    </xdr:from>
    <xdr:ext cx="690189" cy="259045"/>
    <xdr:sp macro="" textlink="">
      <xdr:nvSpPr>
        <xdr:cNvPr id="260" name="n_1mainValue【橋りょう・トンネル】&#10;一人当たり有形固定資産（償却資産）額">
          <a:extLst>
            <a:ext uri="{FF2B5EF4-FFF2-40B4-BE49-F238E27FC236}">
              <a16:creationId xmlns:a16="http://schemas.microsoft.com/office/drawing/2014/main" id="{5DD2C8ED-D99B-4DDF-B9FD-A8A8FFCD7869}"/>
            </a:ext>
          </a:extLst>
        </xdr:cNvPr>
        <xdr:cNvSpPr txBox="1"/>
      </xdr:nvSpPr>
      <xdr:spPr>
        <a:xfrm>
          <a:off x="9281505" y="92843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54</xdr:row>
      <xdr:rowOff>77068</xdr:rowOff>
    </xdr:from>
    <xdr:ext cx="690189" cy="259045"/>
    <xdr:sp macro="" textlink="">
      <xdr:nvSpPr>
        <xdr:cNvPr id="261" name="n_2mainValue【橋りょう・トンネル】&#10;一人当たり有形固定資産（償却資産）額">
          <a:extLst>
            <a:ext uri="{FF2B5EF4-FFF2-40B4-BE49-F238E27FC236}">
              <a16:creationId xmlns:a16="http://schemas.microsoft.com/office/drawing/2014/main" id="{9659044D-14D6-4C06-8904-FCBFEEA98F02}"/>
            </a:ext>
          </a:extLst>
        </xdr:cNvPr>
        <xdr:cNvSpPr txBox="1"/>
      </xdr:nvSpPr>
      <xdr:spPr>
        <a:xfrm>
          <a:off x="8405205" y="93353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54</xdr:row>
      <xdr:rowOff>103504</xdr:rowOff>
    </xdr:from>
    <xdr:ext cx="690189" cy="259045"/>
    <xdr:sp macro="" textlink="">
      <xdr:nvSpPr>
        <xdr:cNvPr id="262" name="n_3mainValue【橋りょう・トンネル】&#10;一人当たり有形固定資産（償却資産）額">
          <a:extLst>
            <a:ext uri="{FF2B5EF4-FFF2-40B4-BE49-F238E27FC236}">
              <a16:creationId xmlns:a16="http://schemas.microsoft.com/office/drawing/2014/main" id="{3FFFE010-97C1-452C-A50E-79B90441E5BA}"/>
            </a:ext>
          </a:extLst>
        </xdr:cNvPr>
        <xdr:cNvSpPr txBox="1"/>
      </xdr:nvSpPr>
      <xdr:spPr>
        <a:xfrm>
          <a:off x="7516205" y="9361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54</xdr:row>
      <xdr:rowOff>132299</xdr:rowOff>
    </xdr:from>
    <xdr:ext cx="690189" cy="259045"/>
    <xdr:sp macro="" textlink="">
      <xdr:nvSpPr>
        <xdr:cNvPr id="263" name="n_4mainValue【橋りょう・トンネル】&#10;一人当たり有形固定資産（償却資産）額">
          <a:extLst>
            <a:ext uri="{FF2B5EF4-FFF2-40B4-BE49-F238E27FC236}">
              <a16:creationId xmlns:a16="http://schemas.microsoft.com/office/drawing/2014/main" id="{B945BD8E-A4F1-416B-B428-7E4D78250A42}"/>
            </a:ext>
          </a:extLst>
        </xdr:cNvPr>
        <xdr:cNvSpPr txBox="1"/>
      </xdr:nvSpPr>
      <xdr:spPr>
        <a:xfrm>
          <a:off x="6627205" y="93905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99E797B9-B205-41AA-8F4B-3CC03071FDB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A4CD9BED-CAEF-4029-97E7-C55A8FEEB13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FA2B431E-7140-40B1-99C1-DB02F8EC9F6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D2E16E73-3659-494A-B5B4-35AD3659DF6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F87C55F0-1071-4AB5-85F7-D12ECF0B904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7ED2206B-2138-4F50-A2D5-890CCA56051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59223A47-75E7-4FD9-8AAE-6DA1104D1A4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E38657FD-AE52-4750-ABD7-019AF45EF61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1B9EDF59-332B-4E4E-8267-B1EA7360D21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8EE5867F-37EE-4542-99A4-11E5AA4E5E9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CA124156-E7B0-4997-B296-722DCB9792D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AF7ACCF9-8054-494F-8E07-E2FF4AE38AF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F976B2A8-F8C8-4051-AD11-CDA81BCB697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CE4E488C-41DF-46B9-912D-09F11A936E6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70205856-88E1-4B72-AC6E-77A19C63559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B35908F-CE16-470F-B851-7B6DE1073D1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6987E680-2695-442B-AD82-C540C6A9780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BA9AEFF1-061B-4CE8-9843-62D22A1DA6D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894316BC-4A2F-4037-8522-5E7F18FD480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58439AE2-7C19-437D-9EB4-3A51A9EA9B7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A179B3E7-E53D-410B-9304-82F3D941E24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21132F55-4323-490D-BA87-E3F4F54C5F4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C09E5F06-AB4D-4C14-A4CA-AE7029DC6B0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26DE5848-1AC6-47B3-8319-DE79054385A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76200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382AFE0D-FC61-4AC5-B0F0-87C3D7F2017D}"/>
            </a:ext>
          </a:extLst>
        </xdr:cNvPr>
        <xdr:cNvCxnSpPr/>
      </xdr:nvCxnSpPr>
      <xdr:spPr>
        <a:xfrm flipV="1">
          <a:off x="4634865" y="1327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A09A30A6-3D2B-4749-8993-3C8EAD83EAA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146AC7D5-353A-4DED-BC45-E5D838782B8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22877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17ABA8C7-7714-4B4C-A86C-08B5EF3DAF17}"/>
            </a:ext>
          </a:extLst>
        </xdr:cNvPr>
        <xdr:cNvSpPr txBox="1"/>
      </xdr:nvSpPr>
      <xdr:spPr>
        <a:xfrm>
          <a:off x="4673600" y="1305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76200</xdr:rowOff>
    </xdr:from>
    <xdr:to>
      <xdr:col>24</xdr:col>
      <xdr:colOff>152400</xdr:colOff>
      <xdr:row>77</xdr:row>
      <xdr:rowOff>76200</xdr:rowOff>
    </xdr:to>
    <xdr:cxnSp macro="">
      <xdr:nvCxnSpPr>
        <xdr:cNvPr id="292" name="直線コネクタ 291">
          <a:extLst>
            <a:ext uri="{FF2B5EF4-FFF2-40B4-BE49-F238E27FC236}">
              <a16:creationId xmlns:a16="http://schemas.microsoft.com/office/drawing/2014/main" id="{6E4E061F-05E9-43F3-902A-CF1F437B867D}"/>
            </a:ext>
          </a:extLst>
        </xdr:cNvPr>
        <xdr:cNvCxnSpPr/>
      </xdr:nvCxnSpPr>
      <xdr:spPr>
        <a:xfrm>
          <a:off x="4546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145432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6D3FADCB-AF2C-4DC2-AA56-3A7664F00226}"/>
            </a:ext>
          </a:extLst>
        </xdr:cNvPr>
        <xdr:cNvSpPr txBox="1"/>
      </xdr:nvSpPr>
      <xdr:spPr>
        <a:xfrm>
          <a:off x="4673600" y="1403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122555</xdr:rowOff>
    </xdr:from>
    <xdr:to>
      <xdr:col>24</xdr:col>
      <xdr:colOff>114300</xdr:colOff>
      <xdr:row>83</xdr:row>
      <xdr:rowOff>52705</xdr:rowOff>
    </xdr:to>
    <xdr:sp macro="" textlink="">
      <xdr:nvSpPr>
        <xdr:cNvPr id="294" name="フローチャート: 判断 293">
          <a:extLst>
            <a:ext uri="{FF2B5EF4-FFF2-40B4-BE49-F238E27FC236}">
              <a16:creationId xmlns:a16="http://schemas.microsoft.com/office/drawing/2014/main" id="{F613AD58-CE7A-428B-ABFC-696064423B2F}"/>
            </a:ext>
          </a:extLst>
        </xdr:cNvPr>
        <xdr:cNvSpPr/>
      </xdr:nvSpPr>
      <xdr:spPr>
        <a:xfrm>
          <a:off x="45847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103505</xdr:rowOff>
    </xdr:from>
    <xdr:to>
      <xdr:col>20</xdr:col>
      <xdr:colOff>38100</xdr:colOff>
      <xdr:row>83</xdr:row>
      <xdr:rowOff>33655</xdr:rowOff>
    </xdr:to>
    <xdr:sp macro="" textlink="">
      <xdr:nvSpPr>
        <xdr:cNvPr id="295" name="フローチャート: 判断 294">
          <a:extLst>
            <a:ext uri="{FF2B5EF4-FFF2-40B4-BE49-F238E27FC236}">
              <a16:creationId xmlns:a16="http://schemas.microsoft.com/office/drawing/2014/main" id="{2CC65AB0-61AD-4A92-A188-5AB68D483DA9}"/>
            </a:ext>
          </a:extLst>
        </xdr:cNvPr>
        <xdr:cNvSpPr/>
      </xdr:nvSpPr>
      <xdr:spPr>
        <a:xfrm>
          <a:off x="3746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69214</xdr:rowOff>
    </xdr:from>
    <xdr:to>
      <xdr:col>15</xdr:col>
      <xdr:colOff>101600</xdr:colOff>
      <xdr:row>82</xdr:row>
      <xdr:rowOff>170814</xdr:rowOff>
    </xdr:to>
    <xdr:sp macro="" textlink="">
      <xdr:nvSpPr>
        <xdr:cNvPr id="296" name="フローチャート: 判断 295">
          <a:extLst>
            <a:ext uri="{FF2B5EF4-FFF2-40B4-BE49-F238E27FC236}">
              <a16:creationId xmlns:a16="http://schemas.microsoft.com/office/drawing/2014/main" id="{27549C45-3A78-4532-A29C-5F3C48C9DA28}"/>
            </a:ext>
          </a:extLst>
        </xdr:cNvPr>
        <xdr:cNvSpPr/>
      </xdr:nvSpPr>
      <xdr:spPr>
        <a:xfrm>
          <a:off x="2857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297" name="フローチャート: 判断 296">
          <a:extLst>
            <a:ext uri="{FF2B5EF4-FFF2-40B4-BE49-F238E27FC236}">
              <a16:creationId xmlns:a16="http://schemas.microsoft.com/office/drawing/2014/main" id="{BBA9DFE1-EBB3-4956-AD97-32291DC42215}"/>
            </a:ext>
          </a:extLst>
        </xdr:cNvPr>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52070</xdr:rowOff>
    </xdr:from>
    <xdr:to>
      <xdr:col>6</xdr:col>
      <xdr:colOff>38100</xdr:colOff>
      <xdr:row>82</xdr:row>
      <xdr:rowOff>153670</xdr:rowOff>
    </xdr:to>
    <xdr:sp macro="" textlink="">
      <xdr:nvSpPr>
        <xdr:cNvPr id="298" name="フローチャート: 判断 297">
          <a:extLst>
            <a:ext uri="{FF2B5EF4-FFF2-40B4-BE49-F238E27FC236}">
              <a16:creationId xmlns:a16="http://schemas.microsoft.com/office/drawing/2014/main" id="{8ACD23FD-FDCF-417F-AE38-CB2D9E9048AF}"/>
            </a:ext>
          </a:extLst>
        </xdr:cNvPr>
        <xdr:cNvSpPr/>
      </xdr:nvSpPr>
      <xdr:spPr>
        <a:xfrm>
          <a:off x="1079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979326F-9CE9-4F92-9715-3D0B277EB0B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CFBDC6B-4133-4F7F-B254-724B35D4B6C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EF1AB85-E23B-41A4-B9A8-182B1141B18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97FB756-059E-4BA3-9E6A-9CE8E15B785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60142C1-DBEE-49CC-8939-14315CE30CC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73025</xdr:rowOff>
    </xdr:from>
    <xdr:to>
      <xdr:col>24</xdr:col>
      <xdr:colOff>114300</xdr:colOff>
      <xdr:row>86</xdr:row>
      <xdr:rowOff>3175</xdr:rowOff>
    </xdr:to>
    <xdr:sp macro="" textlink="">
      <xdr:nvSpPr>
        <xdr:cNvPr id="304" name="楕円 303">
          <a:extLst>
            <a:ext uri="{FF2B5EF4-FFF2-40B4-BE49-F238E27FC236}">
              <a16:creationId xmlns:a16="http://schemas.microsoft.com/office/drawing/2014/main" id="{0A96F082-2D5F-4AD6-919F-62C0078EB3AC}"/>
            </a:ext>
          </a:extLst>
        </xdr:cNvPr>
        <xdr:cNvSpPr/>
      </xdr:nvSpPr>
      <xdr:spPr>
        <a:xfrm>
          <a:off x="4584700" y="1464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51452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3495703-01EC-4FE2-AD29-587CF0262204}"/>
            </a:ext>
          </a:extLst>
        </xdr:cNvPr>
        <xdr:cNvSpPr txBox="1"/>
      </xdr:nvSpPr>
      <xdr:spPr>
        <a:xfrm>
          <a:off x="4673600" y="1462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57786</xdr:rowOff>
    </xdr:from>
    <xdr:to>
      <xdr:col>20</xdr:col>
      <xdr:colOff>38100</xdr:colOff>
      <xdr:row>85</xdr:row>
      <xdr:rowOff>159386</xdr:rowOff>
    </xdr:to>
    <xdr:sp macro="" textlink="">
      <xdr:nvSpPr>
        <xdr:cNvPr id="306" name="楕円 305">
          <a:extLst>
            <a:ext uri="{FF2B5EF4-FFF2-40B4-BE49-F238E27FC236}">
              <a16:creationId xmlns:a16="http://schemas.microsoft.com/office/drawing/2014/main" id="{C4920671-39F3-4C23-AABA-848C0315DCE6}"/>
            </a:ext>
          </a:extLst>
        </xdr:cNvPr>
        <xdr:cNvSpPr/>
      </xdr:nvSpPr>
      <xdr:spPr>
        <a:xfrm>
          <a:off x="3746500" y="1463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108586</xdr:rowOff>
    </xdr:from>
    <xdr:to>
      <xdr:col>24</xdr:col>
      <xdr:colOff>63500</xdr:colOff>
      <xdr:row>85</xdr:row>
      <xdr:rowOff>123825</xdr:rowOff>
    </xdr:to>
    <xdr:cxnSp macro="">
      <xdr:nvCxnSpPr>
        <xdr:cNvPr id="307" name="直線コネクタ 306">
          <a:extLst>
            <a:ext uri="{FF2B5EF4-FFF2-40B4-BE49-F238E27FC236}">
              <a16:creationId xmlns:a16="http://schemas.microsoft.com/office/drawing/2014/main" id="{1C541236-65CA-44E4-8DBE-00990B38A770}"/>
            </a:ext>
          </a:extLst>
        </xdr:cNvPr>
        <xdr:cNvCxnSpPr/>
      </xdr:nvCxnSpPr>
      <xdr:spPr>
        <a:xfrm>
          <a:off x="3797300" y="14681836"/>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36830</xdr:rowOff>
    </xdr:from>
    <xdr:to>
      <xdr:col>15</xdr:col>
      <xdr:colOff>101600</xdr:colOff>
      <xdr:row>85</xdr:row>
      <xdr:rowOff>138430</xdr:rowOff>
    </xdr:to>
    <xdr:sp macro="" textlink="">
      <xdr:nvSpPr>
        <xdr:cNvPr id="308" name="楕円 307">
          <a:extLst>
            <a:ext uri="{FF2B5EF4-FFF2-40B4-BE49-F238E27FC236}">
              <a16:creationId xmlns:a16="http://schemas.microsoft.com/office/drawing/2014/main" id="{2FCDC6B3-9902-4DD4-85BC-1962AFD1D3D8}"/>
            </a:ext>
          </a:extLst>
        </xdr:cNvPr>
        <xdr:cNvSpPr/>
      </xdr:nvSpPr>
      <xdr:spPr>
        <a:xfrm>
          <a:off x="2857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87630</xdr:rowOff>
    </xdr:from>
    <xdr:to>
      <xdr:col>19</xdr:col>
      <xdr:colOff>177800</xdr:colOff>
      <xdr:row>85</xdr:row>
      <xdr:rowOff>108586</xdr:rowOff>
    </xdr:to>
    <xdr:cxnSp macro="">
      <xdr:nvCxnSpPr>
        <xdr:cNvPr id="309" name="直線コネクタ 308">
          <a:extLst>
            <a:ext uri="{FF2B5EF4-FFF2-40B4-BE49-F238E27FC236}">
              <a16:creationId xmlns:a16="http://schemas.microsoft.com/office/drawing/2014/main" id="{6DB0BC75-E788-4580-9BD2-96388BAD3EC6}"/>
            </a:ext>
          </a:extLst>
        </xdr:cNvPr>
        <xdr:cNvCxnSpPr/>
      </xdr:nvCxnSpPr>
      <xdr:spPr>
        <a:xfrm>
          <a:off x="2908300" y="14660880"/>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13970</xdr:rowOff>
    </xdr:from>
    <xdr:to>
      <xdr:col>10</xdr:col>
      <xdr:colOff>165100</xdr:colOff>
      <xdr:row>85</xdr:row>
      <xdr:rowOff>115570</xdr:rowOff>
    </xdr:to>
    <xdr:sp macro="" textlink="">
      <xdr:nvSpPr>
        <xdr:cNvPr id="310" name="楕円 309">
          <a:extLst>
            <a:ext uri="{FF2B5EF4-FFF2-40B4-BE49-F238E27FC236}">
              <a16:creationId xmlns:a16="http://schemas.microsoft.com/office/drawing/2014/main" id="{3E03F8D3-65A5-46D5-9290-B9B07BE30D35}"/>
            </a:ext>
          </a:extLst>
        </xdr:cNvPr>
        <xdr:cNvSpPr/>
      </xdr:nvSpPr>
      <xdr:spPr>
        <a:xfrm>
          <a:off x="1968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64770</xdr:rowOff>
    </xdr:from>
    <xdr:to>
      <xdr:col>15</xdr:col>
      <xdr:colOff>50800</xdr:colOff>
      <xdr:row>85</xdr:row>
      <xdr:rowOff>87630</xdr:rowOff>
    </xdr:to>
    <xdr:cxnSp macro="">
      <xdr:nvCxnSpPr>
        <xdr:cNvPr id="311" name="直線コネクタ 310">
          <a:extLst>
            <a:ext uri="{FF2B5EF4-FFF2-40B4-BE49-F238E27FC236}">
              <a16:creationId xmlns:a16="http://schemas.microsoft.com/office/drawing/2014/main" id="{0239E9FD-F37D-4B67-BBB5-E1EF40EC6676}"/>
            </a:ext>
          </a:extLst>
        </xdr:cNvPr>
        <xdr:cNvCxnSpPr/>
      </xdr:nvCxnSpPr>
      <xdr:spPr>
        <a:xfrm>
          <a:off x="2019300" y="14638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162561</xdr:rowOff>
    </xdr:from>
    <xdr:to>
      <xdr:col>6</xdr:col>
      <xdr:colOff>38100</xdr:colOff>
      <xdr:row>85</xdr:row>
      <xdr:rowOff>92711</xdr:rowOff>
    </xdr:to>
    <xdr:sp macro="" textlink="">
      <xdr:nvSpPr>
        <xdr:cNvPr id="312" name="楕円 311">
          <a:extLst>
            <a:ext uri="{FF2B5EF4-FFF2-40B4-BE49-F238E27FC236}">
              <a16:creationId xmlns:a16="http://schemas.microsoft.com/office/drawing/2014/main" id="{F60C2D63-7B81-4929-A3FD-10975C7A0829}"/>
            </a:ext>
          </a:extLst>
        </xdr:cNvPr>
        <xdr:cNvSpPr/>
      </xdr:nvSpPr>
      <xdr:spPr>
        <a:xfrm>
          <a:off x="1079500" y="14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41911</xdr:rowOff>
    </xdr:from>
    <xdr:to>
      <xdr:col>10</xdr:col>
      <xdr:colOff>114300</xdr:colOff>
      <xdr:row>85</xdr:row>
      <xdr:rowOff>64770</xdr:rowOff>
    </xdr:to>
    <xdr:cxnSp macro="">
      <xdr:nvCxnSpPr>
        <xdr:cNvPr id="313" name="直線コネクタ 312">
          <a:extLst>
            <a:ext uri="{FF2B5EF4-FFF2-40B4-BE49-F238E27FC236}">
              <a16:creationId xmlns:a16="http://schemas.microsoft.com/office/drawing/2014/main" id="{200822C4-743A-419F-8301-C162F6C89913}"/>
            </a:ext>
          </a:extLst>
        </xdr:cNvPr>
        <xdr:cNvCxnSpPr/>
      </xdr:nvCxnSpPr>
      <xdr:spPr>
        <a:xfrm>
          <a:off x="1130300" y="146151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50182</xdr:rowOff>
    </xdr:from>
    <xdr:ext cx="405111" cy="259045"/>
    <xdr:sp macro="" textlink="">
      <xdr:nvSpPr>
        <xdr:cNvPr id="314" name="n_1aveValue【公営住宅】&#10;有形固定資産減価償却率">
          <a:extLst>
            <a:ext uri="{FF2B5EF4-FFF2-40B4-BE49-F238E27FC236}">
              <a16:creationId xmlns:a16="http://schemas.microsoft.com/office/drawing/2014/main" id="{98CF9C2B-6109-45AB-8075-5CEAD63469FD}"/>
            </a:ext>
          </a:extLst>
        </xdr:cNvPr>
        <xdr:cNvSpPr txBox="1"/>
      </xdr:nvSpPr>
      <xdr:spPr>
        <a:xfrm>
          <a:off x="35820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15891</xdr:rowOff>
    </xdr:from>
    <xdr:ext cx="405111" cy="259045"/>
    <xdr:sp macro="" textlink="">
      <xdr:nvSpPr>
        <xdr:cNvPr id="315" name="n_2aveValue【公営住宅】&#10;有形固定資産減価償却率">
          <a:extLst>
            <a:ext uri="{FF2B5EF4-FFF2-40B4-BE49-F238E27FC236}">
              <a16:creationId xmlns:a16="http://schemas.microsoft.com/office/drawing/2014/main" id="{7CD59764-A6C1-46C5-BBE0-2F1134EEAA38}"/>
            </a:ext>
          </a:extLst>
        </xdr:cNvPr>
        <xdr:cNvSpPr txBox="1"/>
      </xdr:nvSpPr>
      <xdr:spPr>
        <a:xfrm>
          <a:off x="2705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12082</xdr:rowOff>
    </xdr:from>
    <xdr:ext cx="405111" cy="259045"/>
    <xdr:sp macro="" textlink="">
      <xdr:nvSpPr>
        <xdr:cNvPr id="316" name="n_3aveValue【公営住宅】&#10;有形固定資産減価償却率">
          <a:extLst>
            <a:ext uri="{FF2B5EF4-FFF2-40B4-BE49-F238E27FC236}">
              <a16:creationId xmlns:a16="http://schemas.microsoft.com/office/drawing/2014/main" id="{88CA2103-5E65-44B8-B297-491446F88DF2}"/>
            </a:ext>
          </a:extLst>
        </xdr:cNvPr>
        <xdr:cNvSpPr txBox="1"/>
      </xdr:nvSpPr>
      <xdr:spPr>
        <a:xfrm>
          <a:off x="1816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170197</xdr:rowOff>
    </xdr:from>
    <xdr:ext cx="405111" cy="259045"/>
    <xdr:sp macro="" textlink="">
      <xdr:nvSpPr>
        <xdr:cNvPr id="317" name="n_4aveValue【公営住宅】&#10;有形固定資産減価償却率">
          <a:extLst>
            <a:ext uri="{FF2B5EF4-FFF2-40B4-BE49-F238E27FC236}">
              <a16:creationId xmlns:a16="http://schemas.microsoft.com/office/drawing/2014/main" id="{92380AAA-C26C-47A2-8EF9-7A5AA27F510F}"/>
            </a:ext>
          </a:extLst>
        </xdr:cNvPr>
        <xdr:cNvSpPr txBox="1"/>
      </xdr:nvSpPr>
      <xdr:spPr>
        <a:xfrm>
          <a:off x="9277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150513</xdr:rowOff>
    </xdr:from>
    <xdr:ext cx="405111" cy="259045"/>
    <xdr:sp macro="" textlink="">
      <xdr:nvSpPr>
        <xdr:cNvPr id="318" name="n_1mainValue【公営住宅】&#10;有形固定資産減価償却率">
          <a:extLst>
            <a:ext uri="{FF2B5EF4-FFF2-40B4-BE49-F238E27FC236}">
              <a16:creationId xmlns:a16="http://schemas.microsoft.com/office/drawing/2014/main" id="{2BBA4773-1966-4A8B-9FC0-414CE9440E95}"/>
            </a:ext>
          </a:extLst>
        </xdr:cNvPr>
        <xdr:cNvSpPr txBox="1"/>
      </xdr:nvSpPr>
      <xdr:spPr>
        <a:xfrm>
          <a:off x="3582044" y="1472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129557</xdr:rowOff>
    </xdr:from>
    <xdr:ext cx="405111" cy="259045"/>
    <xdr:sp macro="" textlink="">
      <xdr:nvSpPr>
        <xdr:cNvPr id="319" name="n_2mainValue【公営住宅】&#10;有形固定資産減価償却率">
          <a:extLst>
            <a:ext uri="{FF2B5EF4-FFF2-40B4-BE49-F238E27FC236}">
              <a16:creationId xmlns:a16="http://schemas.microsoft.com/office/drawing/2014/main" id="{AC59E46D-DD48-4D53-A0FD-C10A0ACD9C5D}"/>
            </a:ext>
          </a:extLst>
        </xdr:cNvPr>
        <xdr:cNvSpPr txBox="1"/>
      </xdr:nvSpPr>
      <xdr:spPr>
        <a:xfrm>
          <a:off x="2705744" y="1470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106697</xdr:rowOff>
    </xdr:from>
    <xdr:ext cx="405111" cy="259045"/>
    <xdr:sp macro="" textlink="">
      <xdr:nvSpPr>
        <xdr:cNvPr id="320" name="n_3mainValue【公営住宅】&#10;有形固定資産減価償却率">
          <a:extLst>
            <a:ext uri="{FF2B5EF4-FFF2-40B4-BE49-F238E27FC236}">
              <a16:creationId xmlns:a16="http://schemas.microsoft.com/office/drawing/2014/main" id="{29C65C5E-7A16-4C39-B74D-3971C78DD8B0}"/>
            </a:ext>
          </a:extLst>
        </xdr:cNvPr>
        <xdr:cNvSpPr txBox="1"/>
      </xdr:nvSpPr>
      <xdr:spPr>
        <a:xfrm>
          <a:off x="1816744" y="1467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83838</xdr:rowOff>
    </xdr:from>
    <xdr:ext cx="405111" cy="259045"/>
    <xdr:sp macro="" textlink="">
      <xdr:nvSpPr>
        <xdr:cNvPr id="321" name="n_4mainValue【公営住宅】&#10;有形固定資産減価償却率">
          <a:extLst>
            <a:ext uri="{FF2B5EF4-FFF2-40B4-BE49-F238E27FC236}">
              <a16:creationId xmlns:a16="http://schemas.microsoft.com/office/drawing/2014/main" id="{8A17D823-FC0E-4631-AC66-D817E4ACFF0A}"/>
            </a:ext>
          </a:extLst>
        </xdr:cNvPr>
        <xdr:cNvSpPr txBox="1"/>
      </xdr:nvSpPr>
      <xdr:spPr>
        <a:xfrm>
          <a:off x="927744" y="1465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55852D97-7003-4318-89F4-41C01EBCE18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4F77486C-3DF0-4253-99FA-3BA00BE7E32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DA26A29F-7D69-47AB-9E28-E8275430FBF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8E245F83-2DD3-4797-918A-A9328FFEE65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C0C7E272-214E-4EF1-8904-1C25DF274C3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C145514C-2679-47B8-A65E-14403DE88B2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7AAA2BB9-C53C-4462-B6FF-194AEF54218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3F431ADF-D407-4B97-9626-E9177AA3CD6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C91AE4E4-87D8-458F-9ABF-16CF316CA94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55FE63CA-F082-4B37-A63D-DEA756AAB69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41CC5583-3096-430A-B09E-86751A734CE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959BCA8B-B198-4BCF-A794-CC18857E644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4E1230CF-AF03-41E9-AE48-3D5F445B5EF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B0E7C532-B690-4ADA-AC10-7DCE409AC11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659F1B0-CA22-4677-80FF-5EADA32158F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9DA642CA-A8EE-4F08-97EA-8E04D5DDB87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B4D3BBA6-EE23-4AC8-8AFC-A1CEB15E681B}"/>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CFA599AD-CB04-4212-B02E-BC0DF271123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CC058109-1941-4F1E-8073-897182C61EC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E608F507-F8AB-4D58-B728-35E4947FCB2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1BD561F6-7228-41F6-8CD7-6C224E6FB02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FA4532C9-4FEF-4E5F-B4DB-905C20D418E1}"/>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366CEAFC-B639-4662-A590-18E953D4FCB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61340</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AA3B8B7B-7599-4558-9409-C9E577E81FCB}"/>
            </a:ext>
          </a:extLst>
        </xdr:cNvPr>
        <xdr:cNvCxnSpPr/>
      </xdr:nvCxnSpPr>
      <xdr:spPr>
        <a:xfrm flipV="1">
          <a:off x="10476865" y="13434440"/>
          <a:ext cx="0" cy="1417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01CD4DA9-EFA3-4088-B597-F4B182B5C29E}"/>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6E78FECC-66CC-4201-8751-38C1A7CC83DC}"/>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8017</xdr:rowOff>
    </xdr:from>
    <xdr:ext cx="469744" cy="259045"/>
    <xdr:sp macro="" textlink="">
      <xdr:nvSpPr>
        <xdr:cNvPr id="348" name="【公営住宅】&#10;一人当たり面積最大値テキスト">
          <a:extLst>
            <a:ext uri="{FF2B5EF4-FFF2-40B4-BE49-F238E27FC236}">
              <a16:creationId xmlns:a16="http://schemas.microsoft.com/office/drawing/2014/main" id="{B7214995-07AB-4424-924A-0F0A900652BC}"/>
            </a:ext>
          </a:extLst>
        </xdr:cNvPr>
        <xdr:cNvSpPr txBox="1"/>
      </xdr:nvSpPr>
      <xdr:spPr>
        <a:xfrm>
          <a:off x="10515600" y="1320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61340</xdr:rowOff>
    </xdr:from>
    <xdr:to>
      <xdr:col>55</xdr:col>
      <xdr:colOff>88900</xdr:colOff>
      <xdr:row>78</xdr:row>
      <xdr:rowOff>61340</xdr:rowOff>
    </xdr:to>
    <xdr:cxnSp macro="">
      <xdr:nvCxnSpPr>
        <xdr:cNvPr id="349" name="直線コネクタ 348">
          <a:extLst>
            <a:ext uri="{FF2B5EF4-FFF2-40B4-BE49-F238E27FC236}">
              <a16:creationId xmlns:a16="http://schemas.microsoft.com/office/drawing/2014/main" id="{C222B81F-0F4E-4467-B5CE-BC6AC9B94E10}"/>
            </a:ext>
          </a:extLst>
        </xdr:cNvPr>
        <xdr:cNvCxnSpPr/>
      </xdr:nvCxnSpPr>
      <xdr:spPr>
        <a:xfrm>
          <a:off x="10388600" y="1343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57993</xdr:rowOff>
    </xdr:from>
    <xdr:ext cx="469744" cy="259045"/>
    <xdr:sp macro="" textlink="">
      <xdr:nvSpPr>
        <xdr:cNvPr id="350" name="【公営住宅】&#10;一人当たり面積平均値テキスト">
          <a:extLst>
            <a:ext uri="{FF2B5EF4-FFF2-40B4-BE49-F238E27FC236}">
              <a16:creationId xmlns:a16="http://schemas.microsoft.com/office/drawing/2014/main" id="{194BEEA5-3914-4B40-852B-8E9EAED82620}"/>
            </a:ext>
          </a:extLst>
        </xdr:cNvPr>
        <xdr:cNvSpPr txBox="1"/>
      </xdr:nvSpPr>
      <xdr:spPr>
        <a:xfrm>
          <a:off x="10515600" y="14288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35116</xdr:rowOff>
    </xdr:from>
    <xdr:to>
      <xdr:col>55</xdr:col>
      <xdr:colOff>50800</xdr:colOff>
      <xdr:row>84</xdr:row>
      <xdr:rowOff>136716</xdr:rowOff>
    </xdr:to>
    <xdr:sp macro="" textlink="">
      <xdr:nvSpPr>
        <xdr:cNvPr id="351" name="フローチャート: 判断 350">
          <a:extLst>
            <a:ext uri="{FF2B5EF4-FFF2-40B4-BE49-F238E27FC236}">
              <a16:creationId xmlns:a16="http://schemas.microsoft.com/office/drawing/2014/main" id="{F94808DF-DFB8-4E4A-BC4B-457709BB9FA0}"/>
            </a:ext>
          </a:extLst>
        </xdr:cNvPr>
        <xdr:cNvSpPr/>
      </xdr:nvSpPr>
      <xdr:spPr>
        <a:xfrm>
          <a:off x="10426700" y="1443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36258</xdr:rowOff>
    </xdr:from>
    <xdr:to>
      <xdr:col>50</xdr:col>
      <xdr:colOff>165100</xdr:colOff>
      <xdr:row>84</xdr:row>
      <xdr:rowOff>137858</xdr:rowOff>
    </xdr:to>
    <xdr:sp macro="" textlink="">
      <xdr:nvSpPr>
        <xdr:cNvPr id="352" name="フローチャート: 判断 351">
          <a:extLst>
            <a:ext uri="{FF2B5EF4-FFF2-40B4-BE49-F238E27FC236}">
              <a16:creationId xmlns:a16="http://schemas.microsoft.com/office/drawing/2014/main" id="{F355D20D-9691-4266-8B27-5795DB015991}"/>
            </a:ext>
          </a:extLst>
        </xdr:cNvPr>
        <xdr:cNvSpPr/>
      </xdr:nvSpPr>
      <xdr:spPr>
        <a:xfrm>
          <a:off x="9588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72834</xdr:rowOff>
    </xdr:from>
    <xdr:to>
      <xdr:col>46</xdr:col>
      <xdr:colOff>38100</xdr:colOff>
      <xdr:row>85</xdr:row>
      <xdr:rowOff>2984</xdr:rowOff>
    </xdr:to>
    <xdr:sp macro="" textlink="">
      <xdr:nvSpPr>
        <xdr:cNvPr id="353" name="フローチャート: 判断 352">
          <a:extLst>
            <a:ext uri="{FF2B5EF4-FFF2-40B4-BE49-F238E27FC236}">
              <a16:creationId xmlns:a16="http://schemas.microsoft.com/office/drawing/2014/main" id="{ADF7EBAC-5FC2-40D8-A0B7-5A2A59641CD0}"/>
            </a:ext>
          </a:extLst>
        </xdr:cNvPr>
        <xdr:cNvSpPr/>
      </xdr:nvSpPr>
      <xdr:spPr>
        <a:xfrm>
          <a:off x="8699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55880</xdr:rowOff>
    </xdr:from>
    <xdr:to>
      <xdr:col>41</xdr:col>
      <xdr:colOff>101600</xdr:colOff>
      <xdr:row>84</xdr:row>
      <xdr:rowOff>157480</xdr:rowOff>
    </xdr:to>
    <xdr:sp macro="" textlink="">
      <xdr:nvSpPr>
        <xdr:cNvPr id="354" name="フローチャート: 判断 353">
          <a:extLst>
            <a:ext uri="{FF2B5EF4-FFF2-40B4-BE49-F238E27FC236}">
              <a16:creationId xmlns:a16="http://schemas.microsoft.com/office/drawing/2014/main" id="{8108718D-AC44-49F9-A857-9572E61152BB}"/>
            </a:ext>
          </a:extLst>
        </xdr:cNvPr>
        <xdr:cNvSpPr/>
      </xdr:nvSpPr>
      <xdr:spPr>
        <a:xfrm>
          <a:off x="7810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42163</xdr:rowOff>
    </xdr:from>
    <xdr:to>
      <xdr:col>36</xdr:col>
      <xdr:colOff>165100</xdr:colOff>
      <xdr:row>84</xdr:row>
      <xdr:rowOff>143763</xdr:rowOff>
    </xdr:to>
    <xdr:sp macro="" textlink="">
      <xdr:nvSpPr>
        <xdr:cNvPr id="355" name="フローチャート: 判断 354">
          <a:extLst>
            <a:ext uri="{FF2B5EF4-FFF2-40B4-BE49-F238E27FC236}">
              <a16:creationId xmlns:a16="http://schemas.microsoft.com/office/drawing/2014/main" id="{5A02E5A6-EB19-47E6-8FE4-5BCCC443B993}"/>
            </a:ext>
          </a:extLst>
        </xdr:cNvPr>
        <xdr:cNvSpPr/>
      </xdr:nvSpPr>
      <xdr:spPr>
        <a:xfrm>
          <a:off x="6921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737470D-4EC8-4921-89D7-9B25C5ADB34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D71A19B-6CB9-444A-AF70-19FE61B42B7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F37007D-FD38-46E6-BA3E-8E26A709168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D224CF1-9EC0-4782-B5B0-06A967349DE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F60C384-EA48-446B-B67E-A256B6C33C6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109410</xdr:rowOff>
    </xdr:from>
    <xdr:to>
      <xdr:col>55</xdr:col>
      <xdr:colOff>50800</xdr:colOff>
      <xdr:row>85</xdr:row>
      <xdr:rowOff>39560</xdr:rowOff>
    </xdr:to>
    <xdr:sp macro="" textlink="">
      <xdr:nvSpPr>
        <xdr:cNvPr id="361" name="楕円 360">
          <a:extLst>
            <a:ext uri="{FF2B5EF4-FFF2-40B4-BE49-F238E27FC236}">
              <a16:creationId xmlns:a16="http://schemas.microsoft.com/office/drawing/2014/main" id="{458B613C-AF1B-43AC-BEB6-79DB3BB1FE7A}"/>
            </a:ext>
          </a:extLst>
        </xdr:cNvPr>
        <xdr:cNvSpPr/>
      </xdr:nvSpPr>
      <xdr:spPr>
        <a:xfrm>
          <a:off x="10426700" y="1451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87837</xdr:rowOff>
    </xdr:from>
    <xdr:ext cx="469744" cy="259045"/>
    <xdr:sp macro="" textlink="">
      <xdr:nvSpPr>
        <xdr:cNvPr id="362" name="【公営住宅】&#10;一人当たり面積該当値テキスト">
          <a:extLst>
            <a:ext uri="{FF2B5EF4-FFF2-40B4-BE49-F238E27FC236}">
              <a16:creationId xmlns:a16="http://schemas.microsoft.com/office/drawing/2014/main" id="{9842D0BE-92F7-4D96-9642-F0F8F6004D57}"/>
            </a:ext>
          </a:extLst>
        </xdr:cNvPr>
        <xdr:cNvSpPr txBox="1"/>
      </xdr:nvSpPr>
      <xdr:spPr>
        <a:xfrm>
          <a:off x="10515600" y="1448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116460</xdr:rowOff>
    </xdr:from>
    <xdr:to>
      <xdr:col>50</xdr:col>
      <xdr:colOff>165100</xdr:colOff>
      <xdr:row>85</xdr:row>
      <xdr:rowOff>46610</xdr:rowOff>
    </xdr:to>
    <xdr:sp macro="" textlink="">
      <xdr:nvSpPr>
        <xdr:cNvPr id="363" name="楕円 362">
          <a:extLst>
            <a:ext uri="{FF2B5EF4-FFF2-40B4-BE49-F238E27FC236}">
              <a16:creationId xmlns:a16="http://schemas.microsoft.com/office/drawing/2014/main" id="{5833D3CC-4925-4CF1-8EE8-2ACC5BC81EE8}"/>
            </a:ext>
          </a:extLst>
        </xdr:cNvPr>
        <xdr:cNvSpPr/>
      </xdr:nvSpPr>
      <xdr:spPr>
        <a:xfrm>
          <a:off x="9588500" y="1451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160210</xdr:rowOff>
    </xdr:from>
    <xdr:to>
      <xdr:col>55</xdr:col>
      <xdr:colOff>0</xdr:colOff>
      <xdr:row>84</xdr:row>
      <xdr:rowOff>167260</xdr:rowOff>
    </xdr:to>
    <xdr:cxnSp macro="">
      <xdr:nvCxnSpPr>
        <xdr:cNvPr id="364" name="直線コネクタ 363">
          <a:extLst>
            <a:ext uri="{FF2B5EF4-FFF2-40B4-BE49-F238E27FC236}">
              <a16:creationId xmlns:a16="http://schemas.microsoft.com/office/drawing/2014/main" id="{DB12B67E-1B86-4958-A324-DA2B31BE6ACC}"/>
            </a:ext>
          </a:extLst>
        </xdr:cNvPr>
        <xdr:cNvCxnSpPr/>
      </xdr:nvCxnSpPr>
      <xdr:spPr>
        <a:xfrm flipV="1">
          <a:off x="9639300" y="14562010"/>
          <a:ext cx="838200" cy="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125794</xdr:rowOff>
    </xdr:from>
    <xdr:to>
      <xdr:col>46</xdr:col>
      <xdr:colOff>38100</xdr:colOff>
      <xdr:row>85</xdr:row>
      <xdr:rowOff>55944</xdr:rowOff>
    </xdr:to>
    <xdr:sp macro="" textlink="">
      <xdr:nvSpPr>
        <xdr:cNvPr id="365" name="楕円 364">
          <a:extLst>
            <a:ext uri="{FF2B5EF4-FFF2-40B4-BE49-F238E27FC236}">
              <a16:creationId xmlns:a16="http://schemas.microsoft.com/office/drawing/2014/main" id="{90E5E309-435B-48A2-8B01-E6BA674961B3}"/>
            </a:ext>
          </a:extLst>
        </xdr:cNvPr>
        <xdr:cNvSpPr/>
      </xdr:nvSpPr>
      <xdr:spPr>
        <a:xfrm>
          <a:off x="8699500" y="1452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167260</xdr:rowOff>
    </xdr:from>
    <xdr:to>
      <xdr:col>50</xdr:col>
      <xdr:colOff>114300</xdr:colOff>
      <xdr:row>85</xdr:row>
      <xdr:rowOff>5144</xdr:rowOff>
    </xdr:to>
    <xdr:cxnSp macro="">
      <xdr:nvCxnSpPr>
        <xdr:cNvPr id="366" name="直線コネクタ 365">
          <a:extLst>
            <a:ext uri="{FF2B5EF4-FFF2-40B4-BE49-F238E27FC236}">
              <a16:creationId xmlns:a16="http://schemas.microsoft.com/office/drawing/2014/main" id="{1056E675-ECB9-4E3D-B079-148CA50EF9A9}"/>
            </a:ext>
          </a:extLst>
        </xdr:cNvPr>
        <xdr:cNvCxnSpPr/>
      </xdr:nvCxnSpPr>
      <xdr:spPr>
        <a:xfrm flipV="1">
          <a:off x="8750300" y="14569060"/>
          <a:ext cx="8890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131127</xdr:rowOff>
    </xdr:from>
    <xdr:to>
      <xdr:col>41</xdr:col>
      <xdr:colOff>101600</xdr:colOff>
      <xdr:row>85</xdr:row>
      <xdr:rowOff>61277</xdr:rowOff>
    </xdr:to>
    <xdr:sp macro="" textlink="">
      <xdr:nvSpPr>
        <xdr:cNvPr id="367" name="楕円 366">
          <a:extLst>
            <a:ext uri="{FF2B5EF4-FFF2-40B4-BE49-F238E27FC236}">
              <a16:creationId xmlns:a16="http://schemas.microsoft.com/office/drawing/2014/main" id="{621DD343-A958-4158-B8E4-5A30925A08EC}"/>
            </a:ext>
          </a:extLst>
        </xdr:cNvPr>
        <xdr:cNvSpPr/>
      </xdr:nvSpPr>
      <xdr:spPr>
        <a:xfrm>
          <a:off x="7810500" y="1453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5144</xdr:rowOff>
    </xdr:from>
    <xdr:to>
      <xdr:col>45</xdr:col>
      <xdr:colOff>177800</xdr:colOff>
      <xdr:row>85</xdr:row>
      <xdr:rowOff>10477</xdr:rowOff>
    </xdr:to>
    <xdr:cxnSp macro="">
      <xdr:nvCxnSpPr>
        <xdr:cNvPr id="368" name="直線コネクタ 367">
          <a:extLst>
            <a:ext uri="{FF2B5EF4-FFF2-40B4-BE49-F238E27FC236}">
              <a16:creationId xmlns:a16="http://schemas.microsoft.com/office/drawing/2014/main" id="{CDD0476C-6DF0-430C-A465-03DCA3C5279C}"/>
            </a:ext>
          </a:extLst>
        </xdr:cNvPr>
        <xdr:cNvCxnSpPr/>
      </xdr:nvCxnSpPr>
      <xdr:spPr>
        <a:xfrm flipV="1">
          <a:off x="7861300" y="14578394"/>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136652</xdr:rowOff>
    </xdr:from>
    <xdr:to>
      <xdr:col>36</xdr:col>
      <xdr:colOff>165100</xdr:colOff>
      <xdr:row>85</xdr:row>
      <xdr:rowOff>66802</xdr:rowOff>
    </xdr:to>
    <xdr:sp macro="" textlink="">
      <xdr:nvSpPr>
        <xdr:cNvPr id="369" name="楕円 368">
          <a:extLst>
            <a:ext uri="{FF2B5EF4-FFF2-40B4-BE49-F238E27FC236}">
              <a16:creationId xmlns:a16="http://schemas.microsoft.com/office/drawing/2014/main" id="{5FFB6D9F-8B15-4B68-99DC-A0724B063032}"/>
            </a:ext>
          </a:extLst>
        </xdr:cNvPr>
        <xdr:cNvSpPr/>
      </xdr:nvSpPr>
      <xdr:spPr>
        <a:xfrm>
          <a:off x="6921500" y="1453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10477</xdr:rowOff>
    </xdr:from>
    <xdr:to>
      <xdr:col>41</xdr:col>
      <xdr:colOff>50800</xdr:colOff>
      <xdr:row>85</xdr:row>
      <xdr:rowOff>16002</xdr:rowOff>
    </xdr:to>
    <xdr:cxnSp macro="">
      <xdr:nvCxnSpPr>
        <xdr:cNvPr id="370" name="直線コネクタ 369">
          <a:extLst>
            <a:ext uri="{FF2B5EF4-FFF2-40B4-BE49-F238E27FC236}">
              <a16:creationId xmlns:a16="http://schemas.microsoft.com/office/drawing/2014/main" id="{3AC237A3-0E28-47DF-8306-C2E88498D1E2}"/>
            </a:ext>
          </a:extLst>
        </xdr:cNvPr>
        <xdr:cNvCxnSpPr/>
      </xdr:nvCxnSpPr>
      <xdr:spPr>
        <a:xfrm flipV="1">
          <a:off x="6972300" y="14583727"/>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154385</xdr:rowOff>
    </xdr:from>
    <xdr:ext cx="469744" cy="259045"/>
    <xdr:sp macro="" textlink="">
      <xdr:nvSpPr>
        <xdr:cNvPr id="371" name="n_1aveValue【公営住宅】&#10;一人当たり面積">
          <a:extLst>
            <a:ext uri="{FF2B5EF4-FFF2-40B4-BE49-F238E27FC236}">
              <a16:creationId xmlns:a16="http://schemas.microsoft.com/office/drawing/2014/main" id="{4E8A1CA3-7C8F-4A66-A63D-0B7A98D62B9F}"/>
            </a:ext>
          </a:extLst>
        </xdr:cNvPr>
        <xdr:cNvSpPr txBox="1"/>
      </xdr:nvSpPr>
      <xdr:spPr>
        <a:xfrm>
          <a:off x="9391727" y="1421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19511</xdr:rowOff>
    </xdr:from>
    <xdr:ext cx="469744" cy="259045"/>
    <xdr:sp macro="" textlink="">
      <xdr:nvSpPr>
        <xdr:cNvPr id="372" name="n_2aveValue【公営住宅】&#10;一人当たり面積">
          <a:extLst>
            <a:ext uri="{FF2B5EF4-FFF2-40B4-BE49-F238E27FC236}">
              <a16:creationId xmlns:a16="http://schemas.microsoft.com/office/drawing/2014/main" id="{FA6FDA02-4104-4CA8-B856-F297E4A51F2E}"/>
            </a:ext>
          </a:extLst>
        </xdr:cNvPr>
        <xdr:cNvSpPr txBox="1"/>
      </xdr:nvSpPr>
      <xdr:spPr>
        <a:xfrm>
          <a:off x="8515427" y="1424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2557</xdr:rowOff>
    </xdr:from>
    <xdr:ext cx="469744" cy="259045"/>
    <xdr:sp macro="" textlink="">
      <xdr:nvSpPr>
        <xdr:cNvPr id="373" name="n_3aveValue【公営住宅】&#10;一人当たり面積">
          <a:extLst>
            <a:ext uri="{FF2B5EF4-FFF2-40B4-BE49-F238E27FC236}">
              <a16:creationId xmlns:a16="http://schemas.microsoft.com/office/drawing/2014/main" id="{1F4EB4F9-5D5A-4F65-B9DA-A43D145ED879}"/>
            </a:ext>
          </a:extLst>
        </xdr:cNvPr>
        <xdr:cNvSpPr txBox="1"/>
      </xdr:nvSpPr>
      <xdr:spPr>
        <a:xfrm>
          <a:off x="7626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160290</xdr:rowOff>
    </xdr:from>
    <xdr:ext cx="469744" cy="259045"/>
    <xdr:sp macro="" textlink="">
      <xdr:nvSpPr>
        <xdr:cNvPr id="374" name="n_4aveValue【公営住宅】&#10;一人当たり面積">
          <a:extLst>
            <a:ext uri="{FF2B5EF4-FFF2-40B4-BE49-F238E27FC236}">
              <a16:creationId xmlns:a16="http://schemas.microsoft.com/office/drawing/2014/main" id="{DECBE084-B115-4B60-85B7-E17782E9A5D9}"/>
            </a:ext>
          </a:extLst>
        </xdr:cNvPr>
        <xdr:cNvSpPr txBox="1"/>
      </xdr:nvSpPr>
      <xdr:spPr>
        <a:xfrm>
          <a:off x="6737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37737</xdr:rowOff>
    </xdr:from>
    <xdr:ext cx="469744" cy="259045"/>
    <xdr:sp macro="" textlink="">
      <xdr:nvSpPr>
        <xdr:cNvPr id="375" name="n_1mainValue【公営住宅】&#10;一人当たり面積">
          <a:extLst>
            <a:ext uri="{FF2B5EF4-FFF2-40B4-BE49-F238E27FC236}">
              <a16:creationId xmlns:a16="http://schemas.microsoft.com/office/drawing/2014/main" id="{B3E90D4A-1B95-4208-809F-96CE95C9FF6F}"/>
            </a:ext>
          </a:extLst>
        </xdr:cNvPr>
        <xdr:cNvSpPr txBox="1"/>
      </xdr:nvSpPr>
      <xdr:spPr>
        <a:xfrm>
          <a:off x="9391727" y="1461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47071</xdr:rowOff>
    </xdr:from>
    <xdr:ext cx="469744" cy="259045"/>
    <xdr:sp macro="" textlink="">
      <xdr:nvSpPr>
        <xdr:cNvPr id="376" name="n_2mainValue【公営住宅】&#10;一人当たり面積">
          <a:extLst>
            <a:ext uri="{FF2B5EF4-FFF2-40B4-BE49-F238E27FC236}">
              <a16:creationId xmlns:a16="http://schemas.microsoft.com/office/drawing/2014/main" id="{222837B3-763B-4380-9489-549C426A9816}"/>
            </a:ext>
          </a:extLst>
        </xdr:cNvPr>
        <xdr:cNvSpPr txBox="1"/>
      </xdr:nvSpPr>
      <xdr:spPr>
        <a:xfrm>
          <a:off x="8515427" y="1462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52404</xdr:rowOff>
    </xdr:from>
    <xdr:ext cx="469744" cy="259045"/>
    <xdr:sp macro="" textlink="">
      <xdr:nvSpPr>
        <xdr:cNvPr id="377" name="n_3mainValue【公営住宅】&#10;一人当たり面積">
          <a:extLst>
            <a:ext uri="{FF2B5EF4-FFF2-40B4-BE49-F238E27FC236}">
              <a16:creationId xmlns:a16="http://schemas.microsoft.com/office/drawing/2014/main" id="{2079CD43-7320-4312-A4A8-32AD41343675}"/>
            </a:ext>
          </a:extLst>
        </xdr:cNvPr>
        <xdr:cNvSpPr txBox="1"/>
      </xdr:nvSpPr>
      <xdr:spPr>
        <a:xfrm>
          <a:off x="7626427" y="1462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57929</xdr:rowOff>
    </xdr:from>
    <xdr:ext cx="469744" cy="259045"/>
    <xdr:sp macro="" textlink="">
      <xdr:nvSpPr>
        <xdr:cNvPr id="378" name="n_4mainValue【公営住宅】&#10;一人当たり面積">
          <a:extLst>
            <a:ext uri="{FF2B5EF4-FFF2-40B4-BE49-F238E27FC236}">
              <a16:creationId xmlns:a16="http://schemas.microsoft.com/office/drawing/2014/main" id="{905711E1-4714-46CA-855D-3A267F91EF6D}"/>
            </a:ext>
          </a:extLst>
        </xdr:cNvPr>
        <xdr:cNvSpPr txBox="1"/>
      </xdr:nvSpPr>
      <xdr:spPr>
        <a:xfrm>
          <a:off x="6737427" y="1463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67838E4A-BE1F-4CB9-975B-07BB6EA7CFA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FEF389-746D-422A-984C-73541B2C0F3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6C14F0FE-69C6-404A-A526-E059D58A692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5868FE96-DCC4-4579-9BAB-430AE21DD9E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37A442A9-3326-4E54-9B5A-301D03009AA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D10F5572-810F-4E1D-BECD-A72E66E2F3E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E709E791-94C2-4ED7-A484-64DFD90F3F1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CE9615A3-80D0-4DF7-9CD0-5D3290D8602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DD4F3E15-F7F2-4FA5-895E-7EC5149661F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38A965E7-8F2D-4359-B804-D170AC12309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D9CDF150-CD2A-43CF-8CEA-F4BD0F5E767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C4EA3534-07FA-4E72-92A1-0BC2A06E447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26D95FF8-4ED8-4626-8FCC-FFB481A0A77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335F94C4-9944-4ADF-A1AB-2449EF1FBE6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2EA641C2-1D21-4B5A-BAFF-4E290F7FF84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811FA86F-D2B7-4B15-B674-15C98250703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FC58685A-5FF6-48A8-A20F-D4D0F2CDE25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E1EDEFFE-12A7-4A75-8CC7-3371898483E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3406B78C-4550-49B4-AB80-3174D963578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E296BFA7-A898-4BF9-A603-3CCEC8A68FF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60651C22-C044-4A44-8CDC-A5C12CBF86C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DB3E2267-5F2D-4A64-88DD-EF50269A9C9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81FA3882-F630-48D1-84D7-27CB9A4533F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31B68689-882B-4155-AA3C-5EF4CD7DA7A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275EE136-1EE5-4F37-8CCA-8A00C5F1C32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8187AD6F-314E-4A9E-BC1F-DFE94126F84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FA2FAB72-B297-4D80-A85D-DD9190461A1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C9882D9D-D868-4972-8D16-F5B27D1A294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07665F03-DC0B-4CCA-A11B-841EB78C415B}"/>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1E85CE2E-6B97-46BC-A396-C999AEE5E38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A488BEDC-AEBF-45C0-A463-8A3D825059D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4D923A86-B168-4281-BE51-1994726A216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223A96AC-B0EC-455E-AD26-00E8227D597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98D70B40-351B-4C65-84DB-7CF0EE8CD07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E1C5FAA1-5983-427C-A6B3-51BEDD721F8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02037EB8-3368-4661-BA1C-29DCB13424F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0E6B8ECE-D156-4D1F-9CC8-0CF44494C70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000B1D2F-A7F8-4C71-AF8A-CB8E28DD4D7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6301FD46-AAC4-48FA-918E-676786DABCC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B98540C3-16B0-4240-BFD9-5FA286C19EF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359A5D20-40F4-44D5-87A8-4E5B390239D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3E959550-E776-4196-96BD-8F7C4C5275D0}"/>
            </a:ext>
          </a:extLst>
        </xdr:cNvPr>
        <xdr:cNvCxnSpPr/>
      </xdr:nvCxnSpPr>
      <xdr:spPr>
        <a:xfrm flipV="1">
          <a:off x="16318864" y="573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A1F94F41-FFD4-44DD-B11A-5CFBB4E4CD8B}"/>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A0DA16DA-8ABF-4C4E-A97C-A2AD56B1AF01}"/>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423" name="【認定こども園・幼稚園・保育所】&#10;有形固定資産減価償却率最大値テキスト">
          <a:extLst>
            <a:ext uri="{FF2B5EF4-FFF2-40B4-BE49-F238E27FC236}">
              <a16:creationId xmlns:a16="http://schemas.microsoft.com/office/drawing/2014/main" id="{AC3529F9-5B87-409D-89D5-8CA11428C1FF}"/>
            </a:ext>
          </a:extLst>
        </xdr:cNvPr>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424" name="直線コネクタ 423">
          <a:extLst>
            <a:ext uri="{FF2B5EF4-FFF2-40B4-BE49-F238E27FC236}">
              <a16:creationId xmlns:a16="http://schemas.microsoft.com/office/drawing/2014/main" id="{0111FC64-DA5D-4EF6-83B2-F0E4FABBFD43}"/>
            </a:ext>
          </a:extLst>
        </xdr:cNvPr>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30316</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5450A456-B477-4996-AAE8-B0FD4110F696}"/>
            </a:ext>
          </a:extLst>
        </xdr:cNvPr>
        <xdr:cNvSpPr txBox="1"/>
      </xdr:nvSpPr>
      <xdr:spPr>
        <a:xfrm>
          <a:off x="16357600" y="6373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426" name="フローチャート: 判断 425">
          <a:extLst>
            <a:ext uri="{FF2B5EF4-FFF2-40B4-BE49-F238E27FC236}">
              <a16:creationId xmlns:a16="http://schemas.microsoft.com/office/drawing/2014/main" id="{0AA224E0-4C82-458A-B297-E0DD74C5489C}"/>
            </a:ext>
          </a:extLst>
        </xdr:cNvPr>
        <xdr:cNvSpPr/>
      </xdr:nvSpPr>
      <xdr:spPr>
        <a:xfrm>
          <a:off x="162687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164193</xdr:rowOff>
    </xdr:from>
    <xdr:to>
      <xdr:col>81</xdr:col>
      <xdr:colOff>101600</xdr:colOff>
      <xdr:row>38</xdr:row>
      <xdr:rowOff>94343</xdr:rowOff>
    </xdr:to>
    <xdr:sp macro="" textlink="">
      <xdr:nvSpPr>
        <xdr:cNvPr id="427" name="フローチャート: 判断 426">
          <a:extLst>
            <a:ext uri="{FF2B5EF4-FFF2-40B4-BE49-F238E27FC236}">
              <a16:creationId xmlns:a16="http://schemas.microsoft.com/office/drawing/2014/main" id="{0959D0AD-7E48-4AD7-9B1E-B6113D48DD64}"/>
            </a:ext>
          </a:extLst>
        </xdr:cNvPr>
        <xdr:cNvSpPr/>
      </xdr:nvSpPr>
      <xdr:spPr>
        <a:xfrm>
          <a:off x="15430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170724</xdr:rowOff>
    </xdr:from>
    <xdr:to>
      <xdr:col>76</xdr:col>
      <xdr:colOff>165100</xdr:colOff>
      <xdr:row>38</xdr:row>
      <xdr:rowOff>100874</xdr:rowOff>
    </xdr:to>
    <xdr:sp macro="" textlink="">
      <xdr:nvSpPr>
        <xdr:cNvPr id="428" name="フローチャート: 判断 427">
          <a:extLst>
            <a:ext uri="{FF2B5EF4-FFF2-40B4-BE49-F238E27FC236}">
              <a16:creationId xmlns:a16="http://schemas.microsoft.com/office/drawing/2014/main" id="{B3966DE2-3813-4480-9867-7E2C0F50CFA0}"/>
            </a:ext>
          </a:extLst>
        </xdr:cNvPr>
        <xdr:cNvSpPr/>
      </xdr:nvSpPr>
      <xdr:spPr>
        <a:xfrm>
          <a:off x="14541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125004</xdr:rowOff>
    </xdr:from>
    <xdr:to>
      <xdr:col>72</xdr:col>
      <xdr:colOff>38100</xdr:colOff>
      <xdr:row>38</xdr:row>
      <xdr:rowOff>55155</xdr:rowOff>
    </xdr:to>
    <xdr:sp macro="" textlink="">
      <xdr:nvSpPr>
        <xdr:cNvPr id="429" name="フローチャート: 判断 428">
          <a:extLst>
            <a:ext uri="{FF2B5EF4-FFF2-40B4-BE49-F238E27FC236}">
              <a16:creationId xmlns:a16="http://schemas.microsoft.com/office/drawing/2014/main" id="{9588E80F-17FB-4774-BA47-63D8C74417EE}"/>
            </a:ext>
          </a:extLst>
        </xdr:cNvPr>
        <xdr:cNvSpPr/>
      </xdr:nvSpPr>
      <xdr:spPr>
        <a:xfrm>
          <a:off x="13652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103777</xdr:rowOff>
    </xdr:from>
    <xdr:to>
      <xdr:col>67</xdr:col>
      <xdr:colOff>101600</xdr:colOff>
      <xdr:row>38</xdr:row>
      <xdr:rowOff>33927</xdr:rowOff>
    </xdr:to>
    <xdr:sp macro="" textlink="">
      <xdr:nvSpPr>
        <xdr:cNvPr id="430" name="フローチャート: 判断 429">
          <a:extLst>
            <a:ext uri="{FF2B5EF4-FFF2-40B4-BE49-F238E27FC236}">
              <a16:creationId xmlns:a16="http://schemas.microsoft.com/office/drawing/2014/main" id="{91239951-580E-4FE4-998D-484615A80A07}"/>
            </a:ext>
          </a:extLst>
        </xdr:cNvPr>
        <xdr:cNvSpPr/>
      </xdr:nvSpPr>
      <xdr:spPr>
        <a:xfrm>
          <a:off x="12763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38F1962B-AD93-47EE-94FE-AFDB58195DC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F1094-B15A-45F4-AC4A-D2CB27FAD0C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E240AA28-1C7B-4DEC-9D8C-8ADD054D908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57E59AC2-95A3-495C-836A-37DA53F3942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30B6B946-E882-4093-93CE-DFB2225225E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69487</xdr:rowOff>
    </xdr:from>
    <xdr:to>
      <xdr:col>85</xdr:col>
      <xdr:colOff>177800</xdr:colOff>
      <xdr:row>39</xdr:row>
      <xdr:rowOff>171087</xdr:rowOff>
    </xdr:to>
    <xdr:sp macro="" textlink="">
      <xdr:nvSpPr>
        <xdr:cNvPr id="436" name="楕円 435">
          <a:extLst>
            <a:ext uri="{FF2B5EF4-FFF2-40B4-BE49-F238E27FC236}">
              <a16:creationId xmlns:a16="http://schemas.microsoft.com/office/drawing/2014/main" id="{6D0CA9B9-E073-46AD-8FD2-08CC9F92C1E1}"/>
            </a:ext>
          </a:extLst>
        </xdr:cNvPr>
        <xdr:cNvSpPr/>
      </xdr:nvSpPr>
      <xdr:spPr>
        <a:xfrm>
          <a:off x="16268700" y="675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47914</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43F8FBAD-C7F8-4D50-BE63-256820985D7C}"/>
            </a:ext>
          </a:extLst>
        </xdr:cNvPr>
        <xdr:cNvSpPr txBox="1"/>
      </xdr:nvSpPr>
      <xdr:spPr>
        <a:xfrm>
          <a:off x="16357600" y="673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17235</xdr:rowOff>
    </xdr:from>
    <xdr:to>
      <xdr:col>81</xdr:col>
      <xdr:colOff>101600</xdr:colOff>
      <xdr:row>39</xdr:row>
      <xdr:rowOff>118835</xdr:rowOff>
    </xdr:to>
    <xdr:sp macro="" textlink="">
      <xdr:nvSpPr>
        <xdr:cNvPr id="438" name="楕円 437">
          <a:extLst>
            <a:ext uri="{FF2B5EF4-FFF2-40B4-BE49-F238E27FC236}">
              <a16:creationId xmlns:a16="http://schemas.microsoft.com/office/drawing/2014/main" id="{619684C2-2405-4D89-AA66-9C7D1362C2AE}"/>
            </a:ext>
          </a:extLst>
        </xdr:cNvPr>
        <xdr:cNvSpPr/>
      </xdr:nvSpPr>
      <xdr:spPr>
        <a:xfrm>
          <a:off x="15430500" y="67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68035</xdr:rowOff>
    </xdr:from>
    <xdr:to>
      <xdr:col>85</xdr:col>
      <xdr:colOff>127000</xdr:colOff>
      <xdr:row>39</xdr:row>
      <xdr:rowOff>120287</xdr:rowOff>
    </xdr:to>
    <xdr:cxnSp macro="">
      <xdr:nvCxnSpPr>
        <xdr:cNvPr id="439" name="直線コネクタ 438">
          <a:extLst>
            <a:ext uri="{FF2B5EF4-FFF2-40B4-BE49-F238E27FC236}">
              <a16:creationId xmlns:a16="http://schemas.microsoft.com/office/drawing/2014/main" id="{BCC1781F-D972-49A0-97FB-B3D849FB7B8E}"/>
            </a:ext>
          </a:extLst>
        </xdr:cNvPr>
        <xdr:cNvCxnSpPr/>
      </xdr:nvCxnSpPr>
      <xdr:spPr>
        <a:xfrm>
          <a:off x="15481300" y="6754585"/>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146231</xdr:rowOff>
    </xdr:from>
    <xdr:to>
      <xdr:col>76</xdr:col>
      <xdr:colOff>165100</xdr:colOff>
      <xdr:row>39</xdr:row>
      <xdr:rowOff>76381</xdr:rowOff>
    </xdr:to>
    <xdr:sp macro="" textlink="">
      <xdr:nvSpPr>
        <xdr:cNvPr id="440" name="楕円 439">
          <a:extLst>
            <a:ext uri="{FF2B5EF4-FFF2-40B4-BE49-F238E27FC236}">
              <a16:creationId xmlns:a16="http://schemas.microsoft.com/office/drawing/2014/main" id="{5829D684-3F80-4D7A-A318-A6A1E524B8FD}"/>
            </a:ext>
          </a:extLst>
        </xdr:cNvPr>
        <xdr:cNvSpPr/>
      </xdr:nvSpPr>
      <xdr:spPr>
        <a:xfrm>
          <a:off x="145415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25581</xdr:rowOff>
    </xdr:from>
    <xdr:to>
      <xdr:col>81</xdr:col>
      <xdr:colOff>50800</xdr:colOff>
      <xdr:row>39</xdr:row>
      <xdr:rowOff>68035</xdr:rowOff>
    </xdr:to>
    <xdr:cxnSp macro="">
      <xdr:nvCxnSpPr>
        <xdr:cNvPr id="441" name="直線コネクタ 440">
          <a:extLst>
            <a:ext uri="{FF2B5EF4-FFF2-40B4-BE49-F238E27FC236}">
              <a16:creationId xmlns:a16="http://schemas.microsoft.com/office/drawing/2014/main" id="{0E6406DC-F7FC-465A-B1AE-F186F0D643D5}"/>
            </a:ext>
          </a:extLst>
        </xdr:cNvPr>
        <xdr:cNvCxnSpPr/>
      </xdr:nvCxnSpPr>
      <xdr:spPr>
        <a:xfrm>
          <a:off x="14592300" y="6712131"/>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93980</xdr:rowOff>
    </xdr:from>
    <xdr:to>
      <xdr:col>72</xdr:col>
      <xdr:colOff>38100</xdr:colOff>
      <xdr:row>39</xdr:row>
      <xdr:rowOff>24130</xdr:rowOff>
    </xdr:to>
    <xdr:sp macro="" textlink="">
      <xdr:nvSpPr>
        <xdr:cNvPr id="442" name="楕円 441">
          <a:extLst>
            <a:ext uri="{FF2B5EF4-FFF2-40B4-BE49-F238E27FC236}">
              <a16:creationId xmlns:a16="http://schemas.microsoft.com/office/drawing/2014/main" id="{E9FBDCA7-86E5-429F-A3A2-583F93CC4F94}"/>
            </a:ext>
          </a:extLst>
        </xdr:cNvPr>
        <xdr:cNvSpPr/>
      </xdr:nvSpPr>
      <xdr:spPr>
        <a:xfrm>
          <a:off x="13652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144780</xdr:rowOff>
    </xdr:from>
    <xdr:to>
      <xdr:col>76</xdr:col>
      <xdr:colOff>114300</xdr:colOff>
      <xdr:row>39</xdr:row>
      <xdr:rowOff>25581</xdr:rowOff>
    </xdr:to>
    <xdr:cxnSp macro="">
      <xdr:nvCxnSpPr>
        <xdr:cNvPr id="443" name="直線コネクタ 442">
          <a:extLst>
            <a:ext uri="{FF2B5EF4-FFF2-40B4-BE49-F238E27FC236}">
              <a16:creationId xmlns:a16="http://schemas.microsoft.com/office/drawing/2014/main" id="{019C6254-B970-42D6-B71F-75452F23F48D}"/>
            </a:ext>
          </a:extLst>
        </xdr:cNvPr>
        <xdr:cNvCxnSpPr/>
      </xdr:nvCxnSpPr>
      <xdr:spPr>
        <a:xfrm>
          <a:off x="13703300" y="665988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41728</xdr:rowOff>
    </xdr:from>
    <xdr:to>
      <xdr:col>67</xdr:col>
      <xdr:colOff>101600</xdr:colOff>
      <xdr:row>38</xdr:row>
      <xdr:rowOff>143328</xdr:rowOff>
    </xdr:to>
    <xdr:sp macro="" textlink="">
      <xdr:nvSpPr>
        <xdr:cNvPr id="444" name="楕円 443">
          <a:extLst>
            <a:ext uri="{FF2B5EF4-FFF2-40B4-BE49-F238E27FC236}">
              <a16:creationId xmlns:a16="http://schemas.microsoft.com/office/drawing/2014/main" id="{E2718B5F-2788-409D-A911-7C8DE8813854}"/>
            </a:ext>
          </a:extLst>
        </xdr:cNvPr>
        <xdr:cNvSpPr/>
      </xdr:nvSpPr>
      <xdr:spPr>
        <a:xfrm>
          <a:off x="12763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92528</xdr:rowOff>
    </xdr:from>
    <xdr:to>
      <xdr:col>71</xdr:col>
      <xdr:colOff>177800</xdr:colOff>
      <xdr:row>38</xdr:row>
      <xdr:rowOff>144780</xdr:rowOff>
    </xdr:to>
    <xdr:cxnSp macro="">
      <xdr:nvCxnSpPr>
        <xdr:cNvPr id="445" name="直線コネクタ 444">
          <a:extLst>
            <a:ext uri="{FF2B5EF4-FFF2-40B4-BE49-F238E27FC236}">
              <a16:creationId xmlns:a16="http://schemas.microsoft.com/office/drawing/2014/main" id="{9EFBEC1C-6ABD-42C9-B52D-1FEC58AB1FBB}"/>
            </a:ext>
          </a:extLst>
        </xdr:cNvPr>
        <xdr:cNvCxnSpPr/>
      </xdr:nvCxnSpPr>
      <xdr:spPr>
        <a:xfrm>
          <a:off x="12814300" y="6607628"/>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110870</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8E5D77F6-C379-4973-B24A-681B233FFE75}"/>
            </a:ext>
          </a:extLst>
        </xdr:cNvPr>
        <xdr:cNvSpPr txBox="1"/>
      </xdr:nvSpPr>
      <xdr:spPr>
        <a:xfrm>
          <a:off x="152660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117401</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03973A53-BFF0-4AE7-BC74-C5F2143757A7}"/>
            </a:ext>
          </a:extLst>
        </xdr:cNvPr>
        <xdr:cNvSpPr txBox="1"/>
      </xdr:nvSpPr>
      <xdr:spPr>
        <a:xfrm>
          <a:off x="14389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71681</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1CF24D6D-8A88-4C4A-A898-BF6E80718EB5}"/>
            </a:ext>
          </a:extLst>
        </xdr:cNvPr>
        <xdr:cNvSpPr txBox="1"/>
      </xdr:nvSpPr>
      <xdr:spPr>
        <a:xfrm>
          <a:off x="13500744" y="624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50454</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8D7F1437-9EA2-4685-8147-5562A1272C4B}"/>
            </a:ext>
          </a:extLst>
        </xdr:cNvPr>
        <xdr:cNvSpPr txBox="1"/>
      </xdr:nvSpPr>
      <xdr:spPr>
        <a:xfrm>
          <a:off x="126117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109962</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423BD006-3BF0-46B5-A50E-1151AA99797C}"/>
            </a:ext>
          </a:extLst>
        </xdr:cNvPr>
        <xdr:cNvSpPr txBox="1"/>
      </xdr:nvSpPr>
      <xdr:spPr>
        <a:xfrm>
          <a:off x="15266044" y="679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67508</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AC357D10-3FCA-47A0-869E-6866DD605A57}"/>
            </a:ext>
          </a:extLst>
        </xdr:cNvPr>
        <xdr:cNvSpPr txBox="1"/>
      </xdr:nvSpPr>
      <xdr:spPr>
        <a:xfrm>
          <a:off x="14389744"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15257</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CDDEFC5D-0ED5-45E0-A880-1B4459FAEDD1}"/>
            </a:ext>
          </a:extLst>
        </xdr:cNvPr>
        <xdr:cNvSpPr txBox="1"/>
      </xdr:nvSpPr>
      <xdr:spPr>
        <a:xfrm>
          <a:off x="13500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134455</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20335921-965F-4BCE-B109-16C504CFE3FE}"/>
            </a:ext>
          </a:extLst>
        </xdr:cNvPr>
        <xdr:cNvSpPr txBox="1"/>
      </xdr:nvSpPr>
      <xdr:spPr>
        <a:xfrm>
          <a:off x="126117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09C0B13A-AE7A-4F76-9B21-0D8EEE32D60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167E952E-3767-4315-B037-79AF7FD7B8F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99942A47-1056-488D-AD4F-F818EA2172E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6B2A8F1F-A561-4D35-A35A-A8035B8854F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352DBB85-D945-44C6-A523-D168008F110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D6EAADDF-9187-46BF-9BBD-6284177DE96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B03EFD30-5871-49D5-BE20-9013B84EB32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13F7E9D9-50A2-4265-8DA7-D9ED5690A0D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8F1C400E-277B-4FB3-9C2B-07E7E3ADE5E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BD98AB28-583B-499F-83D6-9EB11DD1D29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C3F85992-3CAC-45A8-ACA2-EFBBF4AB43C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a:extLst>
            <a:ext uri="{FF2B5EF4-FFF2-40B4-BE49-F238E27FC236}">
              <a16:creationId xmlns:a16="http://schemas.microsoft.com/office/drawing/2014/main" id="{163D5053-A2AB-41CD-A9D8-2C75FC6A7CE4}"/>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571F888D-3140-40B0-A78F-5382BBF8CDE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a:extLst>
            <a:ext uri="{FF2B5EF4-FFF2-40B4-BE49-F238E27FC236}">
              <a16:creationId xmlns:a16="http://schemas.microsoft.com/office/drawing/2014/main" id="{83FD36D1-30FD-475A-9F02-C80F81036EA8}"/>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0E0E3FA5-652A-46C8-918A-4014D34AE4D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a:extLst>
            <a:ext uri="{FF2B5EF4-FFF2-40B4-BE49-F238E27FC236}">
              <a16:creationId xmlns:a16="http://schemas.microsoft.com/office/drawing/2014/main" id="{6D4EBBE3-5C40-4E15-A585-FCBFFF6DD7DC}"/>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955C0B97-3913-4E59-9B56-C4577F6CC34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a:extLst>
            <a:ext uri="{FF2B5EF4-FFF2-40B4-BE49-F238E27FC236}">
              <a16:creationId xmlns:a16="http://schemas.microsoft.com/office/drawing/2014/main" id="{74226926-C8BB-4A76-9D9B-CF3F952858E2}"/>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A004F2D4-6EDC-4186-A905-9B2FFE2988CC}"/>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a:extLst>
            <a:ext uri="{FF2B5EF4-FFF2-40B4-BE49-F238E27FC236}">
              <a16:creationId xmlns:a16="http://schemas.microsoft.com/office/drawing/2014/main" id="{209A0544-9CF2-4E93-B8B4-CFC4F35E70B6}"/>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BF6D42C6-7151-4BF0-8978-796216FA373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D0CB830D-E0AF-49C2-B40F-83D52BF6225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A6145B56-3268-4EDB-BB7C-F2441DE6610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41910</xdr:rowOff>
    </xdr:from>
    <xdr:to>
      <xdr:col>116</xdr:col>
      <xdr:colOff>62864</xdr:colOff>
      <xdr:row>41</xdr:row>
      <xdr:rowOff>142240</xdr:rowOff>
    </xdr:to>
    <xdr:cxnSp macro="">
      <xdr:nvCxnSpPr>
        <xdr:cNvPr id="477" name="直線コネクタ 476">
          <a:extLst>
            <a:ext uri="{FF2B5EF4-FFF2-40B4-BE49-F238E27FC236}">
              <a16:creationId xmlns:a16="http://schemas.microsoft.com/office/drawing/2014/main" id="{EEDB1D8C-6270-4866-92DE-D226AD096C3D}"/>
            </a:ext>
          </a:extLst>
        </xdr:cNvPr>
        <xdr:cNvCxnSpPr/>
      </xdr:nvCxnSpPr>
      <xdr:spPr>
        <a:xfrm flipV="1">
          <a:off x="22160864" y="5871210"/>
          <a:ext cx="0" cy="1300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30847288-10E1-4032-9A79-5FAEA60C916A}"/>
            </a:ext>
          </a:extLst>
        </xdr:cNvPr>
        <xdr:cNvSpPr txBox="1"/>
      </xdr:nvSpPr>
      <xdr:spPr>
        <a:xfrm>
          <a:off x="22199600" y="717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479" name="直線コネクタ 478">
          <a:extLst>
            <a:ext uri="{FF2B5EF4-FFF2-40B4-BE49-F238E27FC236}">
              <a16:creationId xmlns:a16="http://schemas.microsoft.com/office/drawing/2014/main" id="{62B3F528-BCCD-412D-99C1-4C31181D164E}"/>
            </a:ext>
          </a:extLst>
        </xdr:cNvPr>
        <xdr:cNvCxnSpPr/>
      </xdr:nvCxnSpPr>
      <xdr:spPr>
        <a:xfrm>
          <a:off x="22072600" y="717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160037</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885C73B0-FE89-4096-8C62-0AFAD8415A87}"/>
            </a:ext>
          </a:extLst>
        </xdr:cNvPr>
        <xdr:cNvSpPr txBox="1"/>
      </xdr:nvSpPr>
      <xdr:spPr>
        <a:xfrm>
          <a:off x="22199600" y="564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41910</xdr:rowOff>
    </xdr:from>
    <xdr:to>
      <xdr:col>116</xdr:col>
      <xdr:colOff>152400</xdr:colOff>
      <xdr:row>34</xdr:row>
      <xdr:rowOff>41910</xdr:rowOff>
    </xdr:to>
    <xdr:cxnSp macro="">
      <xdr:nvCxnSpPr>
        <xdr:cNvPr id="481" name="直線コネクタ 480">
          <a:extLst>
            <a:ext uri="{FF2B5EF4-FFF2-40B4-BE49-F238E27FC236}">
              <a16:creationId xmlns:a16="http://schemas.microsoft.com/office/drawing/2014/main" id="{C5DEE2FF-E80E-4864-8BE6-90A5A5C20D62}"/>
            </a:ext>
          </a:extLst>
        </xdr:cNvPr>
        <xdr:cNvCxnSpPr/>
      </xdr:nvCxnSpPr>
      <xdr:spPr>
        <a:xfrm>
          <a:off x="22072600" y="587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63517</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34015863-8995-4CD8-A72D-0977B8AC4878}"/>
            </a:ext>
          </a:extLst>
        </xdr:cNvPr>
        <xdr:cNvSpPr txBox="1"/>
      </xdr:nvSpPr>
      <xdr:spPr>
        <a:xfrm>
          <a:off x="22199600" y="6750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85090</xdr:rowOff>
    </xdr:from>
    <xdr:to>
      <xdr:col>116</xdr:col>
      <xdr:colOff>114300</xdr:colOff>
      <xdr:row>40</xdr:row>
      <xdr:rowOff>15240</xdr:rowOff>
    </xdr:to>
    <xdr:sp macro="" textlink="">
      <xdr:nvSpPr>
        <xdr:cNvPr id="483" name="フローチャート: 判断 482">
          <a:extLst>
            <a:ext uri="{FF2B5EF4-FFF2-40B4-BE49-F238E27FC236}">
              <a16:creationId xmlns:a16="http://schemas.microsoft.com/office/drawing/2014/main" id="{7D06C337-4589-4DB2-BA06-E2E7C6BD7F1D}"/>
            </a:ext>
          </a:extLst>
        </xdr:cNvPr>
        <xdr:cNvSpPr/>
      </xdr:nvSpPr>
      <xdr:spPr>
        <a:xfrm>
          <a:off x="22110700" y="677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100330</xdr:rowOff>
    </xdr:from>
    <xdr:to>
      <xdr:col>112</xdr:col>
      <xdr:colOff>38100</xdr:colOff>
      <xdr:row>40</xdr:row>
      <xdr:rowOff>30480</xdr:rowOff>
    </xdr:to>
    <xdr:sp macro="" textlink="">
      <xdr:nvSpPr>
        <xdr:cNvPr id="484" name="フローチャート: 判断 483">
          <a:extLst>
            <a:ext uri="{FF2B5EF4-FFF2-40B4-BE49-F238E27FC236}">
              <a16:creationId xmlns:a16="http://schemas.microsoft.com/office/drawing/2014/main" id="{14683D02-28C2-458B-B29C-695D39B67550}"/>
            </a:ext>
          </a:extLst>
        </xdr:cNvPr>
        <xdr:cNvSpPr/>
      </xdr:nvSpPr>
      <xdr:spPr>
        <a:xfrm>
          <a:off x="21272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133350</xdr:rowOff>
    </xdr:from>
    <xdr:to>
      <xdr:col>107</xdr:col>
      <xdr:colOff>101600</xdr:colOff>
      <xdr:row>40</xdr:row>
      <xdr:rowOff>63500</xdr:rowOff>
    </xdr:to>
    <xdr:sp macro="" textlink="">
      <xdr:nvSpPr>
        <xdr:cNvPr id="485" name="フローチャート: 判断 484">
          <a:extLst>
            <a:ext uri="{FF2B5EF4-FFF2-40B4-BE49-F238E27FC236}">
              <a16:creationId xmlns:a16="http://schemas.microsoft.com/office/drawing/2014/main" id="{CEA373E5-7997-4A14-AD1B-73A1E76A9072}"/>
            </a:ext>
          </a:extLst>
        </xdr:cNvPr>
        <xdr:cNvSpPr/>
      </xdr:nvSpPr>
      <xdr:spPr>
        <a:xfrm>
          <a:off x="20383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111760</xdr:rowOff>
    </xdr:from>
    <xdr:to>
      <xdr:col>102</xdr:col>
      <xdr:colOff>165100</xdr:colOff>
      <xdr:row>40</xdr:row>
      <xdr:rowOff>41910</xdr:rowOff>
    </xdr:to>
    <xdr:sp macro="" textlink="">
      <xdr:nvSpPr>
        <xdr:cNvPr id="486" name="フローチャート: 判断 485">
          <a:extLst>
            <a:ext uri="{FF2B5EF4-FFF2-40B4-BE49-F238E27FC236}">
              <a16:creationId xmlns:a16="http://schemas.microsoft.com/office/drawing/2014/main" id="{BFF80D34-CCC5-48DB-8C30-CC488EBEBB4C}"/>
            </a:ext>
          </a:extLst>
        </xdr:cNvPr>
        <xdr:cNvSpPr/>
      </xdr:nvSpPr>
      <xdr:spPr>
        <a:xfrm>
          <a:off x="19494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152400</xdr:rowOff>
    </xdr:from>
    <xdr:to>
      <xdr:col>98</xdr:col>
      <xdr:colOff>38100</xdr:colOff>
      <xdr:row>40</xdr:row>
      <xdr:rowOff>82550</xdr:rowOff>
    </xdr:to>
    <xdr:sp macro="" textlink="">
      <xdr:nvSpPr>
        <xdr:cNvPr id="487" name="フローチャート: 判断 486">
          <a:extLst>
            <a:ext uri="{FF2B5EF4-FFF2-40B4-BE49-F238E27FC236}">
              <a16:creationId xmlns:a16="http://schemas.microsoft.com/office/drawing/2014/main" id="{73EA36EB-716D-4507-90A5-7E6612EE353E}"/>
            </a:ext>
          </a:extLst>
        </xdr:cNvPr>
        <xdr:cNvSpPr/>
      </xdr:nvSpPr>
      <xdr:spPr>
        <a:xfrm>
          <a:off x="18605500" y="68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3B7D3998-E30F-42D8-856B-DD061C30A62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407DDB54-46BE-414A-83C4-653B08D05EE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113EA74D-F455-4D51-89B5-4D2A662BE82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2C8F6373-B5B9-4EA3-A366-FDF2AD4E6C3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7615B061-EFA6-4C14-998E-7D3A8DCD394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106680</xdr:rowOff>
    </xdr:from>
    <xdr:to>
      <xdr:col>116</xdr:col>
      <xdr:colOff>114300</xdr:colOff>
      <xdr:row>39</xdr:row>
      <xdr:rowOff>36830</xdr:rowOff>
    </xdr:to>
    <xdr:sp macro="" textlink="">
      <xdr:nvSpPr>
        <xdr:cNvPr id="493" name="楕円 492">
          <a:extLst>
            <a:ext uri="{FF2B5EF4-FFF2-40B4-BE49-F238E27FC236}">
              <a16:creationId xmlns:a16="http://schemas.microsoft.com/office/drawing/2014/main" id="{44ECAB19-1BCC-451B-ACB6-1E5758147A88}"/>
            </a:ext>
          </a:extLst>
        </xdr:cNvPr>
        <xdr:cNvSpPr/>
      </xdr:nvSpPr>
      <xdr:spPr>
        <a:xfrm>
          <a:off x="221107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129557</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695104CB-53A3-4C07-B8FE-BFACA852E6BB}"/>
            </a:ext>
          </a:extLst>
        </xdr:cNvPr>
        <xdr:cNvSpPr txBox="1"/>
      </xdr:nvSpPr>
      <xdr:spPr>
        <a:xfrm>
          <a:off x="22199600" y="647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120650</xdr:rowOff>
    </xdr:from>
    <xdr:to>
      <xdr:col>112</xdr:col>
      <xdr:colOff>38100</xdr:colOff>
      <xdr:row>39</xdr:row>
      <xdr:rowOff>50800</xdr:rowOff>
    </xdr:to>
    <xdr:sp macro="" textlink="">
      <xdr:nvSpPr>
        <xdr:cNvPr id="495" name="楕円 494">
          <a:extLst>
            <a:ext uri="{FF2B5EF4-FFF2-40B4-BE49-F238E27FC236}">
              <a16:creationId xmlns:a16="http://schemas.microsoft.com/office/drawing/2014/main" id="{19748FDF-B02E-4147-AD49-7EC93E3B86E5}"/>
            </a:ext>
          </a:extLst>
        </xdr:cNvPr>
        <xdr:cNvSpPr/>
      </xdr:nvSpPr>
      <xdr:spPr>
        <a:xfrm>
          <a:off x="212725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157480</xdr:rowOff>
    </xdr:from>
    <xdr:to>
      <xdr:col>116</xdr:col>
      <xdr:colOff>63500</xdr:colOff>
      <xdr:row>39</xdr:row>
      <xdr:rowOff>0</xdr:rowOff>
    </xdr:to>
    <xdr:cxnSp macro="">
      <xdr:nvCxnSpPr>
        <xdr:cNvPr id="496" name="直線コネクタ 495">
          <a:extLst>
            <a:ext uri="{FF2B5EF4-FFF2-40B4-BE49-F238E27FC236}">
              <a16:creationId xmlns:a16="http://schemas.microsoft.com/office/drawing/2014/main" id="{9E71994C-D54D-491D-8F84-FE70552C1DEC}"/>
            </a:ext>
          </a:extLst>
        </xdr:cNvPr>
        <xdr:cNvCxnSpPr/>
      </xdr:nvCxnSpPr>
      <xdr:spPr>
        <a:xfrm flipV="1">
          <a:off x="21323300" y="6672580"/>
          <a:ext cx="8382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144780</xdr:rowOff>
    </xdr:from>
    <xdr:to>
      <xdr:col>107</xdr:col>
      <xdr:colOff>101600</xdr:colOff>
      <xdr:row>39</xdr:row>
      <xdr:rowOff>74930</xdr:rowOff>
    </xdr:to>
    <xdr:sp macro="" textlink="">
      <xdr:nvSpPr>
        <xdr:cNvPr id="497" name="楕円 496">
          <a:extLst>
            <a:ext uri="{FF2B5EF4-FFF2-40B4-BE49-F238E27FC236}">
              <a16:creationId xmlns:a16="http://schemas.microsoft.com/office/drawing/2014/main" id="{09F12E21-F814-48FE-9AA4-BD57B0416984}"/>
            </a:ext>
          </a:extLst>
        </xdr:cNvPr>
        <xdr:cNvSpPr/>
      </xdr:nvSpPr>
      <xdr:spPr>
        <a:xfrm>
          <a:off x="203835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0</xdr:rowOff>
    </xdr:from>
    <xdr:to>
      <xdr:col>111</xdr:col>
      <xdr:colOff>177800</xdr:colOff>
      <xdr:row>39</xdr:row>
      <xdr:rowOff>24130</xdr:rowOff>
    </xdr:to>
    <xdr:cxnSp macro="">
      <xdr:nvCxnSpPr>
        <xdr:cNvPr id="498" name="直線コネクタ 497">
          <a:extLst>
            <a:ext uri="{FF2B5EF4-FFF2-40B4-BE49-F238E27FC236}">
              <a16:creationId xmlns:a16="http://schemas.microsoft.com/office/drawing/2014/main" id="{69E9326E-D322-4B35-AA11-115EEF09C973}"/>
            </a:ext>
          </a:extLst>
        </xdr:cNvPr>
        <xdr:cNvCxnSpPr/>
      </xdr:nvCxnSpPr>
      <xdr:spPr>
        <a:xfrm flipV="1">
          <a:off x="20434300" y="66865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153670</xdr:rowOff>
    </xdr:from>
    <xdr:to>
      <xdr:col>102</xdr:col>
      <xdr:colOff>165100</xdr:colOff>
      <xdr:row>39</xdr:row>
      <xdr:rowOff>83820</xdr:rowOff>
    </xdr:to>
    <xdr:sp macro="" textlink="">
      <xdr:nvSpPr>
        <xdr:cNvPr id="499" name="楕円 498">
          <a:extLst>
            <a:ext uri="{FF2B5EF4-FFF2-40B4-BE49-F238E27FC236}">
              <a16:creationId xmlns:a16="http://schemas.microsoft.com/office/drawing/2014/main" id="{30394DEE-E6F2-4D1C-B285-B57F764BA326}"/>
            </a:ext>
          </a:extLst>
        </xdr:cNvPr>
        <xdr:cNvSpPr/>
      </xdr:nvSpPr>
      <xdr:spPr>
        <a:xfrm>
          <a:off x="194945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24130</xdr:rowOff>
    </xdr:from>
    <xdr:to>
      <xdr:col>107</xdr:col>
      <xdr:colOff>50800</xdr:colOff>
      <xdr:row>39</xdr:row>
      <xdr:rowOff>33020</xdr:rowOff>
    </xdr:to>
    <xdr:cxnSp macro="">
      <xdr:nvCxnSpPr>
        <xdr:cNvPr id="500" name="直線コネクタ 499">
          <a:extLst>
            <a:ext uri="{FF2B5EF4-FFF2-40B4-BE49-F238E27FC236}">
              <a16:creationId xmlns:a16="http://schemas.microsoft.com/office/drawing/2014/main" id="{F0224A91-AFE7-45CC-9076-D25111D7F57F}"/>
            </a:ext>
          </a:extLst>
        </xdr:cNvPr>
        <xdr:cNvCxnSpPr/>
      </xdr:nvCxnSpPr>
      <xdr:spPr>
        <a:xfrm flipV="1">
          <a:off x="19545300" y="671068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165100</xdr:rowOff>
    </xdr:from>
    <xdr:to>
      <xdr:col>98</xdr:col>
      <xdr:colOff>38100</xdr:colOff>
      <xdr:row>39</xdr:row>
      <xdr:rowOff>95250</xdr:rowOff>
    </xdr:to>
    <xdr:sp macro="" textlink="">
      <xdr:nvSpPr>
        <xdr:cNvPr id="501" name="楕円 500">
          <a:extLst>
            <a:ext uri="{FF2B5EF4-FFF2-40B4-BE49-F238E27FC236}">
              <a16:creationId xmlns:a16="http://schemas.microsoft.com/office/drawing/2014/main" id="{93DBB74C-921D-4103-A3DB-26E5BE58C74D}"/>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33020</xdr:rowOff>
    </xdr:from>
    <xdr:to>
      <xdr:col>102</xdr:col>
      <xdr:colOff>114300</xdr:colOff>
      <xdr:row>39</xdr:row>
      <xdr:rowOff>44450</xdr:rowOff>
    </xdr:to>
    <xdr:cxnSp macro="">
      <xdr:nvCxnSpPr>
        <xdr:cNvPr id="502" name="直線コネクタ 501">
          <a:extLst>
            <a:ext uri="{FF2B5EF4-FFF2-40B4-BE49-F238E27FC236}">
              <a16:creationId xmlns:a16="http://schemas.microsoft.com/office/drawing/2014/main" id="{779622C4-43EB-44A4-B2DE-3562ED4EC9CC}"/>
            </a:ext>
          </a:extLst>
        </xdr:cNvPr>
        <xdr:cNvCxnSpPr/>
      </xdr:nvCxnSpPr>
      <xdr:spPr>
        <a:xfrm flipV="1">
          <a:off x="18656300" y="67195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21607</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D766E2FF-3BC2-4C71-AB3E-7341F6C12BC0}"/>
            </a:ext>
          </a:extLst>
        </xdr:cNvPr>
        <xdr:cNvSpPr txBox="1"/>
      </xdr:nvSpPr>
      <xdr:spPr>
        <a:xfrm>
          <a:off x="21075727" y="68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54627</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7444866A-747C-484F-AC87-9930EC309AC7}"/>
            </a:ext>
          </a:extLst>
        </xdr:cNvPr>
        <xdr:cNvSpPr txBox="1"/>
      </xdr:nvSpPr>
      <xdr:spPr>
        <a:xfrm>
          <a:off x="20199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33037</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AB7A09AC-6D5B-4C56-8319-F8320B48DDBF}"/>
            </a:ext>
          </a:extLst>
        </xdr:cNvPr>
        <xdr:cNvSpPr txBox="1"/>
      </xdr:nvSpPr>
      <xdr:spPr>
        <a:xfrm>
          <a:off x="19310427" y="689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73677</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7B7B908D-6B60-4C90-9FE4-816B2784C12D}"/>
            </a:ext>
          </a:extLst>
        </xdr:cNvPr>
        <xdr:cNvSpPr txBox="1"/>
      </xdr:nvSpPr>
      <xdr:spPr>
        <a:xfrm>
          <a:off x="18421427" y="693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67327</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7080D5EC-14E1-460B-B676-55BC466DF059}"/>
            </a:ext>
          </a:extLst>
        </xdr:cNvPr>
        <xdr:cNvSpPr txBox="1"/>
      </xdr:nvSpPr>
      <xdr:spPr>
        <a:xfrm>
          <a:off x="210757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91457</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F9A31B1A-7FE5-4CB5-9DAD-171BB6B8806B}"/>
            </a:ext>
          </a:extLst>
        </xdr:cNvPr>
        <xdr:cNvSpPr txBox="1"/>
      </xdr:nvSpPr>
      <xdr:spPr>
        <a:xfrm>
          <a:off x="20199427" y="643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100347</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EC98067B-B85B-4D36-8792-E8572A2EE2D5}"/>
            </a:ext>
          </a:extLst>
        </xdr:cNvPr>
        <xdr:cNvSpPr txBox="1"/>
      </xdr:nvSpPr>
      <xdr:spPr>
        <a:xfrm>
          <a:off x="19310427" y="644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111777</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18415E22-0805-4119-9611-2253BE0954BE}"/>
            </a:ext>
          </a:extLst>
        </xdr:cNvPr>
        <xdr:cNvSpPr txBox="1"/>
      </xdr:nvSpPr>
      <xdr:spPr>
        <a:xfrm>
          <a:off x="18421427" y="64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8D0B764B-5F4F-49AC-8DC8-38D3954BCBB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63DEA22E-7B4A-48CE-8FB1-77DE2126DAD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5F8E8707-CB8B-4209-9F40-8BDB467BEB9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94F2DC67-E044-4B25-B60B-C113DE416C7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E3A546ED-7775-497B-8EE6-A74B1669811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0356B729-625E-458A-BCF1-52BEF70A493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3E720546-A80C-487C-8D30-9A03DE49102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7055A9EF-4046-4180-82D1-FFDB8ACDB62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B382FFF2-244B-4746-8129-43DF696BC3A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BD5D425F-53AF-4026-8F44-666EB8EEE63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E836798F-16EF-4546-8829-12002C51060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93EDF921-3D67-4081-B218-A2AB65546D2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F772B414-1EC7-4D6E-9036-C33BCDBD7D2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9EF26068-860B-4C26-9615-DEC2876C51C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C48DA59A-AA7C-4C09-8C84-8E3F1B4A1F6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2F378900-7EDE-4368-9306-3BDF1858BA6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AE0197A2-D776-4ECE-9F91-51BF054A875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0A3B7C1A-355F-4744-B267-0696E03A163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78D83A61-D60E-4943-A886-8F4C2A0EC88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232E10DD-2EA1-47D0-80B0-913D843800A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7C5D8ED7-5E29-4337-8282-BE0195B8F79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ED599452-92F6-4638-9ACA-B2F0343A8F1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53D3ADAF-E2B8-433C-A0A9-3B714F93D07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23A6AC23-0FAB-4B37-988F-03FF6D08E4D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30480</xdr:rowOff>
    </xdr:from>
    <xdr:to>
      <xdr:col>85</xdr:col>
      <xdr:colOff>126364</xdr:colOff>
      <xdr:row>64</xdr:row>
      <xdr:rowOff>59055</xdr:rowOff>
    </xdr:to>
    <xdr:cxnSp macro="">
      <xdr:nvCxnSpPr>
        <xdr:cNvPr id="535" name="直線コネクタ 534">
          <a:extLst>
            <a:ext uri="{FF2B5EF4-FFF2-40B4-BE49-F238E27FC236}">
              <a16:creationId xmlns:a16="http://schemas.microsoft.com/office/drawing/2014/main" id="{2CC617FE-3A29-42D7-8376-9AD7BFBFBBD2}"/>
            </a:ext>
          </a:extLst>
        </xdr:cNvPr>
        <xdr:cNvCxnSpPr/>
      </xdr:nvCxnSpPr>
      <xdr:spPr>
        <a:xfrm flipV="1">
          <a:off x="16318864" y="9460230"/>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62882</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F51981F3-88AB-482D-A38E-4F9457F6F763}"/>
            </a:ext>
          </a:extLst>
        </xdr:cNvPr>
        <xdr:cNvSpPr txBox="1"/>
      </xdr:nvSpPr>
      <xdr:spPr>
        <a:xfrm>
          <a:off x="16357600" y="1103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59055</xdr:rowOff>
    </xdr:from>
    <xdr:to>
      <xdr:col>86</xdr:col>
      <xdr:colOff>25400</xdr:colOff>
      <xdr:row>64</xdr:row>
      <xdr:rowOff>59055</xdr:rowOff>
    </xdr:to>
    <xdr:cxnSp macro="">
      <xdr:nvCxnSpPr>
        <xdr:cNvPr id="537" name="直線コネクタ 536">
          <a:extLst>
            <a:ext uri="{FF2B5EF4-FFF2-40B4-BE49-F238E27FC236}">
              <a16:creationId xmlns:a16="http://schemas.microsoft.com/office/drawing/2014/main" id="{E4975752-7AD8-4717-8BB6-2F8A39820CDA}"/>
            </a:ext>
          </a:extLst>
        </xdr:cNvPr>
        <xdr:cNvCxnSpPr/>
      </xdr:nvCxnSpPr>
      <xdr:spPr>
        <a:xfrm>
          <a:off x="16230600" y="1103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148607</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EAE3F460-3950-4643-9C9F-15382482FDCF}"/>
            </a:ext>
          </a:extLst>
        </xdr:cNvPr>
        <xdr:cNvSpPr txBox="1"/>
      </xdr:nvSpPr>
      <xdr:spPr>
        <a:xfrm>
          <a:off x="1635760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30480</xdr:rowOff>
    </xdr:from>
    <xdr:to>
      <xdr:col>86</xdr:col>
      <xdr:colOff>25400</xdr:colOff>
      <xdr:row>55</xdr:row>
      <xdr:rowOff>30480</xdr:rowOff>
    </xdr:to>
    <xdr:cxnSp macro="">
      <xdr:nvCxnSpPr>
        <xdr:cNvPr id="539" name="直線コネクタ 538">
          <a:extLst>
            <a:ext uri="{FF2B5EF4-FFF2-40B4-BE49-F238E27FC236}">
              <a16:creationId xmlns:a16="http://schemas.microsoft.com/office/drawing/2014/main" id="{44A08798-AE50-4C5D-8592-8578F5C716B1}"/>
            </a:ext>
          </a:extLst>
        </xdr:cNvPr>
        <xdr:cNvCxnSpPr/>
      </xdr:nvCxnSpPr>
      <xdr:spPr>
        <a:xfrm>
          <a:off x="16230600" y="946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135272</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6CFDA91F-1EC8-46C3-BA29-F411C3317EF2}"/>
            </a:ext>
          </a:extLst>
        </xdr:cNvPr>
        <xdr:cNvSpPr txBox="1"/>
      </xdr:nvSpPr>
      <xdr:spPr>
        <a:xfrm>
          <a:off x="16357600" y="1025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541" name="フローチャート: 判断 540">
          <a:extLst>
            <a:ext uri="{FF2B5EF4-FFF2-40B4-BE49-F238E27FC236}">
              <a16:creationId xmlns:a16="http://schemas.microsoft.com/office/drawing/2014/main" id="{46753A00-59DA-4CE4-9513-FF2FE5AC641A}"/>
            </a:ext>
          </a:extLst>
        </xdr:cNvPr>
        <xdr:cNvSpPr/>
      </xdr:nvSpPr>
      <xdr:spPr>
        <a:xfrm>
          <a:off x="16268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151130</xdr:rowOff>
    </xdr:from>
    <xdr:to>
      <xdr:col>81</xdr:col>
      <xdr:colOff>101600</xdr:colOff>
      <xdr:row>60</xdr:row>
      <xdr:rowOff>81280</xdr:rowOff>
    </xdr:to>
    <xdr:sp macro="" textlink="">
      <xdr:nvSpPr>
        <xdr:cNvPr id="542" name="フローチャート: 判断 541">
          <a:extLst>
            <a:ext uri="{FF2B5EF4-FFF2-40B4-BE49-F238E27FC236}">
              <a16:creationId xmlns:a16="http://schemas.microsoft.com/office/drawing/2014/main" id="{C44283CF-1A66-4544-B9B0-D993796325EC}"/>
            </a:ext>
          </a:extLst>
        </xdr:cNvPr>
        <xdr:cNvSpPr/>
      </xdr:nvSpPr>
      <xdr:spPr>
        <a:xfrm>
          <a:off x="15430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543" name="フローチャート: 判断 542">
          <a:extLst>
            <a:ext uri="{FF2B5EF4-FFF2-40B4-BE49-F238E27FC236}">
              <a16:creationId xmlns:a16="http://schemas.microsoft.com/office/drawing/2014/main" id="{FB640713-9143-4AB5-8F28-953A039F070C}"/>
            </a:ext>
          </a:extLst>
        </xdr:cNvPr>
        <xdr:cNvSpPr/>
      </xdr:nvSpPr>
      <xdr:spPr>
        <a:xfrm>
          <a:off x="14541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168275</xdr:rowOff>
    </xdr:from>
    <xdr:to>
      <xdr:col>72</xdr:col>
      <xdr:colOff>38100</xdr:colOff>
      <xdr:row>60</xdr:row>
      <xdr:rowOff>98425</xdr:rowOff>
    </xdr:to>
    <xdr:sp macro="" textlink="">
      <xdr:nvSpPr>
        <xdr:cNvPr id="544" name="フローチャート: 判断 543">
          <a:extLst>
            <a:ext uri="{FF2B5EF4-FFF2-40B4-BE49-F238E27FC236}">
              <a16:creationId xmlns:a16="http://schemas.microsoft.com/office/drawing/2014/main" id="{537B2749-8700-4A8D-AC51-2F793B45602A}"/>
            </a:ext>
          </a:extLst>
        </xdr:cNvPr>
        <xdr:cNvSpPr/>
      </xdr:nvSpPr>
      <xdr:spPr>
        <a:xfrm>
          <a:off x="13652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141605</xdr:rowOff>
    </xdr:from>
    <xdr:to>
      <xdr:col>67</xdr:col>
      <xdr:colOff>101600</xdr:colOff>
      <xdr:row>60</xdr:row>
      <xdr:rowOff>71755</xdr:rowOff>
    </xdr:to>
    <xdr:sp macro="" textlink="">
      <xdr:nvSpPr>
        <xdr:cNvPr id="545" name="フローチャート: 判断 544">
          <a:extLst>
            <a:ext uri="{FF2B5EF4-FFF2-40B4-BE49-F238E27FC236}">
              <a16:creationId xmlns:a16="http://schemas.microsoft.com/office/drawing/2014/main" id="{3A99E36F-AA86-4F8C-8485-3BB005B21C74}"/>
            </a:ext>
          </a:extLst>
        </xdr:cNvPr>
        <xdr:cNvSpPr/>
      </xdr:nvSpPr>
      <xdr:spPr>
        <a:xfrm>
          <a:off x="12763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8B10FACE-F76D-40C1-849E-4A866A24D6E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BA78A01E-9829-4B16-A1AE-B5623CF51D4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EF8EE22E-AFF4-463D-A0A7-A941066AEE7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D84D6AC5-4FFA-4DFB-9301-163E4CF812F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6E88490B-A3EC-45D0-8DEA-D6CEA598E94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149225</xdr:rowOff>
    </xdr:from>
    <xdr:to>
      <xdr:col>85</xdr:col>
      <xdr:colOff>177800</xdr:colOff>
      <xdr:row>58</xdr:row>
      <xdr:rowOff>79375</xdr:rowOff>
    </xdr:to>
    <xdr:sp macro="" textlink="">
      <xdr:nvSpPr>
        <xdr:cNvPr id="551" name="楕円 550">
          <a:extLst>
            <a:ext uri="{FF2B5EF4-FFF2-40B4-BE49-F238E27FC236}">
              <a16:creationId xmlns:a16="http://schemas.microsoft.com/office/drawing/2014/main" id="{D46B0013-AF15-4E3E-AC49-37F11B40A9E0}"/>
            </a:ext>
          </a:extLst>
        </xdr:cNvPr>
        <xdr:cNvSpPr/>
      </xdr:nvSpPr>
      <xdr:spPr>
        <a:xfrm>
          <a:off x="162687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652</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F4B0D603-3943-42AA-986B-8C4CCB471B71}"/>
            </a:ext>
          </a:extLst>
        </xdr:cNvPr>
        <xdr:cNvSpPr txBox="1"/>
      </xdr:nvSpPr>
      <xdr:spPr>
        <a:xfrm>
          <a:off x="16357600"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86360</xdr:rowOff>
    </xdr:from>
    <xdr:to>
      <xdr:col>81</xdr:col>
      <xdr:colOff>101600</xdr:colOff>
      <xdr:row>58</xdr:row>
      <xdr:rowOff>16510</xdr:rowOff>
    </xdr:to>
    <xdr:sp macro="" textlink="">
      <xdr:nvSpPr>
        <xdr:cNvPr id="553" name="楕円 552">
          <a:extLst>
            <a:ext uri="{FF2B5EF4-FFF2-40B4-BE49-F238E27FC236}">
              <a16:creationId xmlns:a16="http://schemas.microsoft.com/office/drawing/2014/main" id="{714B319F-C6BE-4853-B414-7C1E8AB7E7F3}"/>
            </a:ext>
          </a:extLst>
        </xdr:cNvPr>
        <xdr:cNvSpPr/>
      </xdr:nvSpPr>
      <xdr:spPr>
        <a:xfrm>
          <a:off x="15430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137160</xdr:rowOff>
    </xdr:from>
    <xdr:to>
      <xdr:col>85</xdr:col>
      <xdr:colOff>127000</xdr:colOff>
      <xdr:row>58</xdr:row>
      <xdr:rowOff>28575</xdr:rowOff>
    </xdr:to>
    <xdr:cxnSp macro="">
      <xdr:nvCxnSpPr>
        <xdr:cNvPr id="554" name="直線コネクタ 553">
          <a:extLst>
            <a:ext uri="{FF2B5EF4-FFF2-40B4-BE49-F238E27FC236}">
              <a16:creationId xmlns:a16="http://schemas.microsoft.com/office/drawing/2014/main" id="{EA18963F-B64E-4CB2-BB22-34959127C200}"/>
            </a:ext>
          </a:extLst>
        </xdr:cNvPr>
        <xdr:cNvCxnSpPr/>
      </xdr:nvCxnSpPr>
      <xdr:spPr>
        <a:xfrm>
          <a:off x="15481300" y="990981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23495</xdr:rowOff>
    </xdr:from>
    <xdr:to>
      <xdr:col>76</xdr:col>
      <xdr:colOff>165100</xdr:colOff>
      <xdr:row>57</xdr:row>
      <xdr:rowOff>125095</xdr:rowOff>
    </xdr:to>
    <xdr:sp macro="" textlink="">
      <xdr:nvSpPr>
        <xdr:cNvPr id="555" name="楕円 554">
          <a:extLst>
            <a:ext uri="{FF2B5EF4-FFF2-40B4-BE49-F238E27FC236}">
              <a16:creationId xmlns:a16="http://schemas.microsoft.com/office/drawing/2014/main" id="{A480EF5F-16AF-460D-9893-219447997819}"/>
            </a:ext>
          </a:extLst>
        </xdr:cNvPr>
        <xdr:cNvSpPr/>
      </xdr:nvSpPr>
      <xdr:spPr>
        <a:xfrm>
          <a:off x="14541500" y="97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74295</xdr:rowOff>
    </xdr:from>
    <xdr:to>
      <xdr:col>81</xdr:col>
      <xdr:colOff>50800</xdr:colOff>
      <xdr:row>57</xdr:row>
      <xdr:rowOff>137160</xdr:rowOff>
    </xdr:to>
    <xdr:cxnSp macro="">
      <xdr:nvCxnSpPr>
        <xdr:cNvPr id="556" name="直線コネクタ 555">
          <a:extLst>
            <a:ext uri="{FF2B5EF4-FFF2-40B4-BE49-F238E27FC236}">
              <a16:creationId xmlns:a16="http://schemas.microsoft.com/office/drawing/2014/main" id="{42103AD2-59BB-4004-A385-B1840429484A}"/>
            </a:ext>
          </a:extLst>
        </xdr:cNvPr>
        <xdr:cNvCxnSpPr/>
      </xdr:nvCxnSpPr>
      <xdr:spPr>
        <a:xfrm>
          <a:off x="14592300" y="984694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133985</xdr:rowOff>
    </xdr:from>
    <xdr:to>
      <xdr:col>72</xdr:col>
      <xdr:colOff>38100</xdr:colOff>
      <xdr:row>57</xdr:row>
      <xdr:rowOff>64135</xdr:rowOff>
    </xdr:to>
    <xdr:sp macro="" textlink="">
      <xdr:nvSpPr>
        <xdr:cNvPr id="557" name="楕円 556">
          <a:extLst>
            <a:ext uri="{FF2B5EF4-FFF2-40B4-BE49-F238E27FC236}">
              <a16:creationId xmlns:a16="http://schemas.microsoft.com/office/drawing/2014/main" id="{D8A51696-CF25-45EC-9EB1-B98761BDE810}"/>
            </a:ext>
          </a:extLst>
        </xdr:cNvPr>
        <xdr:cNvSpPr/>
      </xdr:nvSpPr>
      <xdr:spPr>
        <a:xfrm>
          <a:off x="13652500" y="973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13335</xdr:rowOff>
    </xdr:from>
    <xdr:to>
      <xdr:col>76</xdr:col>
      <xdr:colOff>114300</xdr:colOff>
      <xdr:row>57</xdr:row>
      <xdr:rowOff>74295</xdr:rowOff>
    </xdr:to>
    <xdr:cxnSp macro="">
      <xdr:nvCxnSpPr>
        <xdr:cNvPr id="558" name="直線コネクタ 557">
          <a:extLst>
            <a:ext uri="{FF2B5EF4-FFF2-40B4-BE49-F238E27FC236}">
              <a16:creationId xmlns:a16="http://schemas.microsoft.com/office/drawing/2014/main" id="{26C84BDA-DACD-4508-84A5-51200A00513D}"/>
            </a:ext>
          </a:extLst>
        </xdr:cNvPr>
        <xdr:cNvCxnSpPr/>
      </xdr:nvCxnSpPr>
      <xdr:spPr>
        <a:xfrm>
          <a:off x="13703300" y="978598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71120</xdr:rowOff>
    </xdr:from>
    <xdr:to>
      <xdr:col>67</xdr:col>
      <xdr:colOff>101600</xdr:colOff>
      <xdr:row>58</xdr:row>
      <xdr:rowOff>1270</xdr:rowOff>
    </xdr:to>
    <xdr:sp macro="" textlink="">
      <xdr:nvSpPr>
        <xdr:cNvPr id="559" name="楕円 558">
          <a:extLst>
            <a:ext uri="{FF2B5EF4-FFF2-40B4-BE49-F238E27FC236}">
              <a16:creationId xmlns:a16="http://schemas.microsoft.com/office/drawing/2014/main" id="{8D7BBA57-1B11-4AE0-8153-E78ADF952EDB}"/>
            </a:ext>
          </a:extLst>
        </xdr:cNvPr>
        <xdr:cNvSpPr/>
      </xdr:nvSpPr>
      <xdr:spPr>
        <a:xfrm>
          <a:off x="12763500" y="98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13335</xdr:rowOff>
    </xdr:from>
    <xdr:to>
      <xdr:col>71</xdr:col>
      <xdr:colOff>177800</xdr:colOff>
      <xdr:row>57</xdr:row>
      <xdr:rowOff>121920</xdr:rowOff>
    </xdr:to>
    <xdr:cxnSp macro="">
      <xdr:nvCxnSpPr>
        <xdr:cNvPr id="560" name="直線コネクタ 559">
          <a:extLst>
            <a:ext uri="{FF2B5EF4-FFF2-40B4-BE49-F238E27FC236}">
              <a16:creationId xmlns:a16="http://schemas.microsoft.com/office/drawing/2014/main" id="{C0D27BEC-7ED8-479C-84F2-CF121E6FB98A}"/>
            </a:ext>
          </a:extLst>
        </xdr:cNvPr>
        <xdr:cNvCxnSpPr/>
      </xdr:nvCxnSpPr>
      <xdr:spPr>
        <a:xfrm flipV="1">
          <a:off x="12814300" y="978598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72407</xdr:rowOff>
    </xdr:from>
    <xdr:ext cx="405111" cy="259045"/>
    <xdr:sp macro="" textlink="">
      <xdr:nvSpPr>
        <xdr:cNvPr id="561" name="n_1aveValue【学校施設】&#10;有形固定資産減価償却率">
          <a:extLst>
            <a:ext uri="{FF2B5EF4-FFF2-40B4-BE49-F238E27FC236}">
              <a16:creationId xmlns:a16="http://schemas.microsoft.com/office/drawing/2014/main" id="{2EFC77CD-F359-452F-A9C3-EFF58D85E840}"/>
            </a:ext>
          </a:extLst>
        </xdr:cNvPr>
        <xdr:cNvSpPr txBox="1"/>
      </xdr:nvSpPr>
      <xdr:spPr>
        <a:xfrm>
          <a:off x="152660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60977</xdr:rowOff>
    </xdr:from>
    <xdr:ext cx="405111" cy="259045"/>
    <xdr:sp macro="" textlink="">
      <xdr:nvSpPr>
        <xdr:cNvPr id="562" name="n_2aveValue【学校施設】&#10;有形固定資産減価償却率">
          <a:extLst>
            <a:ext uri="{FF2B5EF4-FFF2-40B4-BE49-F238E27FC236}">
              <a16:creationId xmlns:a16="http://schemas.microsoft.com/office/drawing/2014/main" id="{629B5423-AC9E-41D5-8C5D-A49D1DA9FB27}"/>
            </a:ext>
          </a:extLst>
        </xdr:cNvPr>
        <xdr:cNvSpPr txBox="1"/>
      </xdr:nvSpPr>
      <xdr:spPr>
        <a:xfrm>
          <a:off x="14389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89552</xdr:rowOff>
    </xdr:from>
    <xdr:ext cx="405111" cy="259045"/>
    <xdr:sp macro="" textlink="">
      <xdr:nvSpPr>
        <xdr:cNvPr id="563" name="n_3aveValue【学校施設】&#10;有形固定資産減価償却率">
          <a:extLst>
            <a:ext uri="{FF2B5EF4-FFF2-40B4-BE49-F238E27FC236}">
              <a16:creationId xmlns:a16="http://schemas.microsoft.com/office/drawing/2014/main" id="{28303161-5B81-48C0-9A00-D318E354156A}"/>
            </a:ext>
          </a:extLst>
        </xdr:cNvPr>
        <xdr:cNvSpPr txBox="1"/>
      </xdr:nvSpPr>
      <xdr:spPr>
        <a:xfrm>
          <a:off x="13500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62882</xdr:rowOff>
    </xdr:from>
    <xdr:ext cx="405111" cy="259045"/>
    <xdr:sp macro="" textlink="">
      <xdr:nvSpPr>
        <xdr:cNvPr id="564" name="n_4aveValue【学校施設】&#10;有形固定資産減価償却率">
          <a:extLst>
            <a:ext uri="{FF2B5EF4-FFF2-40B4-BE49-F238E27FC236}">
              <a16:creationId xmlns:a16="http://schemas.microsoft.com/office/drawing/2014/main" id="{30002D0F-9192-4C2F-886A-F6F164314320}"/>
            </a:ext>
          </a:extLst>
        </xdr:cNvPr>
        <xdr:cNvSpPr txBox="1"/>
      </xdr:nvSpPr>
      <xdr:spPr>
        <a:xfrm>
          <a:off x="126117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33037</xdr:rowOff>
    </xdr:from>
    <xdr:ext cx="405111" cy="259045"/>
    <xdr:sp macro="" textlink="">
      <xdr:nvSpPr>
        <xdr:cNvPr id="565" name="n_1mainValue【学校施設】&#10;有形固定資産減価償却率">
          <a:extLst>
            <a:ext uri="{FF2B5EF4-FFF2-40B4-BE49-F238E27FC236}">
              <a16:creationId xmlns:a16="http://schemas.microsoft.com/office/drawing/2014/main" id="{C393D9DF-0DDC-4B42-9B5C-F71F2AF1E225}"/>
            </a:ext>
          </a:extLst>
        </xdr:cNvPr>
        <xdr:cNvSpPr txBox="1"/>
      </xdr:nvSpPr>
      <xdr:spPr>
        <a:xfrm>
          <a:off x="1526604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141622</xdr:rowOff>
    </xdr:from>
    <xdr:ext cx="405111" cy="259045"/>
    <xdr:sp macro="" textlink="">
      <xdr:nvSpPr>
        <xdr:cNvPr id="566" name="n_2mainValue【学校施設】&#10;有形固定資産減価償却率">
          <a:extLst>
            <a:ext uri="{FF2B5EF4-FFF2-40B4-BE49-F238E27FC236}">
              <a16:creationId xmlns:a16="http://schemas.microsoft.com/office/drawing/2014/main" id="{13157C89-E4CA-45D1-A75A-03E8A7DF17F9}"/>
            </a:ext>
          </a:extLst>
        </xdr:cNvPr>
        <xdr:cNvSpPr txBox="1"/>
      </xdr:nvSpPr>
      <xdr:spPr>
        <a:xfrm>
          <a:off x="14389744" y="957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80662</xdr:rowOff>
    </xdr:from>
    <xdr:ext cx="405111" cy="259045"/>
    <xdr:sp macro="" textlink="">
      <xdr:nvSpPr>
        <xdr:cNvPr id="567" name="n_3mainValue【学校施設】&#10;有形固定資産減価償却率">
          <a:extLst>
            <a:ext uri="{FF2B5EF4-FFF2-40B4-BE49-F238E27FC236}">
              <a16:creationId xmlns:a16="http://schemas.microsoft.com/office/drawing/2014/main" id="{56709448-1353-44A2-AB24-14ECD50CBFA3}"/>
            </a:ext>
          </a:extLst>
        </xdr:cNvPr>
        <xdr:cNvSpPr txBox="1"/>
      </xdr:nvSpPr>
      <xdr:spPr>
        <a:xfrm>
          <a:off x="13500744" y="951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17797</xdr:rowOff>
    </xdr:from>
    <xdr:ext cx="405111" cy="259045"/>
    <xdr:sp macro="" textlink="">
      <xdr:nvSpPr>
        <xdr:cNvPr id="568" name="n_4mainValue【学校施設】&#10;有形固定資産減価償却率">
          <a:extLst>
            <a:ext uri="{FF2B5EF4-FFF2-40B4-BE49-F238E27FC236}">
              <a16:creationId xmlns:a16="http://schemas.microsoft.com/office/drawing/2014/main" id="{4C5C548F-CC8B-40F2-A7D8-236908CC169A}"/>
            </a:ext>
          </a:extLst>
        </xdr:cNvPr>
        <xdr:cNvSpPr txBox="1"/>
      </xdr:nvSpPr>
      <xdr:spPr>
        <a:xfrm>
          <a:off x="12611744" y="961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776CDEF2-587A-44E8-A410-B5165F60BC0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164EE146-759C-4B46-80C0-F70511E2671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22D039F6-ED9E-4F5F-96AD-3BBD1D2E5A0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8C48E63F-A112-4729-9ADE-992EF52FA26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9109C036-AEF8-4090-9D6C-631E268D726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4F7BDA2B-7E03-43DA-AA8C-A62643DD801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ED4DA55F-BD77-46B8-8CB5-BCD9CAED3F5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507EE513-9A6E-4612-8E38-F918A387E71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0E3C6C1A-AF95-41A8-BEBC-5B280A0953D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ABB69C2C-D17E-4ED2-A03D-CF891972F84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9" name="テキスト ボックス 578">
          <a:extLst>
            <a:ext uri="{FF2B5EF4-FFF2-40B4-BE49-F238E27FC236}">
              <a16:creationId xmlns:a16="http://schemas.microsoft.com/office/drawing/2014/main" id="{450CF80C-AA9F-472A-9724-44DB9EEFDC9E}"/>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0" name="直線コネクタ 579">
          <a:extLst>
            <a:ext uri="{FF2B5EF4-FFF2-40B4-BE49-F238E27FC236}">
              <a16:creationId xmlns:a16="http://schemas.microsoft.com/office/drawing/2014/main" id="{1E8F3C8A-A2B1-4265-B610-9D412994A29E}"/>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1" name="テキスト ボックス 580">
          <a:extLst>
            <a:ext uri="{FF2B5EF4-FFF2-40B4-BE49-F238E27FC236}">
              <a16:creationId xmlns:a16="http://schemas.microsoft.com/office/drawing/2014/main" id="{3DDC5F4D-9D69-4C8A-B049-CD041F22CB5D}"/>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2" name="直線コネクタ 581">
          <a:extLst>
            <a:ext uri="{FF2B5EF4-FFF2-40B4-BE49-F238E27FC236}">
              <a16:creationId xmlns:a16="http://schemas.microsoft.com/office/drawing/2014/main" id="{3819097D-906F-41ED-97CE-7D5D11C6E5CA}"/>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3" name="テキスト ボックス 582">
          <a:extLst>
            <a:ext uri="{FF2B5EF4-FFF2-40B4-BE49-F238E27FC236}">
              <a16:creationId xmlns:a16="http://schemas.microsoft.com/office/drawing/2014/main" id="{4FF91C2D-219C-43E3-BBF6-B4071DBB2D8D}"/>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4" name="直線コネクタ 583">
          <a:extLst>
            <a:ext uri="{FF2B5EF4-FFF2-40B4-BE49-F238E27FC236}">
              <a16:creationId xmlns:a16="http://schemas.microsoft.com/office/drawing/2014/main" id="{DDCAA269-B433-4A49-827E-208A6C92DD94}"/>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5" name="テキスト ボックス 584">
          <a:extLst>
            <a:ext uri="{FF2B5EF4-FFF2-40B4-BE49-F238E27FC236}">
              <a16:creationId xmlns:a16="http://schemas.microsoft.com/office/drawing/2014/main" id="{2566F847-AA14-426E-A641-581538703005}"/>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6" name="直線コネクタ 585">
          <a:extLst>
            <a:ext uri="{FF2B5EF4-FFF2-40B4-BE49-F238E27FC236}">
              <a16:creationId xmlns:a16="http://schemas.microsoft.com/office/drawing/2014/main" id="{2BFDFE96-8A9A-4492-A904-D57835646084}"/>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7" name="テキスト ボックス 586">
          <a:extLst>
            <a:ext uri="{FF2B5EF4-FFF2-40B4-BE49-F238E27FC236}">
              <a16:creationId xmlns:a16="http://schemas.microsoft.com/office/drawing/2014/main" id="{86458A0F-DF5B-4596-959D-81FA6BB66617}"/>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8" name="直線コネクタ 587">
          <a:extLst>
            <a:ext uri="{FF2B5EF4-FFF2-40B4-BE49-F238E27FC236}">
              <a16:creationId xmlns:a16="http://schemas.microsoft.com/office/drawing/2014/main" id="{A42F2DA3-E07A-466F-BB91-D9123F9A4427}"/>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9" name="テキスト ボックス 588">
          <a:extLst>
            <a:ext uri="{FF2B5EF4-FFF2-40B4-BE49-F238E27FC236}">
              <a16:creationId xmlns:a16="http://schemas.microsoft.com/office/drawing/2014/main" id="{A860768E-6A19-48E6-B778-1C99C1FD84CF}"/>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0" name="直線コネクタ 589">
          <a:extLst>
            <a:ext uri="{FF2B5EF4-FFF2-40B4-BE49-F238E27FC236}">
              <a16:creationId xmlns:a16="http://schemas.microsoft.com/office/drawing/2014/main" id="{57F0A357-E1BA-42F5-9040-961991BBFC96}"/>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1" name="テキスト ボックス 590">
          <a:extLst>
            <a:ext uri="{FF2B5EF4-FFF2-40B4-BE49-F238E27FC236}">
              <a16:creationId xmlns:a16="http://schemas.microsoft.com/office/drawing/2014/main" id="{3CFB0FBB-7345-478D-8AE1-36D3656EB3EE}"/>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a16="http://schemas.microsoft.com/office/drawing/2014/main" id="{39BC3779-83F1-4952-A159-BC6B37BE2C1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a:extLst>
            <a:ext uri="{FF2B5EF4-FFF2-40B4-BE49-F238E27FC236}">
              <a16:creationId xmlns:a16="http://schemas.microsoft.com/office/drawing/2014/main" id="{31F39347-7BBA-45D4-B2CD-A26A885F030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学校施設】&#10;一人当たり面積グラフ枠">
          <a:extLst>
            <a:ext uri="{FF2B5EF4-FFF2-40B4-BE49-F238E27FC236}">
              <a16:creationId xmlns:a16="http://schemas.microsoft.com/office/drawing/2014/main" id="{4F3DF666-A725-4B8C-9472-77913349B88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128669</xdr:rowOff>
    </xdr:from>
    <xdr:to>
      <xdr:col>116</xdr:col>
      <xdr:colOff>62864</xdr:colOff>
      <xdr:row>64</xdr:row>
      <xdr:rowOff>143691</xdr:rowOff>
    </xdr:to>
    <xdr:cxnSp macro="">
      <xdr:nvCxnSpPr>
        <xdr:cNvPr id="595" name="直線コネクタ 594">
          <a:extLst>
            <a:ext uri="{FF2B5EF4-FFF2-40B4-BE49-F238E27FC236}">
              <a16:creationId xmlns:a16="http://schemas.microsoft.com/office/drawing/2014/main" id="{3E2D994A-6F26-4EEB-8FF5-03682A9123FC}"/>
            </a:ext>
          </a:extLst>
        </xdr:cNvPr>
        <xdr:cNvCxnSpPr/>
      </xdr:nvCxnSpPr>
      <xdr:spPr>
        <a:xfrm flipV="1">
          <a:off x="22160864" y="9558419"/>
          <a:ext cx="0" cy="1558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147518</xdr:rowOff>
    </xdr:from>
    <xdr:ext cx="469744" cy="259045"/>
    <xdr:sp macro="" textlink="">
      <xdr:nvSpPr>
        <xdr:cNvPr id="596" name="【学校施設】&#10;一人当たり面積最小値テキスト">
          <a:extLst>
            <a:ext uri="{FF2B5EF4-FFF2-40B4-BE49-F238E27FC236}">
              <a16:creationId xmlns:a16="http://schemas.microsoft.com/office/drawing/2014/main" id="{5BC111FC-8A43-4CA2-B944-638E324EDB45}"/>
            </a:ext>
          </a:extLst>
        </xdr:cNvPr>
        <xdr:cNvSpPr txBox="1"/>
      </xdr:nvSpPr>
      <xdr:spPr>
        <a:xfrm>
          <a:off x="22199600" y="1112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143691</xdr:rowOff>
    </xdr:from>
    <xdr:to>
      <xdr:col>116</xdr:col>
      <xdr:colOff>152400</xdr:colOff>
      <xdr:row>64</xdr:row>
      <xdr:rowOff>143691</xdr:rowOff>
    </xdr:to>
    <xdr:cxnSp macro="">
      <xdr:nvCxnSpPr>
        <xdr:cNvPr id="597" name="直線コネクタ 596">
          <a:extLst>
            <a:ext uri="{FF2B5EF4-FFF2-40B4-BE49-F238E27FC236}">
              <a16:creationId xmlns:a16="http://schemas.microsoft.com/office/drawing/2014/main" id="{09E1AA8A-6D78-4A0F-8505-AB7747154DD6}"/>
            </a:ext>
          </a:extLst>
        </xdr:cNvPr>
        <xdr:cNvCxnSpPr/>
      </xdr:nvCxnSpPr>
      <xdr:spPr>
        <a:xfrm>
          <a:off x="22072600" y="11116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75346</xdr:rowOff>
    </xdr:from>
    <xdr:ext cx="469744" cy="259045"/>
    <xdr:sp macro="" textlink="">
      <xdr:nvSpPr>
        <xdr:cNvPr id="598" name="【学校施設】&#10;一人当たり面積最大値テキスト">
          <a:extLst>
            <a:ext uri="{FF2B5EF4-FFF2-40B4-BE49-F238E27FC236}">
              <a16:creationId xmlns:a16="http://schemas.microsoft.com/office/drawing/2014/main" id="{FB188DB0-0F4F-4DB5-A457-6DFF5EE4A7E7}"/>
            </a:ext>
          </a:extLst>
        </xdr:cNvPr>
        <xdr:cNvSpPr txBox="1"/>
      </xdr:nvSpPr>
      <xdr:spPr>
        <a:xfrm>
          <a:off x="22199600" y="933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128669</xdr:rowOff>
    </xdr:from>
    <xdr:to>
      <xdr:col>116</xdr:col>
      <xdr:colOff>152400</xdr:colOff>
      <xdr:row>55</xdr:row>
      <xdr:rowOff>128669</xdr:rowOff>
    </xdr:to>
    <xdr:cxnSp macro="">
      <xdr:nvCxnSpPr>
        <xdr:cNvPr id="599" name="直線コネクタ 598">
          <a:extLst>
            <a:ext uri="{FF2B5EF4-FFF2-40B4-BE49-F238E27FC236}">
              <a16:creationId xmlns:a16="http://schemas.microsoft.com/office/drawing/2014/main" id="{DDD82ADA-C8E2-469D-869D-4830E070ABBF}"/>
            </a:ext>
          </a:extLst>
        </xdr:cNvPr>
        <xdr:cNvCxnSpPr/>
      </xdr:nvCxnSpPr>
      <xdr:spPr>
        <a:xfrm>
          <a:off x="22072600" y="955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99730</xdr:rowOff>
    </xdr:from>
    <xdr:ext cx="469744" cy="259045"/>
    <xdr:sp macro="" textlink="">
      <xdr:nvSpPr>
        <xdr:cNvPr id="600" name="【学校施設】&#10;一人当たり面積平均値テキスト">
          <a:extLst>
            <a:ext uri="{FF2B5EF4-FFF2-40B4-BE49-F238E27FC236}">
              <a16:creationId xmlns:a16="http://schemas.microsoft.com/office/drawing/2014/main" id="{43A23D62-B3F8-4FE9-95F6-41B43168CCB7}"/>
            </a:ext>
          </a:extLst>
        </xdr:cNvPr>
        <xdr:cNvSpPr txBox="1"/>
      </xdr:nvSpPr>
      <xdr:spPr>
        <a:xfrm>
          <a:off x="22199600" y="1055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121303</xdr:rowOff>
    </xdr:from>
    <xdr:to>
      <xdr:col>116</xdr:col>
      <xdr:colOff>114300</xdr:colOff>
      <xdr:row>62</xdr:row>
      <xdr:rowOff>51453</xdr:rowOff>
    </xdr:to>
    <xdr:sp macro="" textlink="">
      <xdr:nvSpPr>
        <xdr:cNvPr id="601" name="フローチャート: 判断 600">
          <a:extLst>
            <a:ext uri="{FF2B5EF4-FFF2-40B4-BE49-F238E27FC236}">
              <a16:creationId xmlns:a16="http://schemas.microsoft.com/office/drawing/2014/main" id="{479C260B-25D8-401B-A1AD-31FF55B4E04A}"/>
            </a:ext>
          </a:extLst>
        </xdr:cNvPr>
        <xdr:cNvSpPr/>
      </xdr:nvSpPr>
      <xdr:spPr>
        <a:xfrm>
          <a:off x="22110700" y="1057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129794</xdr:rowOff>
    </xdr:from>
    <xdr:to>
      <xdr:col>112</xdr:col>
      <xdr:colOff>38100</xdr:colOff>
      <xdr:row>62</xdr:row>
      <xdr:rowOff>59944</xdr:rowOff>
    </xdr:to>
    <xdr:sp macro="" textlink="">
      <xdr:nvSpPr>
        <xdr:cNvPr id="602" name="フローチャート: 判断 601">
          <a:extLst>
            <a:ext uri="{FF2B5EF4-FFF2-40B4-BE49-F238E27FC236}">
              <a16:creationId xmlns:a16="http://schemas.microsoft.com/office/drawing/2014/main" id="{B9CB83A0-A0C6-47E7-9B18-F85A6E597A5D}"/>
            </a:ext>
          </a:extLst>
        </xdr:cNvPr>
        <xdr:cNvSpPr/>
      </xdr:nvSpPr>
      <xdr:spPr>
        <a:xfrm>
          <a:off x="21272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154287</xdr:rowOff>
    </xdr:from>
    <xdr:to>
      <xdr:col>107</xdr:col>
      <xdr:colOff>101600</xdr:colOff>
      <xdr:row>62</xdr:row>
      <xdr:rowOff>84437</xdr:rowOff>
    </xdr:to>
    <xdr:sp macro="" textlink="">
      <xdr:nvSpPr>
        <xdr:cNvPr id="603" name="フローチャート: 判断 602">
          <a:extLst>
            <a:ext uri="{FF2B5EF4-FFF2-40B4-BE49-F238E27FC236}">
              <a16:creationId xmlns:a16="http://schemas.microsoft.com/office/drawing/2014/main" id="{BC6F53ED-5B3C-4209-A542-5A6E880A2D36}"/>
            </a:ext>
          </a:extLst>
        </xdr:cNvPr>
        <xdr:cNvSpPr/>
      </xdr:nvSpPr>
      <xdr:spPr>
        <a:xfrm>
          <a:off x="20383500" y="1061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152654</xdr:rowOff>
    </xdr:from>
    <xdr:to>
      <xdr:col>102</xdr:col>
      <xdr:colOff>165100</xdr:colOff>
      <xdr:row>62</xdr:row>
      <xdr:rowOff>82804</xdr:rowOff>
    </xdr:to>
    <xdr:sp macro="" textlink="">
      <xdr:nvSpPr>
        <xdr:cNvPr id="604" name="フローチャート: 判断 603">
          <a:extLst>
            <a:ext uri="{FF2B5EF4-FFF2-40B4-BE49-F238E27FC236}">
              <a16:creationId xmlns:a16="http://schemas.microsoft.com/office/drawing/2014/main" id="{B9B7FCBC-43AA-4571-B982-CFF05B6D0A34}"/>
            </a:ext>
          </a:extLst>
        </xdr:cNvPr>
        <xdr:cNvSpPr/>
      </xdr:nvSpPr>
      <xdr:spPr>
        <a:xfrm>
          <a:off x="19494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9289</xdr:rowOff>
    </xdr:from>
    <xdr:to>
      <xdr:col>98</xdr:col>
      <xdr:colOff>38100</xdr:colOff>
      <xdr:row>62</xdr:row>
      <xdr:rowOff>110889</xdr:rowOff>
    </xdr:to>
    <xdr:sp macro="" textlink="">
      <xdr:nvSpPr>
        <xdr:cNvPr id="605" name="フローチャート: 判断 604">
          <a:extLst>
            <a:ext uri="{FF2B5EF4-FFF2-40B4-BE49-F238E27FC236}">
              <a16:creationId xmlns:a16="http://schemas.microsoft.com/office/drawing/2014/main" id="{9A74E809-5D0D-4360-B87C-7FF7A85AAB8E}"/>
            </a:ext>
          </a:extLst>
        </xdr:cNvPr>
        <xdr:cNvSpPr/>
      </xdr:nvSpPr>
      <xdr:spPr>
        <a:xfrm>
          <a:off x="18605500" y="10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86ACEFDB-F58A-4F78-B14B-6E0C1955CC9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2CBED113-3824-4927-A206-911F828CCEF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2924A106-6ADD-4804-96AB-CDA7B7BBF2C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25479F53-B05A-4F67-A801-8F7D83404AE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E64C0F47-144D-4C16-BE25-E20CEBB2ACB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103668</xdr:rowOff>
    </xdr:from>
    <xdr:to>
      <xdr:col>116</xdr:col>
      <xdr:colOff>114300</xdr:colOff>
      <xdr:row>61</xdr:row>
      <xdr:rowOff>33818</xdr:rowOff>
    </xdr:to>
    <xdr:sp macro="" textlink="">
      <xdr:nvSpPr>
        <xdr:cNvPr id="611" name="楕円 610">
          <a:extLst>
            <a:ext uri="{FF2B5EF4-FFF2-40B4-BE49-F238E27FC236}">
              <a16:creationId xmlns:a16="http://schemas.microsoft.com/office/drawing/2014/main" id="{B9554102-D811-4720-9EB3-4E94229217B1}"/>
            </a:ext>
          </a:extLst>
        </xdr:cNvPr>
        <xdr:cNvSpPr/>
      </xdr:nvSpPr>
      <xdr:spPr>
        <a:xfrm>
          <a:off x="22110700" y="1039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126545</xdr:rowOff>
    </xdr:from>
    <xdr:ext cx="469744" cy="259045"/>
    <xdr:sp macro="" textlink="">
      <xdr:nvSpPr>
        <xdr:cNvPr id="612" name="【学校施設】&#10;一人当たり面積該当値テキスト">
          <a:extLst>
            <a:ext uri="{FF2B5EF4-FFF2-40B4-BE49-F238E27FC236}">
              <a16:creationId xmlns:a16="http://schemas.microsoft.com/office/drawing/2014/main" id="{62FF0CF7-E9EC-41D2-8325-B58BE6E20940}"/>
            </a:ext>
          </a:extLst>
        </xdr:cNvPr>
        <xdr:cNvSpPr txBox="1"/>
      </xdr:nvSpPr>
      <xdr:spPr>
        <a:xfrm>
          <a:off x="22199600" y="1024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127508</xdr:rowOff>
    </xdr:from>
    <xdr:to>
      <xdr:col>112</xdr:col>
      <xdr:colOff>38100</xdr:colOff>
      <xdr:row>61</xdr:row>
      <xdr:rowOff>57658</xdr:rowOff>
    </xdr:to>
    <xdr:sp macro="" textlink="">
      <xdr:nvSpPr>
        <xdr:cNvPr id="613" name="楕円 612">
          <a:extLst>
            <a:ext uri="{FF2B5EF4-FFF2-40B4-BE49-F238E27FC236}">
              <a16:creationId xmlns:a16="http://schemas.microsoft.com/office/drawing/2014/main" id="{8E6733B7-2774-49C0-9AFF-784712500D2A}"/>
            </a:ext>
          </a:extLst>
        </xdr:cNvPr>
        <xdr:cNvSpPr/>
      </xdr:nvSpPr>
      <xdr:spPr>
        <a:xfrm>
          <a:off x="21272500" y="1041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154468</xdr:rowOff>
    </xdr:from>
    <xdr:to>
      <xdr:col>116</xdr:col>
      <xdr:colOff>63500</xdr:colOff>
      <xdr:row>61</xdr:row>
      <xdr:rowOff>6858</xdr:rowOff>
    </xdr:to>
    <xdr:cxnSp macro="">
      <xdr:nvCxnSpPr>
        <xdr:cNvPr id="614" name="直線コネクタ 613">
          <a:extLst>
            <a:ext uri="{FF2B5EF4-FFF2-40B4-BE49-F238E27FC236}">
              <a16:creationId xmlns:a16="http://schemas.microsoft.com/office/drawing/2014/main" id="{017DC3FB-849E-4997-AD1A-F342DDE9E7AB}"/>
            </a:ext>
          </a:extLst>
        </xdr:cNvPr>
        <xdr:cNvCxnSpPr/>
      </xdr:nvCxnSpPr>
      <xdr:spPr>
        <a:xfrm flipV="1">
          <a:off x="21323300" y="10441468"/>
          <a:ext cx="838200" cy="2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158532</xdr:rowOff>
    </xdr:from>
    <xdr:to>
      <xdr:col>107</xdr:col>
      <xdr:colOff>101600</xdr:colOff>
      <xdr:row>61</xdr:row>
      <xdr:rowOff>88682</xdr:rowOff>
    </xdr:to>
    <xdr:sp macro="" textlink="">
      <xdr:nvSpPr>
        <xdr:cNvPr id="615" name="楕円 614">
          <a:extLst>
            <a:ext uri="{FF2B5EF4-FFF2-40B4-BE49-F238E27FC236}">
              <a16:creationId xmlns:a16="http://schemas.microsoft.com/office/drawing/2014/main" id="{54E84DCF-7ACC-42CD-B086-F1A779AD7D51}"/>
            </a:ext>
          </a:extLst>
        </xdr:cNvPr>
        <xdr:cNvSpPr/>
      </xdr:nvSpPr>
      <xdr:spPr>
        <a:xfrm>
          <a:off x="20383500" y="1044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6858</xdr:rowOff>
    </xdr:from>
    <xdr:to>
      <xdr:col>111</xdr:col>
      <xdr:colOff>177800</xdr:colOff>
      <xdr:row>61</xdr:row>
      <xdr:rowOff>37882</xdr:rowOff>
    </xdr:to>
    <xdr:cxnSp macro="">
      <xdr:nvCxnSpPr>
        <xdr:cNvPr id="616" name="直線コネクタ 615">
          <a:extLst>
            <a:ext uri="{FF2B5EF4-FFF2-40B4-BE49-F238E27FC236}">
              <a16:creationId xmlns:a16="http://schemas.microsoft.com/office/drawing/2014/main" id="{1B0AABDF-B268-45D1-99D3-1F3CCD192A50}"/>
            </a:ext>
          </a:extLst>
        </xdr:cNvPr>
        <xdr:cNvCxnSpPr/>
      </xdr:nvCxnSpPr>
      <xdr:spPr>
        <a:xfrm flipV="1">
          <a:off x="20434300" y="1046530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7656</xdr:rowOff>
    </xdr:from>
    <xdr:to>
      <xdr:col>102</xdr:col>
      <xdr:colOff>165100</xdr:colOff>
      <xdr:row>61</xdr:row>
      <xdr:rowOff>109256</xdr:rowOff>
    </xdr:to>
    <xdr:sp macro="" textlink="">
      <xdr:nvSpPr>
        <xdr:cNvPr id="617" name="楕円 616">
          <a:extLst>
            <a:ext uri="{FF2B5EF4-FFF2-40B4-BE49-F238E27FC236}">
              <a16:creationId xmlns:a16="http://schemas.microsoft.com/office/drawing/2014/main" id="{D06A7E28-6A56-4CB7-B616-8715EC4B2C90}"/>
            </a:ext>
          </a:extLst>
        </xdr:cNvPr>
        <xdr:cNvSpPr/>
      </xdr:nvSpPr>
      <xdr:spPr>
        <a:xfrm>
          <a:off x="19494500" y="1046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37882</xdr:rowOff>
    </xdr:from>
    <xdr:to>
      <xdr:col>107</xdr:col>
      <xdr:colOff>50800</xdr:colOff>
      <xdr:row>61</xdr:row>
      <xdr:rowOff>58456</xdr:rowOff>
    </xdr:to>
    <xdr:cxnSp macro="">
      <xdr:nvCxnSpPr>
        <xdr:cNvPr id="618" name="直線コネクタ 617">
          <a:extLst>
            <a:ext uri="{FF2B5EF4-FFF2-40B4-BE49-F238E27FC236}">
              <a16:creationId xmlns:a16="http://schemas.microsoft.com/office/drawing/2014/main" id="{0CEEAB37-3747-41BB-856B-0CDE14CF4D32}"/>
            </a:ext>
          </a:extLst>
        </xdr:cNvPr>
        <xdr:cNvCxnSpPr/>
      </xdr:nvCxnSpPr>
      <xdr:spPr>
        <a:xfrm flipV="1">
          <a:off x="19545300" y="1049633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88646</xdr:rowOff>
    </xdr:from>
    <xdr:to>
      <xdr:col>98</xdr:col>
      <xdr:colOff>38100</xdr:colOff>
      <xdr:row>62</xdr:row>
      <xdr:rowOff>18796</xdr:rowOff>
    </xdr:to>
    <xdr:sp macro="" textlink="">
      <xdr:nvSpPr>
        <xdr:cNvPr id="619" name="楕円 618">
          <a:extLst>
            <a:ext uri="{FF2B5EF4-FFF2-40B4-BE49-F238E27FC236}">
              <a16:creationId xmlns:a16="http://schemas.microsoft.com/office/drawing/2014/main" id="{3715D1A6-E16C-46E4-9D97-D704F467123B}"/>
            </a:ext>
          </a:extLst>
        </xdr:cNvPr>
        <xdr:cNvSpPr/>
      </xdr:nvSpPr>
      <xdr:spPr>
        <a:xfrm>
          <a:off x="18605500" y="1054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58456</xdr:rowOff>
    </xdr:from>
    <xdr:to>
      <xdr:col>102</xdr:col>
      <xdr:colOff>114300</xdr:colOff>
      <xdr:row>61</xdr:row>
      <xdr:rowOff>139446</xdr:rowOff>
    </xdr:to>
    <xdr:cxnSp macro="">
      <xdr:nvCxnSpPr>
        <xdr:cNvPr id="620" name="直線コネクタ 619">
          <a:extLst>
            <a:ext uri="{FF2B5EF4-FFF2-40B4-BE49-F238E27FC236}">
              <a16:creationId xmlns:a16="http://schemas.microsoft.com/office/drawing/2014/main" id="{EDD45CB7-AC58-4249-9A3E-D7073B2710C6}"/>
            </a:ext>
          </a:extLst>
        </xdr:cNvPr>
        <xdr:cNvCxnSpPr/>
      </xdr:nvCxnSpPr>
      <xdr:spPr>
        <a:xfrm flipV="1">
          <a:off x="18656300" y="10516906"/>
          <a:ext cx="889000" cy="8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51071</xdr:rowOff>
    </xdr:from>
    <xdr:ext cx="469744" cy="259045"/>
    <xdr:sp macro="" textlink="">
      <xdr:nvSpPr>
        <xdr:cNvPr id="621" name="n_1aveValue【学校施設】&#10;一人当たり面積">
          <a:extLst>
            <a:ext uri="{FF2B5EF4-FFF2-40B4-BE49-F238E27FC236}">
              <a16:creationId xmlns:a16="http://schemas.microsoft.com/office/drawing/2014/main" id="{12AC59C0-B434-45EC-9D6F-AE3D10ACB2DD}"/>
            </a:ext>
          </a:extLst>
        </xdr:cNvPr>
        <xdr:cNvSpPr txBox="1"/>
      </xdr:nvSpPr>
      <xdr:spPr>
        <a:xfrm>
          <a:off x="21075727" y="1068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75564</xdr:rowOff>
    </xdr:from>
    <xdr:ext cx="469744" cy="259045"/>
    <xdr:sp macro="" textlink="">
      <xdr:nvSpPr>
        <xdr:cNvPr id="622" name="n_2aveValue【学校施設】&#10;一人当たり面積">
          <a:extLst>
            <a:ext uri="{FF2B5EF4-FFF2-40B4-BE49-F238E27FC236}">
              <a16:creationId xmlns:a16="http://schemas.microsoft.com/office/drawing/2014/main" id="{7329D885-971D-488A-B2B0-A135E75F7687}"/>
            </a:ext>
          </a:extLst>
        </xdr:cNvPr>
        <xdr:cNvSpPr txBox="1"/>
      </xdr:nvSpPr>
      <xdr:spPr>
        <a:xfrm>
          <a:off x="20199427" y="1070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73931</xdr:rowOff>
    </xdr:from>
    <xdr:ext cx="469744" cy="259045"/>
    <xdr:sp macro="" textlink="">
      <xdr:nvSpPr>
        <xdr:cNvPr id="623" name="n_3aveValue【学校施設】&#10;一人当たり面積">
          <a:extLst>
            <a:ext uri="{FF2B5EF4-FFF2-40B4-BE49-F238E27FC236}">
              <a16:creationId xmlns:a16="http://schemas.microsoft.com/office/drawing/2014/main" id="{24DC89A3-A968-47B1-A12E-35918F198DDD}"/>
            </a:ext>
          </a:extLst>
        </xdr:cNvPr>
        <xdr:cNvSpPr txBox="1"/>
      </xdr:nvSpPr>
      <xdr:spPr>
        <a:xfrm>
          <a:off x="19310427"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102016</xdr:rowOff>
    </xdr:from>
    <xdr:ext cx="469744" cy="259045"/>
    <xdr:sp macro="" textlink="">
      <xdr:nvSpPr>
        <xdr:cNvPr id="624" name="n_4aveValue【学校施設】&#10;一人当たり面積">
          <a:extLst>
            <a:ext uri="{FF2B5EF4-FFF2-40B4-BE49-F238E27FC236}">
              <a16:creationId xmlns:a16="http://schemas.microsoft.com/office/drawing/2014/main" id="{B55A0DCB-D9F2-4A76-A269-32477DB448F4}"/>
            </a:ext>
          </a:extLst>
        </xdr:cNvPr>
        <xdr:cNvSpPr txBox="1"/>
      </xdr:nvSpPr>
      <xdr:spPr>
        <a:xfrm>
          <a:off x="18421427" y="107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74185</xdr:rowOff>
    </xdr:from>
    <xdr:ext cx="469744" cy="259045"/>
    <xdr:sp macro="" textlink="">
      <xdr:nvSpPr>
        <xdr:cNvPr id="625" name="n_1mainValue【学校施設】&#10;一人当たり面積">
          <a:extLst>
            <a:ext uri="{FF2B5EF4-FFF2-40B4-BE49-F238E27FC236}">
              <a16:creationId xmlns:a16="http://schemas.microsoft.com/office/drawing/2014/main" id="{9A9D19B9-CD44-4A28-B43D-F4DC5A8CCEBF}"/>
            </a:ext>
          </a:extLst>
        </xdr:cNvPr>
        <xdr:cNvSpPr txBox="1"/>
      </xdr:nvSpPr>
      <xdr:spPr>
        <a:xfrm>
          <a:off x="21075727" y="1018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105209</xdr:rowOff>
    </xdr:from>
    <xdr:ext cx="469744" cy="259045"/>
    <xdr:sp macro="" textlink="">
      <xdr:nvSpPr>
        <xdr:cNvPr id="626" name="n_2mainValue【学校施設】&#10;一人当たり面積">
          <a:extLst>
            <a:ext uri="{FF2B5EF4-FFF2-40B4-BE49-F238E27FC236}">
              <a16:creationId xmlns:a16="http://schemas.microsoft.com/office/drawing/2014/main" id="{E1339DBD-A5AE-40E5-B234-5EF19A91F836}"/>
            </a:ext>
          </a:extLst>
        </xdr:cNvPr>
        <xdr:cNvSpPr txBox="1"/>
      </xdr:nvSpPr>
      <xdr:spPr>
        <a:xfrm>
          <a:off x="20199427" y="1022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125783</xdr:rowOff>
    </xdr:from>
    <xdr:ext cx="469744" cy="259045"/>
    <xdr:sp macro="" textlink="">
      <xdr:nvSpPr>
        <xdr:cNvPr id="627" name="n_3mainValue【学校施設】&#10;一人当たり面積">
          <a:extLst>
            <a:ext uri="{FF2B5EF4-FFF2-40B4-BE49-F238E27FC236}">
              <a16:creationId xmlns:a16="http://schemas.microsoft.com/office/drawing/2014/main" id="{C4B855F3-D056-4EC9-87D3-22F1A5977176}"/>
            </a:ext>
          </a:extLst>
        </xdr:cNvPr>
        <xdr:cNvSpPr txBox="1"/>
      </xdr:nvSpPr>
      <xdr:spPr>
        <a:xfrm>
          <a:off x="19310427" y="1024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35323</xdr:rowOff>
    </xdr:from>
    <xdr:ext cx="469744" cy="259045"/>
    <xdr:sp macro="" textlink="">
      <xdr:nvSpPr>
        <xdr:cNvPr id="628" name="n_4mainValue【学校施設】&#10;一人当たり面積">
          <a:extLst>
            <a:ext uri="{FF2B5EF4-FFF2-40B4-BE49-F238E27FC236}">
              <a16:creationId xmlns:a16="http://schemas.microsoft.com/office/drawing/2014/main" id="{1145F7CB-6337-4F73-AB0B-38968BE55EBC}"/>
            </a:ext>
          </a:extLst>
        </xdr:cNvPr>
        <xdr:cNvSpPr txBox="1"/>
      </xdr:nvSpPr>
      <xdr:spPr>
        <a:xfrm>
          <a:off x="184214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91F1DDF2-1DED-4C87-8732-343437565BB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03C1179D-62B8-451A-8E07-9BECE87338F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9A48FC94-70B6-480A-B492-8BDE45ECE43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421062C8-54C4-4301-B695-768B8C65FAB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3FCEE983-738A-469B-8C56-1F650DA0D13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98230AB9-6C04-40EA-A322-15AF6FD9F96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84237E18-B447-4B4D-9B54-E1013B0CE7D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89735D7D-D74C-41F4-A8F1-BB0345A3507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a:extLst>
            <a:ext uri="{FF2B5EF4-FFF2-40B4-BE49-F238E27FC236}">
              <a16:creationId xmlns:a16="http://schemas.microsoft.com/office/drawing/2014/main" id="{1EA3ECCB-AF83-41FC-8811-8251324E92B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a:extLst>
            <a:ext uri="{FF2B5EF4-FFF2-40B4-BE49-F238E27FC236}">
              <a16:creationId xmlns:a16="http://schemas.microsoft.com/office/drawing/2014/main" id="{264F9490-4977-443B-8B15-A1B7CDD27B8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a:extLst>
            <a:ext uri="{FF2B5EF4-FFF2-40B4-BE49-F238E27FC236}">
              <a16:creationId xmlns:a16="http://schemas.microsoft.com/office/drawing/2014/main" id="{F37A688C-4ADB-4EAA-A52B-5A1178AE1DC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0" name="直線コネクタ 639">
          <a:extLst>
            <a:ext uri="{FF2B5EF4-FFF2-40B4-BE49-F238E27FC236}">
              <a16:creationId xmlns:a16="http://schemas.microsoft.com/office/drawing/2014/main" id="{0AF20C26-F00E-448F-B023-E286EC1F4D0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1" name="テキスト ボックス 640">
          <a:extLst>
            <a:ext uri="{FF2B5EF4-FFF2-40B4-BE49-F238E27FC236}">
              <a16:creationId xmlns:a16="http://schemas.microsoft.com/office/drawing/2014/main" id="{C41A1C73-A3EE-4FB6-BE55-A6F5659A4774}"/>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2" name="直線コネクタ 641">
          <a:extLst>
            <a:ext uri="{FF2B5EF4-FFF2-40B4-BE49-F238E27FC236}">
              <a16:creationId xmlns:a16="http://schemas.microsoft.com/office/drawing/2014/main" id="{09EB35E2-E209-4801-9645-5CFA7DA86C9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3" name="テキスト ボックス 642">
          <a:extLst>
            <a:ext uri="{FF2B5EF4-FFF2-40B4-BE49-F238E27FC236}">
              <a16:creationId xmlns:a16="http://schemas.microsoft.com/office/drawing/2014/main" id="{68EB6100-75D7-4CDA-A0F2-D44D5D831C5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4" name="直線コネクタ 643">
          <a:extLst>
            <a:ext uri="{FF2B5EF4-FFF2-40B4-BE49-F238E27FC236}">
              <a16:creationId xmlns:a16="http://schemas.microsoft.com/office/drawing/2014/main" id="{8727EFC9-2419-423C-9261-A4C776860D8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5" name="テキスト ボックス 644">
          <a:extLst>
            <a:ext uri="{FF2B5EF4-FFF2-40B4-BE49-F238E27FC236}">
              <a16:creationId xmlns:a16="http://schemas.microsoft.com/office/drawing/2014/main" id="{24372A1D-3F26-41B7-929F-A3F18E43B9A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6" name="直線コネクタ 645">
          <a:extLst>
            <a:ext uri="{FF2B5EF4-FFF2-40B4-BE49-F238E27FC236}">
              <a16:creationId xmlns:a16="http://schemas.microsoft.com/office/drawing/2014/main" id="{C5202429-1AC7-47D2-950D-33441767CDF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7" name="テキスト ボックス 646">
          <a:extLst>
            <a:ext uri="{FF2B5EF4-FFF2-40B4-BE49-F238E27FC236}">
              <a16:creationId xmlns:a16="http://schemas.microsoft.com/office/drawing/2014/main" id="{687649AE-0E69-4D3F-BF5E-6D65996D4C8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8" name="直線コネクタ 647">
          <a:extLst>
            <a:ext uri="{FF2B5EF4-FFF2-40B4-BE49-F238E27FC236}">
              <a16:creationId xmlns:a16="http://schemas.microsoft.com/office/drawing/2014/main" id="{6BC3B7FA-B44F-442E-83F7-807FF0A45FB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9" name="テキスト ボックス 648">
          <a:extLst>
            <a:ext uri="{FF2B5EF4-FFF2-40B4-BE49-F238E27FC236}">
              <a16:creationId xmlns:a16="http://schemas.microsoft.com/office/drawing/2014/main" id="{D27D5B48-5A5D-407A-9508-CE90D1B9555D}"/>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8C652624-5728-4D4B-9681-2FE5E34D217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1" name="【児童館】&#10;有形固定資産減価償却率グラフ枠">
          <a:extLst>
            <a:ext uri="{FF2B5EF4-FFF2-40B4-BE49-F238E27FC236}">
              <a16:creationId xmlns:a16="http://schemas.microsoft.com/office/drawing/2014/main" id="{D3A1223B-A871-4CF5-AFAE-F3D9D88CA81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52" name="直線コネクタ 651">
          <a:extLst>
            <a:ext uri="{FF2B5EF4-FFF2-40B4-BE49-F238E27FC236}">
              <a16:creationId xmlns:a16="http://schemas.microsoft.com/office/drawing/2014/main" id="{54DD3ADE-23FF-4AFF-AAF1-4FE79ECC1D5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53" name="【児童館】&#10;有形固定資産減価償却率最小値テキスト">
          <a:extLst>
            <a:ext uri="{FF2B5EF4-FFF2-40B4-BE49-F238E27FC236}">
              <a16:creationId xmlns:a16="http://schemas.microsoft.com/office/drawing/2014/main" id="{FDD8ABDE-4503-4118-88BF-2CC872CDAC27}"/>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4" name="直線コネクタ 653">
          <a:extLst>
            <a:ext uri="{FF2B5EF4-FFF2-40B4-BE49-F238E27FC236}">
              <a16:creationId xmlns:a16="http://schemas.microsoft.com/office/drawing/2014/main" id="{536DF7D0-98CA-48E1-A833-204C60E673F2}"/>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5" name="【児童館】&#10;有形固定資産減価償却率最大値テキスト">
          <a:extLst>
            <a:ext uri="{FF2B5EF4-FFF2-40B4-BE49-F238E27FC236}">
              <a16:creationId xmlns:a16="http://schemas.microsoft.com/office/drawing/2014/main" id="{0266DF34-0EE5-4336-92F3-488074F7513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6" name="直線コネクタ 655">
          <a:extLst>
            <a:ext uri="{FF2B5EF4-FFF2-40B4-BE49-F238E27FC236}">
              <a16:creationId xmlns:a16="http://schemas.microsoft.com/office/drawing/2014/main" id="{EDB875A3-7D02-4311-9A7F-C85A2C45673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138447</xdr:rowOff>
    </xdr:from>
    <xdr:ext cx="405111" cy="259045"/>
    <xdr:sp macro="" textlink="">
      <xdr:nvSpPr>
        <xdr:cNvPr id="657" name="【児童館】&#10;有形固定資産減価償却率平均値テキスト">
          <a:extLst>
            <a:ext uri="{FF2B5EF4-FFF2-40B4-BE49-F238E27FC236}">
              <a16:creationId xmlns:a16="http://schemas.microsoft.com/office/drawing/2014/main" id="{2A101904-4161-48DF-9900-5604EC89B2FB}"/>
            </a:ext>
          </a:extLst>
        </xdr:cNvPr>
        <xdr:cNvSpPr txBox="1"/>
      </xdr:nvSpPr>
      <xdr:spPr>
        <a:xfrm>
          <a:off x="16357600" y="14025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115570</xdr:rowOff>
    </xdr:from>
    <xdr:to>
      <xdr:col>85</xdr:col>
      <xdr:colOff>177800</xdr:colOff>
      <xdr:row>83</xdr:row>
      <xdr:rowOff>45720</xdr:rowOff>
    </xdr:to>
    <xdr:sp macro="" textlink="">
      <xdr:nvSpPr>
        <xdr:cNvPr id="658" name="フローチャート: 判断 657">
          <a:extLst>
            <a:ext uri="{FF2B5EF4-FFF2-40B4-BE49-F238E27FC236}">
              <a16:creationId xmlns:a16="http://schemas.microsoft.com/office/drawing/2014/main" id="{28BBDEE2-DD2C-4BEF-8FBF-70792427CCA2}"/>
            </a:ext>
          </a:extLst>
        </xdr:cNvPr>
        <xdr:cNvSpPr/>
      </xdr:nvSpPr>
      <xdr:spPr>
        <a:xfrm>
          <a:off x="16268700" y="1417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118111</xdr:rowOff>
    </xdr:from>
    <xdr:to>
      <xdr:col>81</xdr:col>
      <xdr:colOff>101600</xdr:colOff>
      <xdr:row>83</xdr:row>
      <xdr:rowOff>48261</xdr:rowOff>
    </xdr:to>
    <xdr:sp macro="" textlink="">
      <xdr:nvSpPr>
        <xdr:cNvPr id="659" name="フローチャート: 判断 658">
          <a:extLst>
            <a:ext uri="{FF2B5EF4-FFF2-40B4-BE49-F238E27FC236}">
              <a16:creationId xmlns:a16="http://schemas.microsoft.com/office/drawing/2014/main" id="{8B565100-FB93-447E-A84A-9507B0E3328C}"/>
            </a:ext>
          </a:extLst>
        </xdr:cNvPr>
        <xdr:cNvSpPr/>
      </xdr:nvSpPr>
      <xdr:spPr>
        <a:xfrm>
          <a:off x="15430500" y="1417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161289</xdr:rowOff>
    </xdr:from>
    <xdr:to>
      <xdr:col>76</xdr:col>
      <xdr:colOff>165100</xdr:colOff>
      <xdr:row>83</xdr:row>
      <xdr:rowOff>91439</xdr:rowOff>
    </xdr:to>
    <xdr:sp macro="" textlink="">
      <xdr:nvSpPr>
        <xdr:cNvPr id="660" name="フローチャート: 判断 659">
          <a:extLst>
            <a:ext uri="{FF2B5EF4-FFF2-40B4-BE49-F238E27FC236}">
              <a16:creationId xmlns:a16="http://schemas.microsoft.com/office/drawing/2014/main" id="{9F5AB3D8-6CEC-4A00-A42E-A56A2F872E60}"/>
            </a:ext>
          </a:extLst>
        </xdr:cNvPr>
        <xdr:cNvSpPr/>
      </xdr:nvSpPr>
      <xdr:spPr>
        <a:xfrm>
          <a:off x="14541500" y="1422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63500</xdr:rowOff>
    </xdr:from>
    <xdr:to>
      <xdr:col>72</xdr:col>
      <xdr:colOff>38100</xdr:colOff>
      <xdr:row>82</xdr:row>
      <xdr:rowOff>165100</xdr:rowOff>
    </xdr:to>
    <xdr:sp macro="" textlink="">
      <xdr:nvSpPr>
        <xdr:cNvPr id="661" name="フローチャート: 判断 660">
          <a:extLst>
            <a:ext uri="{FF2B5EF4-FFF2-40B4-BE49-F238E27FC236}">
              <a16:creationId xmlns:a16="http://schemas.microsoft.com/office/drawing/2014/main" id="{C1D65F8B-0CEB-485E-B41E-E0D9B7387BB2}"/>
            </a:ext>
          </a:extLst>
        </xdr:cNvPr>
        <xdr:cNvSpPr/>
      </xdr:nvSpPr>
      <xdr:spPr>
        <a:xfrm>
          <a:off x="13652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45720</xdr:rowOff>
    </xdr:from>
    <xdr:to>
      <xdr:col>67</xdr:col>
      <xdr:colOff>101600</xdr:colOff>
      <xdr:row>82</xdr:row>
      <xdr:rowOff>147320</xdr:rowOff>
    </xdr:to>
    <xdr:sp macro="" textlink="">
      <xdr:nvSpPr>
        <xdr:cNvPr id="662" name="フローチャート: 判断 661">
          <a:extLst>
            <a:ext uri="{FF2B5EF4-FFF2-40B4-BE49-F238E27FC236}">
              <a16:creationId xmlns:a16="http://schemas.microsoft.com/office/drawing/2014/main" id="{E85A23E9-26CB-4BDE-BA92-51F7CA3EB515}"/>
            </a:ext>
          </a:extLst>
        </xdr:cNvPr>
        <xdr:cNvSpPr/>
      </xdr:nvSpPr>
      <xdr:spPr>
        <a:xfrm>
          <a:off x="12763500" y="1410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BEBB980D-24D4-4218-9262-01C313EB7B8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94B9B1E6-5837-4F78-AA54-1ACEF74536B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EAE0B3AB-09E0-4479-BD20-500DE5BFBE6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FF9A0F5F-E7BD-477E-8E61-12C9B48003F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957DAAC0-5351-4CCA-84FA-69FC2D9426C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78739</xdr:rowOff>
    </xdr:from>
    <xdr:to>
      <xdr:col>85</xdr:col>
      <xdr:colOff>177800</xdr:colOff>
      <xdr:row>84</xdr:row>
      <xdr:rowOff>8889</xdr:rowOff>
    </xdr:to>
    <xdr:sp macro="" textlink="">
      <xdr:nvSpPr>
        <xdr:cNvPr id="668" name="楕円 667">
          <a:extLst>
            <a:ext uri="{FF2B5EF4-FFF2-40B4-BE49-F238E27FC236}">
              <a16:creationId xmlns:a16="http://schemas.microsoft.com/office/drawing/2014/main" id="{0F68DA74-04D9-475C-8302-9DE1496F91EE}"/>
            </a:ext>
          </a:extLst>
        </xdr:cNvPr>
        <xdr:cNvSpPr/>
      </xdr:nvSpPr>
      <xdr:spPr>
        <a:xfrm>
          <a:off x="162687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57166</xdr:rowOff>
    </xdr:from>
    <xdr:ext cx="405111" cy="259045"/>
    <xdr:sp macro="" textlink="">
      <xdr:nvSpPr>
        <xdr:cNvPr id="669" name="【児童館】&#10;有形固定資産減価償却率該当値テキスト">
          <a:extLst>
            <a:ext uri="{FF2B5EF4-FFF2-40B4-BE49-F238E27FC236}">
              <a16:creationId xmlns:a16="http://schemas.microsoft.com/office/drawing/2014/main" id="{7C3C5410-A6B0-4D5F-B9AE-187023798E05}"/>
            </a:ext>
          </a:extLst>
        </xdr:cNvPr>
        <xdr:cNvSpPr txBox="1"/>
      </xdr:nvSpPr>
      <xdr:spPr>
        <a:xfrm>
          <a:off x="16357600"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20320</xdr:rowOff>
    </xdr:from>
    <xdr:to>
      <xdr:col>81</xdr:col>
      <xdr:colOff>101600</xdr:colOff>
      <xdr:row>83</xdr:row>
      <xdr:rowOff>121920</xdr:rowOff>
    </xdr:to>
    <xdr:sp macro="" textlink="">
      <xdr:nvSpPr>
        <xdr:cNvPr id="670" name="楕円 669">
          <a:extLst>
            <a:ext uri="{FF2B5EF4-FFF2-40B4-BE49-F238E27FC236}">
              <a16:creationId xmlns:a16="http://schemas.microsoft.com/office/drawing/2014/main" id="{8A7B6B3C-8B73-499A-ACAB-F6BCDA40C893}"/>
            </a:ext>
          </a:extLst>
        </xdr:cNvPr>
        <xdr:cNvSpPr/>
      </xdr:nvSpPr>
      <xdr:spPr>
        <a:xfrm>
          <a:off x="15430500" y="1425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71120</xdr:rowOff>
    </xdr:from>
    <xdr:to>
      <xdr:col>85</xdr:col>
      <xdr:colOff>127000</xdr:colOff>
      <xdr:row>83</xdr:row>
      <xdr:rowOff>129539</xdr:rowOff>
    </xdr:to>
    <xdr:cxnSp macro="">
      <xdr:nvCxnSpPr>
        <xdr:cNvPr id="671" name="直線コネクタ 670">
          <a:extLst>
            <a:ext uri="{FF2B5EF4-FFF2-40B4-BE49-F238E27FC236}">
              <a16:creationId xmlns:a16="http://schemas.microsoft.com/office/drawing/2014/main" id="{69AEA33A-35F8-41B4-B50B-DA6AB37B1AB1}"/>
            </a:ext>
          </a:extLst>
        </xdr:cNvPr>
        <xdr:cNvCxnSpPr/>
      </xdr:nvCxnSpPr>
      <xdr:spPr>
        <a:xfrm>
          <a:off x="15481300" y="14301470"/>
          <a:ext cx="838200" cy="5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134620</xdr:rowOff>
    </xdr:from>
    <xdr:to>
      <xdr:col>76</xdr:col>
      <xdr:colOff>165100</xdr:colOff>
      <xdr:row>83</xdr:row>
      <xdr:rowOff>64770</xdr:rowOff>
    </xdr:to>
    <xdr:sp macro="" textlink="">
      <xdr:nvSpPr>
        <xdr:cNvPr id="672" name="楕円 671">
          <a:extLst>
            <a:ext uri="{FF2B5EF4-FFF2-40B4-BE49-F238E27FC236}">
              <a16:creationId xmlns:a16="http://schemas.microsoft.com/office/drawing/2014/main" id="{ED40D682-74D7-460E-8F1C-3AE540500F0B}"/>
            </a:ext>
          </a:extLst>
        </xdr:cNvPr>
        <xdr:cNvSpPr/>
      </xdr:nvSpPr>
      <xdr:spPr>
        <a:xfrm>
          <a:off x="14541500" y="1419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13970</xdr:rowOff>
    </xdr:from>
    <xdr:to>
      <xdr:col>81</xdr:col>
      <xdr:colOff>50800</xdr:colOff>
      <xdr:row>83</xdr:row>
      <xdr:rowOff>71120</xdr:rowOff>
    </xdr:to>
    <xdr:cxnSp macro="">
      <xdr:nvCxnSpPr>
        <xdr:cNvPr id="673" name="直線コネクタ 672">
          <a:extLst>
            <a:ext uri="{FF2B5EF4-FFF2-40B4-BE49-F238E27FC236}">
              <a16:creationId xmlns:a16="http://schemas.microsoft.com/office/drawing/2014/main" id="{4D156E85-9999-4E3A-84D4-0635AD8627F1}"/>
            </a:ext>
          </a:extLst>
        </xdr:cNvPr>
        <xdr:cNvCxnSpPr/>
      </xdr:nvCxnSpPr>
      <xdr:spPr>
        <a:xfrm>
          <a:off x="14592300" y="142443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76200</xdr:rowOff>
    </xdr:from>
    <xdr:to>
      <xdr:col>72</xdr:col>
      <xdr:colOff>38100</xdr:colOff>
      <xdr:row>83</xdr:row>
      <xdr:rowOff>6350</xdr:rowOff>
    </xdr:to>
    <xdr:sp macro="" textlink="">
      <xdr:nvSpPr>
        <xdr:cNvPr id="674" name="楕円 673">
          <a:extLst>
            <a:ext uri="{FF2B5EF4-FFF2-40B4-BE49-F238E27FC236}">
              <a16:creationId xmlns:a16="http://schemas.microsoft.com/office/drawing/2014/main" id="{ED33D691-5783-447D-ACB6-6A298C9F88D6}"/>
            </a:ext>
          </a:extLst>
        </xdr:cNvPr>
        <xdr:cNvSpPr/>
      </xdr:nvSpPr>
      <xdr:spPr>
        <a:xfrm>
          <a:off x="13652500" y="1413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127000</xdr:rowOff>
    </xdr:from>
    <xdr:to>
      <xdr:col>76</xdr:col>
      <xdr:colOff>114300</xdr:colOff>
      <xdr:row>83</xdr:row>
      <xdr:rowOff>13970</xdr:rowOff>
    </xdr:to>
    <xdr:cxnSp macro="">
      <xdr:nvCxnSpPr>
        <xdr:cNvPr id="675" name="直線コネクタ 674">
          <a:extLst>
            <a:ext uri="{FF2B5EF4-FFF2-40B4-BE49-F238E27FC236}">
              <a16:creationId xmlns:a16="http://schemas.microsoft.com/office/drawing/2014/main" id="{AE27DF46-1F62-45C5-8902-21DAA0DE2EA5}"/>
            </a:ext>
          </a:extLst>
        </xdr:cNvPr>
        <xdr:cNvCxnSpPr/>
      </xdr:nvCxnSpPr>
      <xdr:spPr>
        <a:xfrm>
          <a:off x="13703300" y="14185900"/>
          <a:ext cx="889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44450</xdr:rowOff>
    </xdr:from>
    <xdr:to>
      <xdr:col>67</xdr:col>
      <xdr:colOff>101600</xdr:colOff>
      <xdr:row>82</xdr:row>
      <xdr:rowOff>146050</xdr:rowOff>
    </xdr:to>
    <xdr:sp macro="" textlink="">
      <xdr:nvSpPr>
        <xdr:cNvPr id="676" name="楕円 675">
          <a:extLst>
            <a:ext uri="{FF2B5EF4-FFF2-40B4-BE49-F238E27FC236}">
              <a16:creationId xmlns:a16="http://schemas.microsoft.com/office/drawing/2014/main" id="{7B93E79A-8DA3-4AF0-A340-CA8882BF8ED4}"/>
            </a:ext>
          </a:extLst>
        </xdr:cNvPr>
        <xdr:cNvSpPr/>
      </xdr:nvSpPr>
      <xdr:spPr>
        <a:xfrm>
          <a:off x="12763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95250</xdr:rowOff>
    </xdr:from>
    <xdr:to>
      <xdr:col>71</xdr:col>
      <xdr:colOff>177800</xdr:colOff>
      <xdr:row>82</xdr:row>
      <xdr:rowOff>127000</xdr:rowOff>
    </xdr:to>
    <xdr:cxnSp macro="">
      <xdr:nvCxnSpPr>
        <xdr:cNvPr id="677" name="直線コネクタ 676">
          <a:extLst>
            <a:ext uri="{FF2B5EF4-FFF2-40B4-BE49-F238E27FC236}">
              <a16:creationId xmlns:a16="http://schemas.microsoft.com/office/drawing/2014/main" id="{F5F9AABC-5D99-40A2-9073-ADABC1E3436C}"/>
            </a:ext>
          </a:extLst>
        </xdr:cNvPr>
        <xdr:cNvCxnSpPr/>
      </xdr:nvCxnSpPr>
      <xdr:spPr>
        <a:xfrm>
          <a:off x="12814300" y="1415415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64788</xdr:rowOff>
    </xdr:from>
    <xdr:ext cx="405111" cy="259045"/>
    <xdr:sp macro="" textlink="">
      <xdr:nvSpPr>
        <xdr:cNvPr id="678" name="n_1aveValue【児童館】&#10;有形固定資産減価償却率">
          <a:extLst>
            <a:ext uri="{FF2B5EF4-FFF2-40B4-BE49-F238E27FC236}">
              <a16:creationId xmlns:a16="http://schemas.microsoft.com/office/drawing/2014/main" id="{0C9B4E8D-CD98-404D-A952-310F228D4D5B}"/>
            </a:ext>
          </a:extLst>
        </xdr:cNvPr>
        <xdr:cNvSpPr txBox="1"/>
      </xdr:nvSpPr>
      <xdr:spPr>
        <a:xfrm>
          <a:off x="15266044" y="1395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82566</xdr:rowOff>
    </xdr:from>
    <xdr:ext cx="405111" cy="259045"/>
    <xdr:sp macro="" textlink="">
      <xdr:nvSpPr>
        <xdr:cNvPr id="679" name="n_2aveValue【児童館】&#10;有形固定資産減価償却率">
          <a:extLst>
            <a:ext uri="{FF2B5EF4-FFF2-40B4-BE49-F238E27FC236}">
              <a16:creationId xmlns:a16="http://schemas.microsoft.com/office/drawing/2014/main" id="{D7325A55-EC68-47B1-8D32-43706AE65903}"/>
            </a:ext>
          </a:extLst>
        </xdr:cNvPr>
        <xdr:cNvSpPr txBox="1"/>
      </xdr:nvSpPr>
      <xdr:spPr>
        <a:xfrm>
          <a:off x="14389744" y="14312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10177</xdr:rowOff>
    </xdr:from>
    <xdr:ext cx="405111" cy="259045"/>
    <xdr:sp macro="" textlink="">
      <xdr:nvSpPr>
        <xdr:cNvPr id="680" name="n_3aveValue【児童館】&#10;有形固定資産減価償却率">
          <a:extLst>
            <a:ext uri="{FF2B5EF4-FFF2-40B4-BE49-F238E27FC236}">
              <a16:creationId xmlns:a16="http://schemas.microsoft.com/office/drawing/2014/main" id="{D14DB708-6A07-4A8C-A6F5-F9B498608114}"/>
            </a:ext>
          </a:extLst>
        </xdr:cNvPr>
        <xdr:cNvSpPr txBox="1"/>
      </xdr:nvSpPr>
      <xdr:spPr>
        <a:xfrm>
          <a:off x="135007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138447</xdr:rowOff>
    </xdr:from>
    <xdr:ext cx="405111" cy="259045"/>
    <xdr:sp macro="" textlink="">
      <xdr:nvSpPr>
        <xdr:cNvPr id="681" name="n_4aveValue【児童館】&#10;有形固定資産減価償却率">
          <a:extLst>
            <a:ext uri="{FF2B5EF4-FFF2-40B4-BE49-F238E27FC236}">
              <a16:creationId xmlns:a16="http://schemas.microsoft.com/office/drawing/2014/main" id="{BB8CFB19-00B2-4353-84D4-338AAC6F24D2}"/>
            </a:ext>
          </a:extLst>
        </xdr:cNvPr>
        <xdr:cNvSpPr txBox="1"/>
      </xdr:nvSpPr>
      <xdr:spPr>
        <a:xfrm>
          <a:off x="12611744" y="14197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113047</xdr:rowOff>
    </xdr:from>
    <xdr:ext cx="405111" cy="259045"/>
    <xdr:sp macro="" textlink="">
      <xdr:nvSpPr>
        <xdr:cNvPr id="682" name="n_1mainValue【児童館】&#10;有形固定資産減価償却率">
          <a:extLst>
            <a:ext uri="{FF2B5EF4-FFF2-40B4-BE49-F238E27FC236}">
              <a16:creationId xmlns:a16="http://schemas.microsoft.com/office/drawing/2014/main" id="{6FE9CD3D-F1F5-47DC-9D17-29AFC1865D9D}"/>
            </a:ext>
          </a:extLst>
        </xdr:cNvPr>
        <xdr:cNvSpPr txBox="1"/>
      </xdr:nvSpPr>
      <xdr:spPr>
        <a:xfrm>
          <a:off x="15266044" y="14343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81297</xdr:rowOff>
    </xdr:from>
    <xdr:ext cx="405111" cy="259045"/>
    <xdr:sp macro="" textlink="">
      <xdr:nvSpPr>
        <xdr:cNvPr id="683" name="n_2mainValue【児童館】&#10;有形固定資産減価償却率">
          <a:extLst>
            <a:ext uri="{FF2B5EF4-FFF2-40B4-BE49-F238E27FC236}">
              <a16:creationId xmlns:a16="http://schemas.microsoft.com/office/drawing/2014/main" id="{115696A7-CDB7-4ABD-9E4D-0D7BBF49AD93}"/>
            </a:ext>
          </a:extLst>
        </xdr:cNvPr>
        <xdr:cNvSpPr txBox="1"/>
      </xdr:nvSpPr>
      <xdr:spPr>
        <a:xfrm>
          <a:off x="14389744" y="13968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168927</xdr:rowOff>
    </xdr:from>
    <xdr:ext cx="405111" cy="259045"/>
    <xdr:sp macro="" textlink="">
      <xdr:nvSpPr>
        <xdr:cNvPr id="684" name="n_3mainValue【児童館】&#10;有形固定資産減価償却率">
          <a:extLst>
            <a:ext uri="{FF2B5EF4-FFF2-40B4-BE49-F238E27FC236}">
              <a16:creationId xmlns:a16="http://schemas.microsoft.com/office/drawing/2014/main" id="{50ECB8A4-7F17-4E04-8558-D5DDD714B9F6}"/>
            </a:ext>
          </a:extLst>
        </xdr:cNvPr>
        <xdr:cNvSpPr txBox="1"/>
      </xdr:nvSpPr>
      <xdr:spPr>
        <a:xfrm>
          <a:off x="13500744" y="1422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162577</xdr:rowOff>
    </xdr:from>
    <xdr:ext cx="405111" cy="259045"/>
    <xdr:sp macro="" textlink="">
      <xdr:nvSpPr>
        <xdr:cNvPr id="685" name="n_4mainValue【児童館】&#10;有形固定資産減価償却率">
          <a:extLst>
            <a:ext uri="{FF2B5EF4-FFF2-40B4-BE49-F238E27FC236}">
              <a16:creationId xmlns:a16="http://schemas.microsoft.com/office/drawing/2014/main" id="{DC2E516A-F597-4702-B3A0-5649895C1CDE}"/>
            </a:ext>
          </a:extLst>
        </xdr:cNvPr>
        <xdr:cNvSpPr txBox="1"/>
      </xdr:nvSpPr>
      <xdr:spPr>
        <a:xfrm>
          <a:off x="12611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B96AA1B6-C954-46A3-AE33-13B36E050FF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FEFE8141-306E-42CE-9D32-58CD7C18C25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4809CDC8-E986-41D9-A03C-FB74DAAB036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68E5D044-C639-4856-A9CA-2A311EEDCFE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B798BD4D-39F0-449B-AEAB-EF1DAB1D51D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E35E1E9B-06FB-452D-A76D-D188FF457FB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FC993CB4-89ED-4784-BAE6-D016C9EC871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CE7D0C64-6CC8-4F3B-986D-C00DA807775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id="{7D93DC7C-83A5-4A1F-A090-3EE04878080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id="{003FF644-1B10-4C33-9F05-3166190AE24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6" name="直線コネクタ 695">
          <a:extLst>
            <a:ext uri="{FF2B5EF4-FFF2-40B4-BE49-F238E27FC236}">
              <a16:creationId xmlns:a16="http://schemas.microsoft.com/office/drawing/2014/main" id="{2D8BD266-70AA-4510-B8D4-71781ABBDC02}"/>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7" name="テキスト ボックス 696">
          <a:extLst>
            <a:ext uri="{FF2B5EF4-FFF2-40B4-BE49-F238E27FC236}">
              <a16:creationId xmlns:a16="http://schemas.microsoft.com/office/drawing/2014/main" id="{7BEBE8FC-3BEA-4E22-8D20-144B1F6D1155}"/>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8" name="直線コネクタ 697">
          <a:extLst>
            <a:ext uri="{FF2B5EF4-FFF2-40B4-BE49-F238E27FC236}">
              <a16:creationId xmlns:a16="http://schemas.microsoft.com/office/drawing/2014/main" id="{A3F9A513-8784-4B2E-AF95-70056D262BD9}"/>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9" name="テキスト ボックス 698">
          <a:extLst>
            <a:ext uri="{FF2B5EF4-FFF2-40B4-BE49-F238E27FC236}">
              <a16:creationId xmlns:a16="http://schemas.microsoft.com/office/drawing/2014/main" id="{E03B95B6-6398-4686-80F3-3F3EC4C8B651}"/>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0" name="直線コネクタ 699">
          <a:extLst>
            <a:ext uri="{FF2B5EF4-FFF2-40B4-BE49-F238E27FC236}">
              <a16:creationId xmlns:a16="http://schemas.microsoft.com/office/drawing/2014/main" id="{C616FD94-CFBA-4539-B24D-8822852B7B6B}"/>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1" name="テキスト ボックス 700">
          <a:extLst>
            <a:ext uri="{FF2B5EF4-FFF2-40B4-BE49-F238E27FC236}">
              <a16:creationId xmlns:a16="http://schemas.microsoft.com/office/drawing/2014/main" id="{F6003EDB-588B-4394-AE47-5C6C585CAC89}"/>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2" name="直線コネクタ 701">
          <a:extLst>
            <a:ext uri="{FF2B5EF4-FFF2-40B4-BE49-F238E27FC236}">
              <a16:creationId xmlns:a16="http://schemas.microsoft.com/office/drawing/2014/main" id="{13258DE1-8FB6-425A-9DA1-B0BBBAAFD42E}"/>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3" name="テキスト ボックス 702">
          <a:extLst>
            <a:ext uri="{FF2B5EF4-FFF2-40B4-BE49-F238E27FC236}">
              <a16:creationId xmlns:a16="http://schemas.microsoft.com/office/drawing/2014/main" id="{3918624F-02AC-4D1F-8D47-A4CBD0008C8B}"/>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B55526CD-97B5-4C1D-A7C6-91D2088C5E1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C7CAF5F4-EBA5-4C5D-8650-C9321AB32C2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児童館】&#10;一人当たり面積グラフ枠">
          <a:extLst>
            <a:ext uri="{FF2B5EF4-FFF2-40B4-BE49-F238E27FC236}">
              <a16:creationId xmlns:a16="http://schemas.microsoft.com/office/drawing/2014/main" id="{518FE6EE-0CA0-4F6C-A92A-A06B72095B3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85</xdr:row>
      <xdr:rowOff>81535</xdr:rowOff>
    </xdr:to>
    <xdr:cxnSp macro="">
      <xdr:nvCxnSpPr>
        <xdr:cNvPr id="707" name="直線コネクタ 706">
          <a:extLst>
            <a:ext uri="{FF2B5EF4-FFF2-40B4-BE49-F238E27FC236}">
              <a16:creationId xmlns:a16="http://schemas.microsoft.com/office/drawing/2014/main" id="{9E2EB240-DBCF-4B13-B283-D77184D779A7}"/>
            </a:ext>
          </a:extLst>
        </xdr:cNvPr>
        <xdr:cNvCxnSpPr/>
      </xdr:nvCxnSpPr>
      <xdr:spPr>
        <a:xfrm flipV="1">
          <a:off x="22160864" y="13658087"/>
          <a:ext cx="0" cy="996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85362</xdr:rowOff>
    </xdr:from>
    <xdr:ext cx="469744" cy="259045"/>
    <xdr:sp macro="" textlink="">
      <xdr:nvSpPr>
        <xdr:cNvPr id="708" name="【児童館】&#10;一人当たり面積最小値テキスト">
          <a:extLst>
            <a:ext uri="{FF2B5EF4-FFF2-40B4-BE49-F238E27FC236}">
              <a16:creationId xmlns:a16="http://schemas.microsoft.com/office/drawing/2014/main" id="{404BE3F9-9A0C-4FCF-82C7-1E5C669360B1}"/>
            </a:ext>
          </a:extLst>
        </xdr:cNvPr>
        <xdr:cNvSpPr txBox="1"/>
      </xdr:nvSpPr>
      <xdr:spPr>
        <a:xfrm>
          <a:off x="22199600" y="1465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81535</xdr:rowOff>
    </xdr:from>
    <xdr:to>
      <xdr:col>116</xdr:col>
      <xdr:colOff>152400</xdr:colOff>
      <xdr:row>85</xdr:row>
      <xdr:rowOff>81535</xdr:rowOff>
    </xdr:to>
    <xdr:cxnSp macro="">
      <xdr:nvCxnSpPr>
        <xdr:cNvPr id="709" name="直線コネクタ 708">
          <a:extLst>
            <a:ext uri="{FF2B5EF4-FFF2-40B4-BE49-F238E27FC236}">
              <a16:creationId xmlns:a16="http://schemas.microsoft.com/office/drawing/2014/main" id="{93AF0FD2-00B8-40F9-9B14-F6BD07B5F996}"/>
            </a:ext>
          </a:extLst>
        </xdr:cNvPr>
        <xdr:cNvCxnSpPr/>
      </xdr:nvCxnSpPr>
      <xdr:spPr>
        <a:xfrm>
          <a:off x="22072600" y="1465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710" name="【児童館】&#10;一人当たり面積最大値テキスト">
          <a:extLst>
            <a:ext uri="{FF2B5EF4-FFF2-40B4-BE49-F238E27FC236}">
              <a16:creationId xmlns:a16="http://schemas.microsoft.com/office/drawing/2014/main" id="{61FA4580-E6BD-482B-8807-160BBF839E75}"/>
            </a:ext>
          </a:extLst>
        </xdr:cNvPr>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711" name="直線コネクタ 710">
          <a:extLst>
            <a:ext uri="{FF2B5EF4-FFF2-40B4-BE49-F238E27FC236}">
              <a16:creationId xmlns:a16="http://schemas.microsoft.com/office/drawing/2014/main" id="{6F05FAEF-5D69-41BC-8F08-FC9516EB9532}"/>
            </a:ext>
          </a:extLst>
        </xdr:cNvPr>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96029</xdr:rowOff>
    </xdr:from>
    <xdr:ext cx="469744" cy="259045"/>
    <xdr:sp macro="" textlink="">
      <xdr:nvSpPr>
        <xdr:cNvPr id="712" name="【児童館】&#10;一人当たり面積平均値テキスト">
          <a:extLst>
            <a:ext uri="{FF2B5EF4-FFF2-40B4-BE49-F238E27FC236}">
              <a16:creationId xmlns:a16="http://schemas.microsoft.com/office/drawing/2014/main" id="{CD5A18E9-2F2E-4B76-A232-BFB6AE46A06C}"/>
            </a:ext>
          </a:extLst>
        </xdr:cNvPr>
        <xdr:cNvSpPr txBox="1"/>
      </xdr:nvSpPr>
      <xdr:spPr>
        <a:xfrm>
          <a:off x="22199600" y="14326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117602</xdr:rowOff>
    </xdr:from>
    <xdr:to>
      <xdr:col>116</xdr:col>
      <xdr:colOff>114300</xdr:colOff>
      <xdr:row>84</xdr:row>
      <xdr:rowOff>47752</xdr:rowOff>
    </xdr:to>
    <xdr:sp macro="" textlink="">
      <xdr:nvSpPr>
        <xdr:cNvPr id="713" name="フローチャート: 判断 712">
          <a:extLst>
            <a:ext uri="{FF2B5EF4-FFF2-40B4-BE49-F238E27FC236}">
              <a16:creationId xmlns:a16="http://schemas.microsoft.com/office/drawing/2014/main" id="{ED305567-C305-461A-B5DA-04FF8E689333}"/>
            </a:ext>
          </a:extLst>
        </xdr:cNvPr>
        <xdr:cNvSpPr/>
      </xdr:nvSpPr>
      <xdr:spPr>
        <a:xfrm>
          <a:off x="221107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122174</xdr:rowOff>
    </xdr:from>
    <xdr:to>
      <xdr:col>112</xdr:col>
      <xdr:colOff>38100</xdr:colOff>
      <xdr:row>84</xdr:row>
      <xdr:rowOff>52324</xdr:rowOff>
    </xdr:to>
    <xdr:sp macro="" textlink="">
      <xdr:nvSpPr>
        <xdr:cNvPr id="714" name="フローチャート: 判断 713">
          <a:extLst>
            <a:ext uri="{FF2B5EF4-FFF2-40B4-BE49-F238E27FC236}">
              <a16:creationId xmlns:a16="http://schemas.microsoft.com/office/drawing/2014/main" id="{E66E085C-6525-4D12-B229-790C916301FB}"/>
            </a:ext>
          </a:extLst>
        </xdr:cNvPr>
        <xdr:cNvSpPr/>
      </xdr:nvSpPr>
      <xdr:spPr>
        <a:xfrm>
          <a:off x="21272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131318</xdr:rowOff>
    </xdr:from>
    <xdr:to>
      <xdr:col>107</xdr:col>
      <xdr:colOff>101600</xdr:colOff>
      <xdr:row>84</xdr:row>
      <xdr:rowOff>61468</xdr:rowOff>
    </xdr:to>
    <xdr:sp macro="" textlink="">
      <xdr:nvSpPr>
        <xdr:cNvPr id="715" name="フローチャート: 判断 714">
          <a:extLst>
            <a:ext uri="{FF2B5EF4-FFF2-40B4-BE49-F238E27FC236}">
              <a16:creationId xmlns:a16="http://schemas.microsoft.com/office/drawing/2014/main" id="{FB4881B0-24A0-459B-9339-AF2CA1A4AE42}"/>
            </a:ext>
          </a:extLst>
        </xdr:cNvPr>
        <xdr:cNvSpPr/>
      </xdr:nvSpPr>
      <xdr:spPr>
        <a:xfrm>
          <a:off x="20383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28448</xdr:rowOff>
    </xdr:from>
    <xdr:to>
      <xdr:col>102</xdr:col>
      <xdr:colOff>165100</xdr:colOff>
      <xdr:row>84</xdr:row>
      <xdr:rowOff>130048</xdr:rowOff>
    </xdr:to>
    <xdr:sp macro="" textlink="">
      <xdr:nvSpPr>
        <xdr:cNvPr id="716" name="フローチャート: 判断 715">
          <a:extLst>
            <a:ext uri="{FF2B5EF4-FFF2-40B4-BE49-F238E27FC236}">
              <a16:creationId xmlns:a16="http://schemas.microsoft.com/office/drawing/2014/main" id="{E158D005-3C10-4038-BBCA-3D9015F2E3FC}"/>
            </a:ext>
          </a:extLst>
        </xdr:cNvPr>
        <xdr:cNvSpPr/>
      </xdr:nvSpPr>
      <xdr:spPr>
        <a:xfrm>
          <a:off x="19494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33020</xdr:rowOff>
    </xdr:from>
    <xdr:to>
      <xdr:col>98</xdr:col>
      <xdr:colOff>38100</xdr:colOff>
      <xdr:row>84</xdr:row>
      <xdr:rowOff>134620</xdr:rowOff>
    </xdr:to>
    <xdr:sp macro="" textlink="">
      <xdr:nvSpPr>
        <xdr:cNvPr id="717" name="フローチャート: 判断 716">
          <a:extLst>
            <a:ext uri="{FF2B5EF4-FFF2-40B4-BE49-F238E27FC236}">
              <a16:creationId xmlns:a16="http://schemas.microsoft.com/office/drawing/2014/main" id="{BBAD6C50-0385-46C8-AFBA-C4081781E5EE}"/>
            </a:ext>
          </a:extLst>
        </xdr:cNvPr>
        <xdr:cNvSpPr/>
      </xdr:nvSpPr>
      <xdr:spPr>
        <a:xfrm>
          <a:off x="18605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3E82137B-6D14-4CCD-9BF7-EDA8ACCAD42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2FDAD3B-8B01-4884-AE97-E70121214DA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CA64AFE7-4C48-4B98-B29A-591B9E4F083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2E01D056-6133-4DFC-ACBC-F8F8AEF8359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E8124855-F7C2-43E5-BF4B-951EB5AAE68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145035</xdr:rowOff>
    </xdr:from>
    <xdr:to>
      <xdr:col>116</xdr:col>
      <xdr:colOff>114300</xdr:colOff>
      <xdr:row>80</xdr:row>
      <xdr:rowOff>75185</xdr:rowOff>
    </xdr:to>
    <xdr:sp macro="" textlink="">
      <xdr:nvSpPr>
        <xdr:cNvPr id="723" name="楕円 722">
          <a:extLst>
            <a:ext uri="{FF2B5EF4-FFF2-40B4-BE49-F238E27FC236}">
              <a16:creationId xmlns:a16="http://schemas.microsoft.com/office/drawing/2014/main" id="{7EB5ED15-8EDA-46A7-910A-D8C0A51590CD}"/>
            </a:ext>
          </a:extLst>
        </xdr:cNvPr>
        <xdr:cNvSpPr/>
      </xdr:nvSpPr>
      <xdr:spPr>
        <a:xfrm>
          <a:off x="22110700" y="1368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59962</xdr:rowOff>
    </xdr:from>
    <xdr:ext cx="469744" cy="259045"/>
    <xdr:sp macro="" textlink="">
      <xdr:nvSpPr>
        <xdr:cNvPr id="724" name="【児童館】&#10;一人当たり面積該当値テキスト">
          <a:extLst>
            <a:ext uri="{FF2B5EF4-FFF2-40B4-BE49-F238E27FC236}">
              <a16:creationId xmlns:a16="http://schemas.microsoft.com/office/drawing/2014/main" id="{68A891F9-28CA-4515-83DE-215BB72C309E}"/>
            </a:ext>
          </a:extLst>
        </xdr:cNvPr>
        <xdr:cNvSpPr txBox="1"/>
      </xdr:nvSpPr>
      <xdr:spPr>
        <a:xfrm>
          <a:off x="22199600" y="13604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1015</xdr:rowOff>
    </xdr:from>
    <xdr:to>
      <xdr:col>112</xdr:col>
      <xdr:colOff>38100</xdr:colOff>
      <xdr:row>80</xdr:row>
      <xdr:rowOff>102615</xdr:rowOff>
    </xdr:to>
    <xdr:sp macro="" textlink="">
      <xdr:nvSpPr>
        <xdr:cNvPr id="725" name="楕円 724">
          <a:extLst>
            <a:ext uri="{FF2B5EF4-FFF2-40B4-BE49-F238E27FC236}">
              <a16:creationId xmlns:a16="http://schemas.microsoft.com/office/drawing/2014/main" id="{D4EAEB61-29B8-4B0E-91EB-CCC0DDE932BF}"/>
            </a:ext>
          </a:extLst>
        </xdr:cNvPr>
        <xdr:cNvSpPr/>
      </xdr:nvSpPr>
      <xdr:spPr>
        <a:xfrm>
          <a:off x="21272500" y="1371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24385</xdr:rowOff>
    </xdr:from>
    <xdr:to>
      <xdr:col>116</xdr:col>
      <xdr:colOff>63500</xdr:colOff>
      <xdr:row>80</xdr:row>
      <xdr:rowOff>51815</xdr:rowOff>
    </xdr:to>
    <xdr:cxnSp macro="">
      <xdr:nvCxnSpPr>
        <xdr:cNvPr id="726" name="直線コネクタ 725">
          <a:extLst>
            <a:ext uri="{FF2B5EF4-FFF2-40B4-BE49-F238E27FC236}">
              <a16:creationId xmlns:a16="http://schemas.microsoft.com/office/drawing/2014/main" id="{B0913444-AB80-49B3-8E5A-11B7B0D520BD}"/>
            </a:ext>
          </a:extLst>
        </xdr:cNvPr>
        <xdr:cNvCxnSpPr/>
      </xdr:nvCxnSpPr>
      <xdr:spPr>
        <a:xfrm flipV="1">
          <a:off x="21323300" y="13740385"/>
          <a:ext cx="8382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33020</xdr:rowOff>
    </xdr:from>
    <xdr:to>
      <xdr:col>107</xdr:col>
      <xdr:colOff>101600</xdr:colOff>
      <xdr:row>80</xdr:row>
      <xdr:rowOff>134620</xdr:rowOff>
    </xdr:to>
    <xdr:sp macro="" textlink="">
      <xdr:nvSpPr>
        <xdr:cNvPr id="727" name="楕円 726">
          <a:extLst>
            <a:ext uri="{FF2B5EF4-FFF2-40B4-BE49-F238E27FC236}">
              <a16:creationId xmlns:a16="http://schemas.microsoft.com/office/drawing/2014/main" id="{5E9B6E61-4DA3-4D30-B024-3C5AFF52187A}"/>
            </a:ext>
          </a:extLst>
        </xdr:cNvPr>
        <xdr:cNvSpPr/>
      </xdr:nvSpPr>
      <xdr:spPr>
        <a:xfrm>
          <a:off x="20383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51815</xdr:rowOff>
    </xdr:from>
    <xdr:to>
      <xdr:col>111</xdr:col>
      <xdr:colOff>177800</xdr:colOff>
      <xdr:row>80</xdr:row>
      <xdr:rowOff>83820</xdr:rowOff>
    </xdr:to>
    <xdr:cxnSp macro="">
      <xdr:nvCxnSpPr>
        <xdr:cNvPr id="728" name="直線コネクタ 727">
          <a:extLst>
            <a:ext uri="{FF2B5EF4-FFF2-40B4-BE49-F238E27FC236}">
              <a16:creationId xmlns:a16="http://schemas.microsoft.com/office/drawing/2014/main" id="{9FD17DFC-B6A4-47E7-8ECB-ECAF010F616F}"/>
            </a:ext>
          </a:extLst>
        </xdr:cNvPr>
        <xdr:cNvCxnSpPr/>
      </xdr:nvCxnSpPr>
      <xdr:spPr>
        <a:xfrm flipV="1">
          <a:off x="20434300" y="13767815"/>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51308</xdr:rowOff>
    </xdr:from>
    <xdr:to>
      <xdr:col>102</xdr:col>
      <xdr:colOff>165100</xdr:colOff>
      <xdr:row>80</xdr:row>
      <xdr:rowOff>152908</xdr:rowOff>
    </xdr:to>
    <xdr:sp macro="" textlink="">
      <xdr:nvSpPr>
        <xdr:cNvPr id="729" name="楕円 728">
          <a:extLst>
            <a:ext uri="{FF2B5EF4-FFF2-40B4-BE49-F238E27FC236}">
              <a16:creationId xmlns:a16="http://schemas.microsoft.com/office/drawing/2014/main" id="{50DD5587-BDE7-4435-AE8B-3FB655573A01}"/>
            </a:ext>
          </a:extLst>
        </xdr:cNvPr>
        <xdr:cNvSpPr/>
      </xdr:nvSpPr>
      <xdr:spPr>
        <a:xfrm>
          <a:off x="19494500" y="1376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83820</xdr:rowOff>
    </xdr:from>
    <xdr:to>
      <xdr:col>107</xdr:col>
      <xdr:colOff>50800</xdr:colOff>
      <xdr:row>80</xdr:row>
      <xdr:rowOff>102108</xdr:rowOff>
    </xdr:to>
    <xdr:cxnSp macro="">
      <xdr:nvCxnSpPr>
        <xdr:cNvPr id="730" name="直線コネクタ 729">
          <a:extLst>
            <a:ext uri="{FF2B5EF4-FFF2-40B4-BE49-F238E27FC236}">
              <a16:creationId xmlns:a16="http://schemas.microsoft.com/office/drawing/2014/main" id="{CFBC8E44-0E72-41BF-AF58-9E8F58951FAC}"/>
            </a:ext>
          </a:extLst>
        </xdr:cNvPr>
        <xdr:cNvCxnSpPr/>
      </xdr:nvCxnSpPr>
      <xdr:spPr>
        <a:xfrm flipV="1">
          <a:off x="19545300" y="137998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165608</xdr:rowOff>
    </xdr:from>
    <xdr:to>
      <xdr:col>98</xdr:col>
      <xdr:colOff>38100</xdr:colOff>
      <xdr:row>81</xdr:row>
      <xdr:rowOff>95758</xdr:rowOff>
    </xdr:to>
    <xdr:sp macro="" textlink="">
      <xdr:nvSpPr>
        <xdr:cNvPr id="731" name="楕円 730">
          <a:extLst>
            <a:ext uri="{FF2B5EF4-FFF2-40B4-BE49-F238E27FC236}">
              <a16:creationId xmlns:a16="http://schemas.microsoft.com/office/drawing/2014/main" id="{20C9C044-FCBC-4FBD-B0A1-66921768B958}"/>
            </a:ext>
          </a:extLst>
        </xdr:cNvPr>
        <xdr:cNvSpPr/>
      </xdr:nvSpPr>
      <xdr:spPr>
        <a:xfrm>
          <a:off x="18605500" y="1388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102108</xdr:rowOff>
    </xdr:from>
    <xdr:to>
      <xdr:col>102</xdr:col>
      <xdr:colOff>114300</xdr:colOff>
      <xdr:row>81</xdr:row>
      <xdr:rowOff>44958</xdr:rowOff>
    </xdr:to>
    <xdr:cxnSp macro="">
      <xdr:nvCxnSpPr>
        <xdr:cNvPr id="732" name="直線コネクタ 731">
          <a:extLst>
            <a:ext uri="{FF2B5EF4-FFF2-40B4-BE49-F238E27FC236}">
              <a16:creationId xmlns:a16="http://schemas.microsoft.com/office/drawing/2014/main" id="{6E1B070E-12DB-4C1A-8ED2-4A30D16F8A22}"/>
            </a:ext>
          </a:extLst>
        </xdr:cNvPr>
        <xdr:cNvCxnSpPr/>
      </xdr:nvCxnSpPr>
      <xdr:spPr>
        <a:xfrm flipV="1">
          <a:off x="18656300" y="1381810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43451</xdr:rowOff>
    </xdr:from>
    <xdr:ext cx="469744" cy="259045"/>
    <xdr:sp macro="" textlink="">
      <xdr:nvSpPr>
        <xdr:cNvPr id="733" name="n_1aveValue【児童館】&#10;一人当たり面積">
          <a:extLst>
            <a:ext uri="{FF2B5EF4-FFF2-40B4-BE49-F238E27FC236}">
              <a16:creationId xmlns:a16="http://schemas.microsoft.com/office/drawing/2014/main" id="{32245364-8F68-4048-8339-4E2C7DA3B8E8}"/>
            </a:ext>
          </a:extLst>
        </xdr:cNvPr>
        <xdr:cNvSpPr txBox="1"/>
      </xdr:nvSpPr>
      <xdr:spPr>
        <a:xfrm>
          <a:off x="21075727" y="1444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52595</xdr:rowOff>
    </xdr:from>
    <xdr:ext cx="469744" cy="259045"/>
    <xdr:sp macro="" textlink="">
      <xdr:nvSpPr>
        <xdr:cNvPr id="734" name="n_2aveValue【児童館】&#10;一人当たり面積">
          <a:extLst>
            <a:ext uri="{FF2B5EF4-FFF2-40B4-BE49-F238E27FC236}">
              <a16:creationId xmlns:a16="http://schemas.microsoft.com/office/drawing/2014/main" id="{BBDF60E7-9549-48CD-9AD0-D9FD7A43623B}"/>
            </a:ext>
          </a:extLst>
        </xdr:cNvPr>
        <xdr:cNvSpPr txBox="1"/>
      </xdr:nvSpPr>
      <xdr:spPr>
        <a:xfrm>
          <a:off x="20199427"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121175</xdr:rowOff>
    </xdr:from>
    <xdr:ext cx="469744" cy="259045"/>
    <xdr:sp macro="" textlink="">
      <xdr:nvSpPr>
        <xdr:cNvPr id="735" name="n_3aveValue【児童館】&#10;一人当たり面積">
          <a:extLst>
            <a:ext uri="{FF2B5EF4-FFF2-40B4-BE49-F238E27FC236}">
              <a16:creationId xmlns:a16="http://schemas.microsoft.com/office/drawing/2014/main" id="{EC3FFD06-D02F-4623-91F8-7CF05CD5F147}"/>
            </a:ext>
          </a:extLst>
        </xdr:cNvPr>
        <xdr:cNvSpPr txBox="1"/>
      </xdr:nvSpPr>
      <xdr:spPr>
        <a:xfrm>
          <a:off x="1931042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125747</xdr:rowOff>
    </xdr:from>
    <xdr:ext cx="469744" cy="259045"/>
    <xdr:sp macro="" textlink="">
      <xdr:nvSpPr>
        <xdr:cNvPr id="736" name="n_4aveValue【児童館】&#10;一人当たり面積">
          <a:extLst>
            <a:ext uri="{FF2B5EF4-FFF2-40B4-BE49-F238E27FC236}">
              <a16:creationId xmlns:a16="http://schemas.microsoft.com/office/drawing/2014/main" id="{885CD827-9CE9-4B36-8428-EFF0C9A1E503}"/>
            </a:ext>
          </a:extLst>
        </xdr:cNvPr>
        <xdr:cNvSpPr txBox="1"/>
      </xdr:nvSpPr>
      <xdr:spPr>
        <a:xfrm>
          <a:off x="18421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119142</xdr:rowOff>
    </xdr:from>
    <xdr:ext cx="469744" cy="259045"/>
    <xdr:sp macro="" textlink="">
      <xdr:nvSpPr>
        <xdr:cNvPr id="737" name="n_1mainValue【児童館】&#10;一人当たり面積">
          <a:extLst>
            <a:ext uri="{FF2B5EF4-FFF2-40B4-BE49-F238E27FC236}">
              <a16:creationId xmlns:a16="http://schemas.microsoft.com/office/drawing/2014/main" id="{40DCE712-D361-498A-AF48-7C1FAD899BB0}"/>
            </a:ext>
          </a:extLst>
        </xdr:cNvPr>
        <xdr:cNvSpPr txBox="1"/>
      </xdr:nvSpPr>
      <xdr:spPr>
        <a:xfrm>
          <a:off x="21075727" y="1349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151147</xdr:rowOff>
    </xdr:from>
    <xdr:ext cx="469744" cy="259045"/>
    <xdr:sp macro="" textlink="">
      <xdr:nvSpPr>
        <xdr:cNvPr id="738" name="n_2mainValue【児童館】&#10;一人当たり面積">
          <a:extLst>
            <a:ext uri="{FF2B5EF4-FFF2-40B4-BE49-F238E27FC236}">
              <a16:creationId xmlns:a16="http://schemas.microsoft.com/office/drawing/2014/main" id="{1BAC68DF-3745-469E-BE85-A3736C70648D}"/>
            </a:ext>
          </a:extLst>
        </xdr:cNvPr>
        <xdr:cNvSpPr txBox="1"/>
      </xdr:nvSpPr>
      <xdr:spPr>
        <a:xfrm>
          <a:off x="20199427" y="1352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169435</xdr:rowOff>
    </xdr:from>
    <xdr:ext cx="469744" cy="259045"/>
    <xdr:sp macro="" textlink="">
      <xdr:nvSpPr>
        <xdr:cNvPr id="739" name="n_3mainValue【児童館】&#10;一人当たり面積">
          <a:extLst>
            <a:ext uri="{FF2B5EF4-FFF2-40B4-BE49-F238E27FC236}">
              <a16:creationId xmlns:a16="http://schemas.microsoft.com/office/drawing/2014/main" id="{6A702324-141B-4A39-BB2A-36C902B84576}"/>
            </a:ext>
          </a:extLst>
        </xdr:cNvPr>
        <xdr:cNvSpPr txBox="1"/>
      </xdr:nvSpPr>
      <xdr:spPr>
        <a:xfrm>
          <a:off x="19310427" y="1354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112285</xdr:rowOff>
    </xdr:from>
    <xdr:ext cx="469744" cy="259045"/>
    <xdr:sp macro="" textlink="">
      <xdr:nvSpPr>
        <xdr:cNvPr id="740" name="n_4mainValue【児童館】&#10;一人当たり面積">
          <a:extLst>
            <a:ext uri="{FF2B5EF4-FFF2-40B4-BE49-F238E27FC236}">
              <a16:creationId xmlns:a16="http://schemas.microsoft.com/office/drawing/2014/main" id="{7E3305A0-A71E-4F7B-989F-3F0D971B9F92}"/>
            </a:ext>
          </a:extLst>
        </xdr:cNvPr>
        <xdr:cNvSpPr txBox="1"/>
      </xdr:nvSpPr>
      <xdr:spPr>
        <a:xfrm>
          <a:off x="18421427" y="1365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4DA1EF08-BADC-4134-B99B-FD7D781BC15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7F11C615-0B82-4FCB-AD43-E5B5C281407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633F1A0C-C653-4107-AF52-54994BB6246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33FD65D9-15C2-4ABE-8310-F86A8ADD781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82BD5A07-0F3A-4ED9-9ABE-363955A37FC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C8D0E3F2-0118-482C-9256-7938F8B2152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3CAFA5C7-20A7-4F68-A4A9-AE5852C6BA2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9ED570B2-DBD1-4A0B-B877-20226DDAD6A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AEFA13B5-84C9-4D85-B1D5-E25D85BABCA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C6B8C97F-66C9-4483-818E-92C313F0535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124F535A-5527-4454-8CF9-D7B78167FCE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a:extLst>
            <a:ext uri="{FF2B5EF4-FFF2-40B4-BE49-F238E27FC236}">
              <a16:creationId xmlns:a16="http://schemas.microsoft.com/office/drawing/2014/main" id="{610DA004-8089-4980-9EA5-919FA98BE05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3" name="テキスト ボックス 752">
          <a:extLst>
            <a:ext uri="{FF2B5EF4-FFF2-40B4-BE49-F238E27FC236}">
              <a16:creationId xmlns:a16="http://schemas.microsoft.com/office/drawing/2014/main" id="{230F704A-E182-4C04-B845-40D0BA372A2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a:extLst>
            <a:ext uri="{FF2B5EF4-FFF2-40B4-BE49-F238E27FC236}">
              <a16:creationId xmlns:a16="http://schemas.microsoft.com/office/drawing/2014/main" id="{0CC0F3B2-FF84-499B-BAC0-7AE4FB0F1FE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a:extLst>
            <a:ext uri="{FF2B5EF4-FFF2-40B4-BE49-F238E27FC236}">
              <a16:creationId xmlns:a16="http://schemas.microsoft.com/office/drawing/2014/main" id="{58B047ED-1F0C-42FB-BBAB-3C90A98B2CC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a:extLst>
            <a:ext uri="{FF2B5EF4-FFF2-40B4-BE49-F238E27FC236}">
              <a16:creationId xmlns:a16="http://schemas.microsoft.com/office/drawing/2014/main" id="{F49A11BA-0DAF-4092-BED2-0BA549C417E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a:extLst>
            <a:ext uri="{FF2B5EF4-FFF2-40B4-BE49-F238E27FC236}">
              <a16:creationId xmlns:a16="http://schemas.microsoft.com/office/drawing/2014/main" id="{0A06FBE5-56C4-4EBC-BF25-072F998C2E4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a:extLst>
            <a:ext uri="{FF2B5EF4-FFF2-40B4-BE49-F238E27FC236}">
              <a16:creationId xmlns:a16="http://schemas.microsoft.com/office/drawing/2014/main" id="{4115D358-3086-4D3C-AD30-36EBA773052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a:extLst>
            <a:ext uri="{FF2B5EF4-FFF2-40B4-BE49-F238E27FC236}">
              <a16:creationId xmlns:a16="http://schemas.microsoft.com/office/drawing/2014/main" id="{93ECFA7D-52E0-4FA4-803E-693A68CA2B6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a:extLst>
            <a:ext uri="{FF2B5EF4-FFF2-40B4-BE49-F238E27FC236}">
              <a16:creationId xmlns:a16="http://schemas.microsoft.com/office/drawing/2014/main" id="{7F97D017-CD57-43EF-9903-DFA9DA962AB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a:extLst>
            <a:ext uri="{FF2B5EF4-FFF2-40B4-BE49-F238E27FC236}">
              <a16:creationId xmlns:a16="http://schemas.microsoft.com/office/drawing/2014/main" id="{7655D89F-5184-4366-8B23-2CC7E0BE1C6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a:extLst>
            <a:ext uri="{FF2B5EF4-FFF2-40B4-BE49-F238E27FC236}">
              <a16:creationId xmlns:a16="http://schemas.microsoft.com/office/drawing/2014/main" id="{7A13D25B-48D7-48DC-A1F3-4A7DD3D0DEC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3" name="テキスト ボックス 762">
          <a:extLst>
            <a:ext uri="{FF2B5EF4-FFF2-40B4-BE49-F238E27FC236}">
              <a16:creationId xmlns:a16="http://schemas.microsoft.com/office/drawing/2014/main" id="{AEFFD548-D224-4B82-BAE2-D9E4A2D1A92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BFA56EA9-7566-4687-9406-B73E14F97EB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116182E8-F6FB-4E9C-AF23-65EECA32356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35379</xdr:rowOff>
    </xdr:to>
    <xdr:cxnSp macro="">
      <xdr:nvCxnSpPr>
        <xdr:cNvPr id="766" name="直線コネクタ 765">
          <a:extLst>
            <a:ext uri="{FF2B5EF4-FFF2-40B4-BE49-F238E27FC236}">
              <a16:creationId xmlns:a16="http://schemas.microsoft.com/office/drawing/2014/main" id="{09E2E50E-FDFC-4C5D-8EC0-749B8060781C}"/>
            </a:ext>
          </a:extLst>
        </xdr:cNvPr>
        <xdr:cNvCxnSpPr/>
      </xdr:nvCxnSpPr>
      <xdr:spPr>
        <a:xfrm flipV="1">
          <a:off x="16318864"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7" name="【公民館】&#10;有形固定資産減価償却率最小値テキスト">
          <a:extLst>
            <a:ext uri="{FF2B5EF4-FFF2-40B4-BE49-F238E27FC236}">
              <a16:creationId xmlns:a16="http://schemas.microsoft.com/office/drawing/2014/main" id="{5E7291E5-738B-411D-A910-8DD9DE81EBDE}"/>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8" name="直線コネクタ 767">
          <a:extLst>
            <a:ext uri="{FF2B5EF4-FFF2-40B4-BE49-F238E27FC236}">
              <a16:creationId xmlns:a16="http://schemas.microsoft.com/office/drawing/2014/main" id="{6AF3B3C6-90A1-4AC1-BFD3-0B5FDC8C277C}"/>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769" name="【公民館】&#10;有形固定資産減価償却率最大値テキスト">
          <a:extLst>
            <a:ext uri="{FF2B5EF4-FFF2-40B4-BE49-F238E27FC236}">
              <a16:creationId xmlns:a16="http://schemas.microsoft.com/office/drawing/2014/main" id="{84D185DF-7704-4B60-881B-FA0C14CD9238}"/>
            </a:ext>
          </a:extLst>
        </xdr:cNvPr>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770" name="直線コネクタ 769">
          <a:extLst>
            <a:ext uri="{FF2B5EF4-FFF2-40B4-BE49-F238E27FC236}">
              <a16:creationId xmlns:a16="http://schemas.microsoft.com/office/drawing/2014/main" id="{A1DAD6B5-04DF-4E8E-AD40-BA2BE34E3E35}"/>
            </a:ext>
          </a:extLst>
        </xdr:cNvPr>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67871</xdr:rowOff>
    </xdr:from>
    <xdr:ext cx="405111" cy="259045"/>
    <xdr:sp macro="" textlink="">
      <xdr:nvSpPr>
        <xdr:cNvPr id="771" name="【公民館】&#10;有形固定資産減価償却率平均値テキスト">
          <a:extLst>
            <a:ext uri="{FF2B5EF4-FFF2-40B4-BE49-F238E27FC236}">
              <a16:creationId xmlns:a16="http://schemas.microsoft.com/office/drawing/2014/main" id="{B220B644-7215-4386-8A80-E68B6C2631EA}"/>
            </a:ext>
          </a:extLst>
        </xdr:cNvPr>
        <xdr:cNvSpPr txBox="1"/>
      </xdr:nvSpPr>
      <xdr:spPr>
        <a:xfrm>
          <a:off x="16357600" y="180701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44994</xdr:rowOff>
    </xdr:from>
    <xdr:to>
      <xdr:col>85</xdr:col>
      <xdr:colOff>177800</xdr:colOff>
      <xdr:row>106</xdr:row>
      <xdr:rowOff>146594</xdr:rowOff>
    </xdr:to>
    <xdr:sp macro="" textlink="">
      <xdr:nvSpPr>
        <xdr:cNvPr id="772" name="フローチャート: 判断 771">
          <a:extLst>
            <a:ext uri="{FF2B5EF4-FFF2-40B4-BE49-F238E27FC236}">
              <a16:creationId xmlns:a16="http://schemas.microsoft.com/office/drawing/2014/main" id="{FD556545-1E79-43D5-BAD2-7E074DBC8AC2}"/>
            </a:ext>
          </a:extLst>
        </xdr:cNvPr>
        <xdr:cNvSpPr/>
      </xdr:nvSpPr>
      <xdr:spPr>
        <a:xfrm>
          <a:off x="16268700" y="1821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15602</xdr:rowOff>
    </xdr:from>
    <xdr:to>
      <xdr:col>81</xdr:col>
      <xdr:colOff>101600</xdr:colOff>
      <xdr:row>106</xdr:row>
      <xdr:rowOff>117202</xdr:rowOff>
    </xdr:to>
    <xdr:sp macro="" textlink="">
      <xdr:nvSpPr>
        <xdr:cNvPr id="773" name="フローチャート: 判断 772">
          <a:extLst>
            <a:ext uri="{FF2B5EF4-FFF2-40B4-BE49-F238E27FC236}">
              <a16:creationId xmlns:a16="http://schemas.microsoft.com/office/drawing/2014/main" id="{2A41B3A3-A930-4F72-8923-F403064178E6}"/>
            </a:ext>
          </a:extLst>
        </xdr:cNvPr>
        <xdr:cNvSpPr/>
      </xdr:nvSpPr>
      <xdr:spPr>
        <a:xfrm>
          <a:off x="15430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49893</xdr:rowOff>
    </xdr:from>
    <xdr:to>
      <xdr:col>76</xdr:col>
      <xdr:colOff>165100</xdr:colOff>
      <xdr:row>106</xdr:row>
      <xdr:rowOff>151493</xdr:rowOff>
    </xdr:to>
    <xdr:sp macro="" textlink="">
      <xdr:nvSpPr>
        <xdr:cNvPr id="774" name="フローチャート: 判断 773">
          <a:extLst>
            <a:ext uri="{FF2B5EF4-FFF2-40B4-BE49-F238E27FC236}">
              <a16:creationId xmlns:a16="http://schemas.microsoft.com/office/drawing/2014/main" id="{BAEA14E1-F568-4A2A-8455-1D238230D623}"/>
            </a:ext>
          </a:extLst>
        </xdr:cNvPr>
        <xdr:cNvSpPr/>
      </xdr:nvSpPr>
      <xdr:spPr>
        <a:xfrm>
          <a:off x="14541500" y="1822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36830</xdr:rowOff>
    </xdr:from>
    <xdr:to>
      <xdr:col>72</xdr:col>
      <xdr:colOff>38100</xdr:colOff>
      <xdr:row>106</xdr:row>
      <xdr:rowOff>138430</xdr:rowOff>
    </xdr:to>
    <xdr:sp macro="" textlink="">
      <xdr:nvSpPr>
        <xdr:cNvPr id="775" name="フローチャート: 判断 774">
          <a:extLst>
            <a:ext uri="{FF2B5EF4-FFF2-40B4-BE49-F238E27FC236}">
              <a16:creationId xmlns:a16="http://schemas.microsoft.com/office/drawing/2014/main" id="{BD8BAAFB-7FB3-46BF-A84B-374DF2E4F229}"/>
            </a:ext>
          </a:extLst>
        </xdr:cNvPr>
        <xdr:cNvSpPr/>
      </xdr:nvSpPr>
      <xdr:spPr>
        <a:xfrm>
          <a:off x="1365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61323</xdr:rowOff>
    </xdr:from>
    <xdr:to>
      <xdr:col>67</xdr:col>
      <xdr:colOff>101600</xdr:colOff>
      <xdr:row>106</xdr:row>
      <xdr:rowOff>162923</xdr:rowOff>
    </xdr:to>
    <xdr:sp macro="" textlink="">
      <xdr:nvSpPr>
        <xdr:cNvPr id="776" name="フローチャート: 判断 775">
          <a:extLst>
            <a:ext uri="{FF2B5EF4-FFF2-40B4-BE49-F238E27FC236}">
              <a16:creationId xmlns:a16="http://schemas.microsoft.com/office/drawing/2014/main" id="{25DA67A6-4201-41D2-9B18-3DB19D2B51A5}"/>
            </a:ext>
          </a:extLst>
        </xdr:cNvPr>
        <xdr:cNvSpPr/>
      </xdr:nvSpPr>
      <xdr:spPr>
        <a:xfrm>
          <a:off x="12763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57AAAC93-48B4-4F41-87BC-F259719DC0A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79085929-9E61-4915-A56B-966E1303FDC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EA0BC385-C3C2-4B27-8AAD-24CFF2594A6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6B6DDE7-B6C9-44B2-ADD1-221723231A8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AE4CF9E6-05F7-445D-8768-75B8B71E733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156029</xdr:rowOff>
    </xdr:from>
    <xdr:to>
      <xdr:col>85</xdr:col>
      <xdr:colOff>177800</xdr:colOff>
      <xdr:row>109</xdr:row>
      <xdr:rowOff>86179</xdr:rowOff>
    </xdr:to>
    <xdr:sp macro="" textlink="">
      <xdr:nvSpPr>
        <xdr:cNvPr id="782" name="楕円 781">
          <a:extLst>
            <a:ext uri="{FF2B5EF4-FFF2-40B4-BE49-F238E27FC236}">
              <a16:creationId xmlns:a16="http://schemas.microsoft.com/office/drawing/2014/main" id="{8A4C0B94-0B9E-4127-BDED-13AB276AA352}"/>
            </a:ext>
          </a:extLst>
        </xdr:cNvPr>
        <xdr:cNvSpPr/>
      </xdr:nvSpPr>
      <xdr:spPr>
        <a:xfrm>
          <a:off x="16268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70956</xdr:rowOff>
    </xdr:from>
    <xdr:ext cx="469744" cy="259045"/>
    <xdr:sp macro="" textlink="">
      <xdr:nvSpPr>
        <xdr:cNvPr id="783" name="【公民館】&#10;有形固定資産減価償却率該当値テキスト">
          <a:extLst>
            <a:ext uri="{FF2B5EF4-FFF2-40B4-BE49-F238E27FC236}">
              <a16:creationId xmlns:a16="http://schemas.microsoft.com/office/drawing/2014/main" id="{35575C5A-B50A-4DD5-968E-27CDED8DA622}"/>
            </a:ext>
          </a:extLst>
        </xdr:cNvPr>
        <xdr:cNvSpPr txBox="1"/>
      </xdr:nvSpPr>
      <xdr:spPr>
        <a:xfrm>
          <a:off x="16357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156029</xdr:rowOff>
    </xdr:from>
    <xdr:to>
      <xdr:col>81</xdr:col>
      <xdr:colOff>101600</xdr:colOff>
      <xdr:row>109</xdr:row>
      <xdr:rowOff>86179</xdr:rowOff>
    </xdr:to>
    <xdr:sp macro="" textlink="">
      <xdr:nvSpPr>
        <xdr:cNvPr id="784" name="楕円 783">
          <a:extLst>
            <a:ext uri="{FF2B5EF4-FFF2-40B4-BE49-F238E27FC236}">
              <a16:creationId xmlns:a16="http://schemas.microsoft.com/office/drawing/2014/main" id="{D0C8ABE8-BF36-4024-9AB7-F1914CB7D3BF}"/>
            </a:ext>
          </a:extLst>
        </xdr:cNvPr>
        <xdr:cNvSpPr/>
      </xdr:nvSpPr>
      <xdr:spPr>
        <a:xfrm>
          <a:off x="15430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35379</xdr:rowOff>
    </xdr:from>
    <xdr:to>
      <xdr:col>85</xdr:col>
      <xdr:colOff>127000</xdr:colOff>
      <xdr:row>109</xdr:row>
      <xdr:rowOff>35379</xdr:rowOff>
    </xdr:to>
    <xdr:cxnSp macro="">
      <xdr:nvCxnSpPr>
        <xdr:cNvPr id="785" name="直線コネクタ 784">
          <a:extLst>
            <a:ext uri="{FF2B5EF4-FFF2-40B4-BE49-F238E27FC236}">
              <a16:creationId xmlns:a16="http://schemas.microsoft.com/office/drawing/2014/main" id="{570ECF33-07A3-46CD-8933-9D6837E81A62}"/>
            </a:ext>
          </a:extLst>
        </xdr:cNvPr>
        <xdr:cNvCxnSpPr/>
      </xdr:nvCxnSpPr>
      <xdr:spPr>
        <a:xfrm>
          <a:off x="15481300" y="1872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156029</xdr:rowOff>
    </xdr:from>
    <xdr:to>
      <xdr:col>76</xdr:col>
      <xdr:colOff>165100</xdr:colOff>
      <xdr:row>109</xdr:row>
      <xdr:rowOff>86179</xdr:rowOff>
    </xdr:to>
    <xdr:sp macro="" textlink="">
      <xdr:nvSpPr>
        <xdr:cNvPr id="786" name="楕円 785">
          <a:extLst>
            <a:ext uri="{FF2B5EF4-FFF2-40B4-BE49-F238E27FC236}">
              <a16:creationId xmlns:a16="http://schemas.microsoft.com/office/drawing/2014/main" id="{2E0857FD-678E-4BAE-A911-F86200F288F8}"/>
            </a:ext>
          </a:extLst>
        </xdr:cNvPr>
        <xdr:cNvSpPr/>
      </xdr:nvSpPr>
      <xdr:spPr>
        <a:xfrm>
          <a:off x="14541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35379</xdr:rowOff>
    </xdr:from>
    <xdr:to>
      <xdr:col>81</xdr:col>
      <xdr:colOff>50800</xdr:colOff>
      <xdr:row>109</xdr:row>
      <xdr:rowOff>35379</xdr:rowOff>
    </xdr:to>
    <xdr:cxnSp macro="">
      <xdr:nvCxnSpPr>
        <xdr:cNvPr id="787" name="直線コネクタ 786">
          <a:extLst>
            <a:ext uri="{FF2B5EF4-FFF2-40B4-BE49-F238E27FC236}">
              <a16:creationId xmlns:a16="http://schemas.microsoft.com/office/drawing/2014/main" id="{EA45E9CF-C97D-4515-AB15-2F7C28B9987B}"/>
            </a:ext>
          </a:extLst>
        </xdr:cNvPr>
        <xdr:cNvCxnSpPr/>
      </xdr:nvCxnSpPr>
      <xdr:spPr>
        <a:xfrm>
          <a:off x="14592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156029</xdr:rowOff>
    </xdr:from>
    <xdr:to>
      <xdr:col>72</xdr:col>
      <xdr:colOff>38100</xdr:colOff>
      <xdr:row>109</xdr:row>
      <xdr:rowOff>86179</xdr:rowOff>
    </xdr:to>
    <xdr:sp macro="" textlink="">
      <xdr:nvSpPr>
        <xdr:cNvPr id="788" name="楕円 787">
          <a:extLst>
            <a:ext uri="{FF2B5EF4-FFF2-40B4-BE49-F238E27FC236}">
              <a16:creationId xmlns:a16="http://schemas.microsoft.com/office/drawing/2014/main" id="{93833C82-E034-44A9-8062-F92E1B569642}"/>
            </a:ext>
          </a:extLst>
        </xdr:cNvPr>
        <xdr:cNvSpPr/>
      </xdr:nvSpPr>
      <xdr:spPr>
        <a:xfrm>
          <a:off x="13652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35379</xdr:rowOff>
    </xdr:from>
    <xdr:to>
      <xdr:col>76</xdr:col>
      <xdr:colOff>114300</xdr:colOff>
      <xdr:row>109</xdr:row>
      <xdr:rowOff>35379</xdr:rowOff>
    </xdr:to>
    <xdr:cxnSp macro="">
      <xdr:nvCxnSpPr>
        <xdr:cNvPr id="789" name="直線コネクタ 788">
          <a:extLst>
            <a:ext uri="{FF2B5EF4-FFF2-40B4-BE49-F238E27FC236}">
              <a16:creationId xmlns:a16="http://schemas.microsoft.com/office/drawing/2014/main" id="{F32C1E3F-D667-40C8-B829-BFC72ED43512}"/>
            </a:ext>
          </a:extLst>
        </xdr:cNvPr>
        <xdr:cNvCxnSpPr/>
      </xdr:nvCxnSpPr>
      <xdr:spPr>
        <a:xfrm>
          <a:off x="13703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156029</xdr:rowOff>
    </xdr:from>
    <xdr:to>
      <xdr:col>67</xdr:col>
      <xdr:colOff>101600</xdr:colOff>
      <xdr:row>109</xdr:row>
      <xdr:rowOff>86179</xdr:rowOff>
    </xdr:to>
    <xdr:sp macro="" textlink="">
      <xdr:nvSpPr>
        <xdr:cNvPr id="790" name="楕円 789">
          <a:extLst>
            <a:ext uri="{FF2B5EF4-FFF2-40B4-BE49-F238E27FC236}">
              <a16:creationId xmlns:a16="http://schemas.microsoft.com/office/drawing/2014/main" id="{3DB2A00E-A42A-426F-A92E-8954D8491E91}"/>
            </a:ext>
          </a:extLst>
        </xdr:cNvPr>
        <xdr:cNvSpPr/>
      </xdr:nvSpPr>
      <xdr:spPr>
        <a:xfrm>
          <a:off x="12763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35379</xdr:rowOff>
    </xdr:from>
    <xdr:to>
      <xdr:col>71</xdr:col>
      <xdr:colOff>177800</xdr:colOff>
      <xdr:row>109</xdr:row>
      <xdr:rowOff>35379</xdr:rowOff>
    </xdr:to>
    <xdr:cxnSp macro="">
      <xdr:nvCxnSpPr>
        <xdr:cNvPr id="791" name="直線コネクタ 790">
          <a:extLst>
            <a:ext uri="{FF2B5EF4-FFF2-40B4-BE49-F238E27FC236}">
              <a16:creationId xmlns:a16="http://schemas.microsoft.com/office/drawing/2014/main" id="{4854104F-9801-400A-8B01-D8B588B59F95}"/>
            </a:ext>
          </a:extLst>
        </xdr:cNvPr>
        <xdr:cNvCxnSpPr/>
      </xdr:nvCxnSpPr>
      <xdr:spPr>
        <a:xfrm>
          <a:off x="12814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133729</xdr:rowOff>
    </xdr:from>
    <xdr:ext cx="405111" cy="259045"/>
    <xdr:sp macro="" textlink="">
      <xdr:nvSpPr>
        <xdr:cNvPr id="792" name="n_1aveValue【公民館】&#10;有形固定資産減価償却率">
          <a:extLst>
            <a:ext uri="{FF2B5EF4-FFF2-40B4-BE49-F238E27FC236}">
              <a16:creationId xmlns:a16="http://schemas.microsoft.com/office/drawing/2014/main" id="{EAAFB000-E731-41BE-996F-C31FE22A0543}"/>
            </a:ext>
          </a:extLst>
        </xdr:cNvPr>
        <xdr:cNvSpPr txBox="1"/>
      </xdr:nvSpPr>
      <xdr:spPr>
        <a:xfrm>
          <a:off x="15266044" y="1796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168020</xdr:rowOff>
    </xdr:from>
    <xdr:ext cx="405111" cy="259045"/>
    <xdr:sp macro="" textlink="">
      <xdr:nvSpPr>
        <xdr:cNvPr id="793" name="n_2aveValue【公民館】&#10;有形固定資産減価償却率">
          <a:extLst>
            <a:ext uri="{FF2B5EF4-FFF2-40B4-BE49-F238E27FC236}">
              <a16:creationId xmlns:a16="http://schemas.microsoft.com/office/drawing/2014/main" id="{558EC233-3B1D-4D58-887D-4937B03D5039}"/>
            </a:ext>
          </a:extLst>
        </xdr:cNvPr>
        <xdr:cNvSpPr txBox="1"/>
      </xdr:nvSpPr>
      <xdr:spPr>
        <a:xfrm>
          <a:off x="14389744" y="1799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154957</xdr:rowOff>
    </xdr:from>
    <xdr:ext cx="405111" cy="259045"/>
    <xdr:sp macro="" textlink="">
      <xdr:nvSpPr>
        <xdr:cNvPr id="794" name="n_3aveValue【公民館】&#10;有形固定資産減価償却率">
          <a:extLst>
            <a:ext uri="{FF2B5EF4-FFF2-40B4-BE49-F238E27FC236}">
              <a16:creationId xmlns:a16="http://schemas.microsoft.com/office/drawing/2014/main" id="{BB46885A-4813-466F-95C1-07C3CE084BA6}"/>
            </a:ext>
          </a:extLst>
        </xdr:cNvPr>
        <xdr:cNvSpPr txBox="1"/>
      </xdr:nvSpPr>
      <xdr:spPr>
        <a:xfrm>
          <a:off x="135007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8000</xdr:rowOff>
    </xdr:from>
    <xdr:ext cx="405111" cy="259045"/>
    <xdr:sp macro="" textlink="">
      <xdr:nvSpPr>
        <xdr:cNvPr id="795" name="n_4aveValue【公民館】&#10;有形固定資産減価償却率">
          <a:extLst>
            <a:ext uri="{FF2B5EF4-FFF2-40B4-BE49-F238E27FC236}">
              <a16:creationId xmlns:a16="http://schemas.microsoft.com/office/drawing/2014/main" id="{B704D265-0375-4DAE-97AE-5F46C16E7CBA}"/>
            </a:ext>
          </a:extLst>
        </xdr:cNvPr>
        <xdr:cNvSpPr txBox="1"/>
      </xdr:nvSpPr>
      <xdr:spPr>
        <a:xfrm>
          <a:off x="12611744" y="18010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77306</xdr:rowOff>
    </xdr:from>
    <xdr:ext cx="469744" cy="259045"/>
    <xdr:sp macro="" textlink="">
      <xdr:nvSpPr>
        <xdr:cNvPr id="796" name="n_1mainValue【公民館】&#10;有形固定資産減価償却率">
          <a:extLst>
            <a:ext uri="{FF2B5EF4-FFF2-40B4-BE49-F238E27FC236}">
              <a16:creationId xmlns:a16="http://schemas.microsoft.com/office/drawing/2014/main" id="{49AAEE20-38D9-42BD-8D89-94E883048C85}"/>
            </a:ext>
          </a:extLst>
        </xdr:cNvPr>
        <xdr:cNvSpPr txBox="1"/>
      </xdr:nvSpPr>
      <xdr:spPr>
        <a:xfrm>
          <a:off x="15233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77306</xdr:rowOff>
    </xdr:from>
    <xdr:ext cx="469744" cy="259045"/>
    <xdr:sp macro="" textlink="">
      <xdr:nvSpPr>
        <xdr:cNvPr id="797" name="n_2mainValue【公民館】&#10;有形固定資産減価償却率">
          <a:extLst>
            <a:ext uri="{FF2B5EF4-FFF2-40B4-BE49-F238E27FC236}">
              <a16:creationId xmlns:a16="http://schemas.microsoft.com/office/drawing/2014/main" id="{475C2B2C-759D-499D-BB4B-CAEEDDF601CF}"/>
            </a:ext>
          </a:extLst>
        </xdr:cNvPr>
        <xdr:cNvSpPr txBox="1"/>
      </xdr:nvSpPr>
      <xdr:spPr>
        <a:xfrm>
          <a:off x="14357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77306</xdr:rowOff>
    </xdr:from>
    <xdr:ext cx="469744" cy="259045"/>
    <xdr:sp macro="" textlink="">
      <xdr:nvSpPr>
        <xdr:cNvPr id="798" name="n_3mainValue【公民館】&#10;有形固定資産減価償却率">
          <a:extLst>
            <a:ext uri="{FF2B5EF4-FFF2-40B4-BE49-F238E27FC236}">
              <a16:creationId xmlns:a16="http://schemas.microsoft.com/office/drawing/2014/main" id="{BCB80B48-3576-43FE-A8B0-5998151E7EF8}"/>
            </a:ext>
          </a:extLst>
        </xdr:cNvPr>
        <xdr:cNvSpPr txBox="1"/>
      </xdr:nvSpPr>
      <xdr:spPr>
        <a:xfrm>
          <a:off x="13468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77306</xdr:rowOff>
    </xdr:from>
    <xdr:ext cx="469744" cy="259045"/>
    <xdr:sp macro="" textlink="">
      <xdr:nvSpPr>
        <xdr:cNvPr id="799" name="n_4mainValue【公民館】&#10;有形固定資産減価償却率">
          <a:extLst>
            <a:ext uri="{FF2B5EF4-FFF2-40B4-BE49-F238E27FC236}">
              <a16:creationId xmlns:a16="http://schemas.microsoft.com/office/drawing/2014/main" id="{7FA29D14-F007-4910-B890-45F9CB6228E6}"/>
            </a:ext>
          </a:extLst>
        </xdr:cNvPr>
        <xdr:cNvSpPr txBox="1"/>
      </xdr:nvSpPr>
      <xdr:spPr>
        <a:xfrm>
          <a:off x="12579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8931B08A-1D0F-43E1-985D-2CAB095D810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F65619E9-728E-4761-8102-BCEE205A256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8EB82583-F5E6-41E8-8B9E-0612780E77F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1DA9462E-A126-45B9-ADA1-3EAA6A4CEFA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423D4F6C-CBAB-4182-A641-C9C1BE64E35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A75E5FF9-A630-45BF-A3CE-9807BBFA371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82BEBAC5-52BE-480B-953A-0119D3CFC47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B363423E-6630-479D-BEC4-A431AD545EC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976381A0-3062-46D9-A8A7-EC4D45EC749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547477DC-5600-4265-8001-3AFC97F10B9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0" name="直線コネクタ 809">
          <a:extLst>
            <a:ext uri="{FF2B5EF4-FFF2-40B4-BE49-F238E27FC236}">
              <a16:creationId xmlns:a16="http://schemas.microsoft.com/office/drawing/2014/main" id="{22AD711D-B22F-4F6F-B144-0452BECB2CB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1" name="テキスト ボックス 810">
          <a:extLst>
            <a:ext uri="{FF2B5EF4-FFF2-40B4-BE49-F238E27FC236}">
              <a16:creationId xmlns:a16="http://schemas.microsoft.com/office/drawing/2014/main" id="{71C2E156-F2EC-42A7-88DF-9F38FF53F3E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2" name="直線コネクタ 811">
          <a:extLst>
            <a:ext uri="{FF2B5EF4-FFF2-40B4-BE49-F238E27FC236}">
              <a16:creationId xmlns:a16="http://schemas.microsoft.com/office/drawing/2014/main" id="{EE65966A-61C7-488B-801F-64FE37D6895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3" name="テキスト ボックス 812">
          <a:extLst>
            <a:ext uri="{FF2B5EF4-FFF2-40B4-BE49-F238E27FC236}">
              <a16:creationId xmlns:a16="http://schemas.microsoft.com/office/drawing/2014/main" id="{DAA33772-D4C2-41ED-AEFF-22E43AC20F8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4" name="直線コネクタ 813">
          <a:extLst>
            <a:ext uri="{FF2B5EF4-FFF2-40B4-BE49-F238E27FC236}">
              <a16:creationId xmlns:a16="http://schemas.microsoft.com/office/drawing/2014/main" id="{ABC03693-EE56-400E-938A-AF0EFC909CE8}"/>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5" name="テキスト ボックス 814">
          <a:extLst>
            <a:ext uri="{FF2B5EF4-FFF2-40B4-BE49-F238E27FC236}">
              <a16:creationId xmlns:a16="http://schemas.microsoft.com/office/drawing/2014/main" id="{B770CC95-BABF-4455-9A93-1A7E122435F8}"/>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6" name="直線コネクタ 815">
          <a:extLst>
            <a:ext uri="{FF2B5EF4-FFF2-40B4-BE49-F238E27FC236}">
              <a16:creationId xmlns:a16="http://schemas.microsoft.com/office/drawing/2014/main" id="{7EDF7512-ECB5-4607-8958-CEEAE2B23EF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7" name="テキスト ボックス 816">
          <a:extLst>
            <a:ext uri="{FF2B5EF4-FFF2-40B4-BE49-F238E27FC236}">
              <a16:creationId xmlns:a16="http://schemas.microsoft.com/office/drawing/2014/main" id="{E9A790A4-4613-4E8C-8CE8-E89853DEF29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8" name="直線コネクタ 817">
          <a:extLst>
            <a:ext uri="{FF2B5EF4-FFF2-40B4-BE49-F238E27FC236}">
              <a16:creationId xmlns:a16="http://schemas.microsoft.com/office/drawing/2014/main" id="{0A8FCBF1-02B5-4470-9B70-3F9C436FD77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9" name="テキスト ボックス 818">
          <a:extLst>
            <a:ext uri="{FF2B5EF4-FFF2-40B4-BE49-F238E27FC236}">
              <a16:creationId xmlns:a16="http://schemas.microsoft.com/office/drawing/2014/main" id="{1E00EA9B-65CD-4807-8816-C7F7048DDB83}"/>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0" name="直線コネクタ 819">
          <a:extLst>
            <a:ext uri="{FF2B5EF4-FFF2-40B4-BE49-F238E27FC236}">
              <a16:creationId xmlns:a16="http://schemas.microsoft.com/office/drawing/2014/main" id="{4B4AB0C7-EBAB-45BE-9A37-38247FD30A9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1" name="テキスト ボックス 820">
          <a:extLst>
            <a:ext uri="{FF2B5EF4-FFF2-40B4-BE49-F238E27FC236}">
              <a16:creationId xmlns:a16="http://schemas.microsoft.com/office/drawing/2014/main" id="{5DFFAFD8-B7F5-4B34-849E-5CB1DA8CC38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id="{5A620FA4-61A3-45A7-88FE-97953C457B5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a16="http://schemas.microsoft.com/office/drawing/2014/main" id="{9A20D0BC-BFDD-443B-BCCC-7F13EF01B18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公民館】&#10;一人当たり面積グラフ枠">
          <a:extLst>
            <a:ext uri="{FF2B5EF4-FFF2-40B4-BE49-F238E27FC236}">
              <a16:creationId xmlns:a16="http://schemas.microsoft.com/office/drawing/2014/main" id="{773961F6-3D12-4000-A583-6D7216E63CC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77288</xdr:rowOff>
    </xdr:from>
    <xdr:to>
      <xdr:col>116</xdr:col>
      <xdr:colOff>62864</xdr:colOff>
      <xdr:row>109</xdr:row>
      <xdr:rowOff>16873</xdr:rowOff>
    </xdr:to>
    <xdr:cxnSp macro="">
      <xdr:nvCxnSpPr>
        <xdr:cNvPr id="825" name="直線コネクタ 824">
          <a:extLst>
            <a:ext uri="{FF2B5EF4-FFF2-40B4-BE49-F238E27FC236}">
              <a16:creationId xmlns:a16="http://schemas.microsoft.com/office/drawing/2014/main" id="{E0709876-C9E9-411A-8257-2C01CAF6F136}"/>
            </a:ext>
          </a:extLst>
        </xdr:cNvPr>
        <xdr:cNvCxnSpPr/>
      </xdr:nvCxnSpPr>
      <xdr:spPr>
        <a:xfrm flipV="1">
          <a:off x="22160864" y="17222288"/>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826" name="【公民館】&#10;一人当たり面積最小値テキスト">
          <a:extLst>
            <a:ext uri="{FF2B5EF4-FFF2-40B4-BE49-F238E27FC236}">
              <a16:creationId xmlns:a16="http://schemas.microsoft.com/office/drawing/2014/main" id="{BF816B72-2ECE-4371-B91A-18D3D2BA8FCE}"/>
            </a:ext>
          </a:extLst>
        </xdr:cNvPr>
        <xdr:cNvSpPr txBox="1"/>
      </xdr:nvSpPr>
      <xdr:spPr>
        <a:xfrm>
          <a:off x="22199600" y="1870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827" name="直線コネクタ 826">
          <a:extLst>
            <a:ext uri="{FF2B5EF4-FFF2-40B4-BE49-F238E27FC236}">
              <a16:creationId xmlns:a16="http://schemas.microsoft.com/office/drawing/2014/main" id="{CB006923-206E-4547-BCFB-F075E063CA6F}"/>
            </a:ext>
          </a:extLst>
        </xdr:cNvPr>
        <xdr:cNvCxnSpPr/>
      </xdr:nvCxnSpPr>
      <xdr:spPr>
        <a:xfrm>
          <a:off x="22072600" y="1870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23965</xdr:rowOff>
    </xdr:from>
    <xdr:ext cx="469744" cy="259045"/>
    <xdr:sp macro="" textlink="">
      <xdr:nvSpPr>
        <xdr:cNvPr id="828" name="【公民館】&#10;一人当たり面積最大値テキスト">
          <a:extLst>
            <a:ext uri="{FF2B5EF4-FFF2-40B4-BE49-F238E27FC236}">
              <a16:creationId xmlns:a16="http://schemas.microsoft.com/office/drawing/2014/main" id="{264542A0-F1B0-4D0F-89E6-1C1FEBCEDF33}"/>
            </a:ext>
          </a:extLst>
        </xdr:cNvPr>
        <xdr:cNvSpPr txBox="1"/>
      </xdr:nvSpPr>
      <xdr:spPr>
        <a:xfrm>
          <a:off x="22199600" y="16997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77288</xdr:rowOff>
    </xdr:from>
    <xdr:to>
      <xdr:col>116</xdr:col>
      <xdr:colOff>152400</xdr:colOff>
      <xdr:row>100</xdr:row>
      <xdr:rowOff>77288</xdr:rowOff>
    </xdr:to>
    <xdr:cxnSp macro="">
      <xdr:nvCxnSpPr>
        <xdr:cNvPr id="829" name="直線コネクタ 828">
          <a:extLst>
            <a:ext uri="{FF2B5EF4-FFF2-40B4-BE49-F238E27FC236}">
              <a16:creationId xmlns:a16="http://schemas.microsoft.com/office/drawing/2014/main" id="{FFC5609D-D420-4C9C-83A4-2698D9622693}"/>
            </a:ext>
          </a:extLst>
        </xdr:cNvPr>
        <xdr:cNvCxnSpPr/>
      </xdr:nvCxnSpPr>
      <xdr:spPr>
        <a:xfrm>
          <a:off x="22072600" y="17222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830" name="【公民館】&#10;一人当たり面積平均値テキスト">
          <a:extLst>
            <a:ext uri="{FF2B5EF4-FFF2-40B4-BE49-F238E27FC236}">
              <a16:creationId xmlns:a16="http://schemas.microsoft.com/office/drawing/2014/main" id="{740DC144-4ADE-4F53-9528-7B7DA3AA5DB5}"/>
            </a:ext>
          </a:extLst>
        </xdr:cNvPr>
        <xdr:cNvSpPr txBox="1"/>
      </xdr:nvSpPr>
      <xdr:spPr>
        <a:xfrm>
          <a:off x="22199600" y="1811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831" name="フローチャート: 判断 830">
          <a:extLst>
            <a:ext uri="{FF2B5EF4-FFF2-40B4-BE49-F238E27FC236}">
              <a16:creationId xmlns:a16="http://schemas.microsoft.com/office/drawing/2014/main" id="{0DFAEDB4-7D71-4E3E-8F46-50BBDA22FCBD}"/>
            </a:ext>
          </a:extLst>
        </xdr:cNvPr>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90714</xdr:rowOff>
    </xdr:from>
    <xdr:to>
      <xdr:col>112</xdr:col>
      <xdr:colOff>38100</xdr:colOff>
      <xdr:row>107</xdr:row>
      <xdr:rowOff>20864</xdr:rowOff>
    </xdr:to>
    <xdr:sp macro="" textlink="">
      <xdr:nvSpPr>
        <xdr:cNvPr id="832" name="フローチャート: 判断 831">
          <a:extLst>
            <a:ext uri="{FF2B5EF4-FFF2-40B4-BE49-F238E27FC236}">
              <a16:creationId xmlns:a16="http://schemas.microsoft.com/office/drawing/2014/main" id="{953E98B5-253E-4197-8769-34E8DE4BCEB9}"/>
            </a:ext>
          </a:extLst>
        </xdr:cNvPr>
        <xdr:cNvSpPr/>
      </xdr:nvSpPr>
      <xdr:spPr>
        <a:xfrm>
          <a:off x="212725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76563</xdr:rowOff>
    </xdr:from>
    <xdr:to>
      <xdr:col>107</xdr:col>
      <xdr:colOff>101600</xdr:colOff>
      <xdr:row>107</xdr:row>
      <xdr:rowOff>6713</xdr:rowOff>
    </xdr:to>
    <xdr:sp macro="" textlink="">
      <xdr:nvSpPr>
        <xdr:cNvPr id="833" name="フローチャート: 判断 832">
          <a:extLst>
            <a:ext uri="{FF2B5EF4-FFF2-40B4-BE49-F238E27FC236}">
              <a16:creationId xmlns:a16="http://schemas.microsoft.com/office/drawing/2014/main" id="{3DD98F49-506C-4EB3-A727-219F1D48010D}"/>
            </a:ext>
          </a:extLst>
        </xdr:cNvPr>
        <xdr:cNvSpPr/>
      </xdr:nvSpPr>
      <xdr:spPr>
        <a:xfrm>
          <a:off x="20383500" y="18250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68943</xdr:rowOff>
    </xdr:from>
    <xdr:to>
      <xdr:col>102</xdr:col>
      <xdr:colOff>165100</xdr:colOff>
      <xdr:row>106</xdr:row>
      <xdr:rowOff>170543</xdr:rowOff>
    </xdr:to>
    <xdr:sp macro="" textlink="">
      <xdr:nvSpPr>
        <xdr:cNvPr id="834" name="フローチャート: 判断 833">
          <a:extLst>
            <a:ext uri="{FF2B5EF4-FFF2-40B4-BE49-F238E27FC236}">
              <a16:creationId xmlns:a16="http://schemas.microsoft.com/office/drawing/2014/main" id="{5FD393D1-BF86-42C1-87A6-5FF1E1B5EB81}"/>
            </a:ext>
          </a:extLst>
        </xdr:cNvPr>
        <xdr:cNvSpPr/>
      </xdr:nvSpPr>
      <xdr:spPr>
        <a:xfrm>
          <a:off x="19494500" y="182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73298</xdr:rowOff>
    </xdr:from>
    <xdr:to>
      <xdr:col>98</xdr:col>
      <xdr:colOff>38100</xdr:colOff>
      <xdr:row>107</xdr:row>
      <xdr:rowOff>3448</xdr:rowOff>
    </xdr:to>
    <xdr:sp macro="" textlink="">
      <xdr:nvSpPr>
        <xdr:cNvPr id="835" name="フローチャート: 判断 834">
          <a:extLst>
            <a:ext uri="{FF2B5EF4-FFF2-40B4-BE49-F238E27FC236}">
              <a16:creationId xmlns:a16="http://schemas.microsoft.com/office/drawing/2014/main" id="{61287647-6FC2-4740-AF96-447E5CE59031}"/>
            </a:ext>
          </a:extLst>
        </xdr:cNvPr>
        <xdr:cNvSpPr/>
      </xdr:nvSpPr>
      <xdr:spPr>
        <a:xfrm>
          <a:off x="18605500" y="1824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E415671A-7D0E-47B5-B604-9F1E5BD4172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7A169AB2-2CD7-404F-938B-65F3F6BB311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F6A5E462-77A2-421E-8DB5-F896658EF76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A977BDC6-A2EA-40D6-94AD-057D67943EA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1FBE4641-9ECF-4CD7-B7AC-B4CE309F256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56969</xdr:rowOff>
    </xdr:from>
    <xdr:to>
      <xdr:col>116</xdr:col>
      <xdr:colOff>114300</xdr:colOff>
      <xdr:row>108</xdr:row>
      <xdr:rowOff>158569</xdr:rowOff>
    </xdr:to>
    <xdr:sp macro="" textlink="">
      <xdr:nvSpPr>
        <xdr:cNvPr id="841" name="楕円 840">
          <a:extLst>
            <a:ext uri="{FF2B5EF4-FFF2-40B4-BE49-F238E27FC236}">
              <a16:creationId xmlns:a16="http://schemas.microsoft.com/office/drawing/2014/main" id="{FC74EE55-7C06-436E-8973-370E59182B86}"/>
            </a:ext>
          </a:extLst>
        </xdr:cNvPr>
        <xdr:cNvSpPr/>
      </xdr:nvSpPr>
      <xdr:spPr>
        <a:xfrm>
          <a:off x="22110700" y="1857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143346</xdr:rowOff>
    </xdr:from>
    <xdr:ext cx="469744" cy="259045"/>
    <xdr:sp macro="" textlink="">
      <xdr:nvSpPr>
        <xdr:cNvPr id="842" name="【公民館】&#10;一人当たり面積該当値テキスト">
          <a:extLst>
            <a:ext uri="{FF2B5EF4-FFF2-40B4-BE49-F238E27FC236}">
              <a16:creationId xmlns:a16="http://schemas.microsoft.com/office/drawing/2014/main" id="{36F09A2B-F18B-4146-9CC7-8851E585C3B9}"/>
            </a:ext>
          </a:extLst>
        </xdr:cNvPr>
        <xdr:cNvSpPr txBox="1"/>
      </xdr:nvSpPr>
      <xdr:spPr>
        <a:xfrm>
          <a:off x="22199600" y="1848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60234</xdr:rowOff>
    </xdr:from>
    <xdr:to>
      <xdr:col>112</xdr:col>
      <xdr:colOff>38100</xdr:colOff>
      <xdr:row>108</xdr:row>
      <xdr:rowOff>161834</xdr:rowOff>
    </xdr:to>
    <xdr:sp macro="" textlink="">
      <xdr:nvSpPr>
        <xdr:cNvPr id="843" name="楕円 842">
          <a:extLst>
            <a:ext uri="{FF2B5EF4-FFF2-40B4-BE49-F238E27FC236}">
              <a16:creationId xmlns:a16="http://schemas.microsoft.com/office/drawing/2014/main" id="{DCFF6DD2-EF64-4255-8321-0C3A0122E31F}"/>
            </a:ext>
          </a:extLst>
        </xdr:cNvPr>
        <xdr:cNvSpPr/>
      </xdr:nvSpPr>
      <xdr:spPr>
        <a:xfrm>
          <a:off x="21272500" y="1857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107769</xdr:rowOff>
    </xdr:from>
    <xdr:to>
      <xdr:col>116</xdr:col>
      <xdr:colOff>63500</xdr:colOff>
      <xdr:row>108</xdr:row>
      <xdr:rowOff>111034</xdr:rowOff>
    </xdr:to>
    <xdr:cxnSp macro="">
      <xdr:nvCxnSpPr>
        <xdr:cNvPr id="844" name="直線コネクタ 843">
          <a:extLst>
            <a:ext uri="{FF2B5EF4-FFF2-40B4-BE49-F238E27FC236}">
              <a16:creationId xmlns:a16="http://schemas.microsoft.com/office/drawing/2014/main" id="{8E09C439-0652-44EB-BCCD-A98811E77800}"/>
            </a:ext>
          </a:extLst>
        </xdr:cNvPr>
        <xdr:cNvCxnSpPr/>
      </xdr:nvCxnSpPr>
      <xdr:spPr>
        <a:xfrm flipV="1">
          <a:off x="21323300" y="1862436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62412</xdr:rowOff>
    </xdr:from>
    <xdr:to>
      <xdr:col>107</xdr:col>
      <xdr:colOff>101600</xdr:colOff>
      <xdr:row>108</xdr:row>
      <xdr:rowOff>164012</xdr:rowOff>
    </xdr:to>
    <xdr:sp macro="" textlink="">
      <xdr:nvSpPr>
        <xdr:cNvPr id="845" name="楕円 844">
          <a:extLst>
            <a:ext uri="{FF2B5EF4-FFF2-40B4-BE49-F238E27FC236}">
              <a16:creationId xmlns:a16="http://schemas.microsoft.com/office/drawing/2014/main" id="{C1B477EB-FC17-4EF5-A886-EF7664993768}"/>
            </a:ext>
          </a:extLst>
        </xdr:cNvPr>
        <xdr:cNvSpPr/>
      </xdr:nvSpPr>
      <xdr:spPr>
        <a:xfrm>
          <a:off x="20383500" y="1857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111034</xdr:rowOff>
    </xdr:from>
    <xdr:to>
      <xdr:col>111</xdr:col>
      <xdr:colOff>177800</xdr:colOff>
      <xdr:row>108</xdr:row>
      <xdr:rowOff>113212</xdr:rowOff>
    </xdr:to>
    <xdr:cxnSp macro="">
      <xdr:nvCxnSpPr>
        <xdr:cNvPr id="846" name="直線コネクタ 845">
          <a:extLst>
            <a:ext uri="{FF2B5EF4-FFF2-40B4-BE49-F238E27FC236}">
              <a16:creationId xmlns:a16="http://schemas.microsoft.com/office/drawing/2014/main" id="{7D1AEE8C-83E8-46AA-8EF7-86ABBEFFC315}"/>
            </a:ext>
          </a:extLst>
        </xdr:cNvPr>
        <xdr:cNvCxnSpPr/>
      </xdr:nvCxnSpPr>
      <xdr:spPr>
        <a:xfrm flipV="1">
          <a:off x="20434300" y="18627634"/>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64588</xdr:rowOff>
    </xdr:from>
    <xdr:to>
      <xdr:col>102</xdr:col>
      <xdr:colOff>165100</xdr:colOff>
      <xdr:row>108</xdr:row>
      <xdr:rowOff>166188</xdr:rowOff>
    </xdr:to>
    <xdr:sp macro="" textlink="">
      <xdr:nvSpPr>
        <xdr:cNvPr id="847" name="楕円 846">
          <a:extLst>
            <a:ext uri="{FF2B5EF4-FFF2-40B4-BE49-F238E27FC236}">
              <a16:creationId xmlns:a16="http://schemas.microsoft.com/office/drawing/2014/main" id="{5670C7F4-26D9-44C3-B788-7BFE3CCC20B6}"/>
            </a:ext>
          </a:extLst>
        </xdr:cNvPr>
        <xdr:cNvSpPr/>
      </xdr:nvSpPr>
      <xdr:spPr>
        <a:xfrm>
          <a:off x="19494500" y="185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113212</xdr:rowOff>
    </xdr:from>
    <xdr:to>
      <xdr:col>107</xdr:col>
      <xdr:colOff>50800</xdr:colOff>
      <xdr:row>108</xdr:row>
      <xdr:rowOff>115388</xdr:rowOff>
    </xdr:to>
    <xdr:cxnSp macro="">
      <xdr:nvCxnSpPr>
        <xdr:cNvPr id="848" name="直線コネクタ 847">
          <a:extLst>
            <a:ext uri="{FF2B5EF4-FFF2-40B4-BE49-F238E27FC236}">
              <a16:creationId xmlns:a16="http://schemas.microsoft.com/office/drawing/2014/main" id="{A0225B85-5346-4A0E-AC70-B42A15222E4C}"/>
            </a:ext>
          </a:extLst>
        </xdr:cNvPr>
        <xdr:cNvCxnSpPr/>
      </xdr:nvCxnSpPr>
      <xdr:spPr>
        <a:xfrm flipV="1">
          <a:off x="19545300" y="18629812"/>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66766</xdr:rowOff>
    </xdr:from>
    <xdr:to>
      <xdr:col>98</xdr:col>
      <xdr:colOff>38100</xdr:colOff>
      <xdr:row>108</xdr:row>
      <xdr:rowOff>168366</xdr:rowOff>
    </xdr:to>
    <xdr:sp macro="" textlink="">
      <xdr:nvSpPr>
        <xdr:cNvPr id="849" name="楕円 848">
          <a:extLst>
            <a:ext uri="{FF2B5EF4-FFF2-40B4-BE49-F238E27FC236}">
              <a16:creationId xmlns:a16="http://schemas.microsoft.com/office/drawing/2014/main" id="{C8BBA13D-82E4-425E-8DDC-53C552E948FB}"/>
            </a:ext>
          </a:extLst>
        </xdr:cNvPr>
        <xdr:cNvSpPr/>
      </xdr:nvSpPr>
      <xdr:spPr>
        <a:xfrm>
          <a:off x="18605500" y="185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115388</xdr:rowOff>
    </xdr:from>
    <xdr:to>
      <xdr:col>102</xdr:col>
      <xdr:colOff>114300</xdr:colOff>
      <xdr:row>108</xdr:row>
      <xdr:rowOff>117566</xdr:rowOff>
    </xdr:to>
    <xdr:cxnSp macro="">
      <xdr:nvCxnSpPr>
        <xdr:cNvPr id="850" name="直線コネクタ 849">
          <a:extLst>
            <a:ext uri="{FF2B5EF4-FFF2-40B4-BE49-F238E27FC236}">
              <a16:creationId xmlns:a16="http://schemas.microsoft.com/office/drawing/2014/main" id="{4F1EA969-EF80-485F-B17E-15720776E92B}"/>
            </a:ext>
          </a:extLst>
        </xdr:cNvPr>
        <xdr:cNvCxnSpPr/>
      </xdr:nvCxnSpPr>
      <xdr:spPr>
        <a:xfrm flipV="1">
          <a:off x="18656300" y="18631988"/>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37391</xdr:rowOff>
    </xdr:from>
    <xdr:ext cx="469744" cy="259045"/>
    <xdr:sp macro="" textlink="">
      <xdr:nvSpPr>
        <xdr:cNvPr id="851" name="n_1aveValue【公民館】&#10;一人当たり面積">
          <a:extLst>
            <a:ext uri="{FF2B5EF4-FFF2-40B4-BE49-F238E27FC236}">
              <a16:creationId xmlns:a16="http://schemas.microsoft.com/office/drawing/2014/main" id="{878D9335-EFEE-4DBD-9DCA-310DDC4165E6}"/>
            </a:ext>
          </a:extLst>
        </xdr:cNvPr>
        <xdr:cNvSpPr txBox="1"/>
      </xdr:nvSpPr>
      <xdr:spPr>
        <a:xfrm>
          <a:off x="21075727" y="1803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23240</xdr:rowOff>
    </xdr:from>
    <xdr:ext cx="469744" cy="259045"/>
    <xdr:sp macro="" textlink="">
      <xdr:nvSpPr>
        <xdr:cNvPr id="852" name="n_2aveValue【公民館】&#10;一人当たり面積">
          <a:extLst>
            <a:ext uri="{FF2B5EF4-FFF2-40B4-BE49-F238E27FC236}">
              <a16:creationId xmlns:a16="http://schemas.microsoft.com/office/drawing/2014/main" id="{D24C8909-7E38-4C64-9101-1535F4B7FC39}"/>
            </a:ext>
          </a:extLst>
        </xdr:cNvPr>
        <xdr:cNvSpPr txBox="1"/>
      </xdr:nvSpPr>
      <xdr:spPr>
        <a:xfrm>
          <a:off x="20199427" y="180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15620</xdr:rowOff>
    </xdr:from>
    <xdr:ext cx="469744" cy="259045"/>
    <xdr:sp macro="" textlink="">
      <xdr:nvSpPr>
        <xdr:cNvPr id="853" name="n_3aveValue【公民館】&#10;一人当たり面積">
          <a:extLst>
            <a:ext uri="{FF2B5EF4-FFF2-40B4-BE49-F238E27FC236}">
              <a16:creationId xmlns:a16="http://schemas.microsoft.com/office/drawing/2014/main" id="{77109AE8-64E5-4128-958B-01B0950D95B0}"/>
            </a:ext>
          </a:extLst>
        </xdr:cNvPr>
        <xdr:cNvSpPr txBox="1"/>
      </xdr:nvSpPr>
      <xdr:spPr>
        <a:xfrm>
          <a:off x="19310427" y="1801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19975</xdr:rowOff>
    </xdr:from>
    <xdr:ext cx="469744" cy="259045"/>
    <xdr:sp macro="" textlink="">
      <xdr:nvSpPr>
        <xdr:cNvPr id="854" name="n_4aveValue【公民館】&#10;一人当たり面積">
          <a:extLst>
            <a:ext uri="{FF2B5EF4-FFF2-40B4-BE49-F238E27FC236}">
              <a16:creationId xmlns:a16="http://schemas.microsoft.com/office/drawing/2014/main" id="{0A5692F2-729A-4F01-A5FE-C2E03A2362A3}"/>
            </a:ext>
          </a:extLst>
        </xdr:cNvPr>
        <xdr:cNvSpPr txBox="1"/>
      </xdr:nvSpPr>
      <xdr:spPr>
        <a:xfrm>
          <a:off x="18421427" y="1802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152961</xdr:rowOff>
    </xdr:from>
    <xdr:ext cx="469744" cy="259045"/>
    <xdr:sp macro="" textlink="">
      <xdr:nvSpPr>
        <xdr:cNvPr id="855" name="n_1mainValue【公民館】&#10;一人当たり面積">
          <a:extLst>
            <a:ext uri="{FF2B5EF4-FFF2-40B4-BE49-F238E27FC236}">
              <a16:creationId xmlns:a16="http://schemas.microsoft.com/office/drawing/2014/main" id="{CBCFD296-F4C8-4E45-B135-07BEA6680FF2}"/>
            </a:ext>
          </a:extLst>
        </xdr:cNvPr>
        <xdr:cNvSpPr txBox="1"/>
      </xdr:nvSpPr>
      <xdr:spPr>
        <a:xfrm>
          <a:off x="21075727" y="1866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155139</xdr:rowOff>
    </xdr:from>
    <xdr:ext cx="469744" cy="259045"/>
    <xdr:sp macro="" textlink="">
      <xdr:nvSpPr>
        <xdr:cNvPr id="856" name="n_2mainValue【公民館】&#10;一人当たり面積">
          <a:extLst>
            <a:ext uri="{FF2B5EF4-FFF2-40B4-BE49-F238E27FC236}">
              <a16:creationId xmlns:a16="http://schemas.microsoft.com/office/drawing/2014/main" id="{548C7B8B-2AA7-4E86-8ED7-600DB956B5E8}"/>
            </a:ext>
          </a:extLst>
        </xdr:cNvPr>
        <xdr:cNvSpPr txBox="1"/>
      </xdr:nvSpPr>
      <xdr:spPr>
        <a:xfrm>
          <a:off x="20199427"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157315</xdr:rowOff>
    </xdr:from>
    <xdr:ext cx="469744" cy="259045"/>
    <xdr:sp macro="" textlink="">
      <xdr:nvSpPr>
        <xdr:cNvPr id="857" name="n_3mainValue【公民館】&#10;一人当たり面積">
          <a:extLst>
            <a:ext uri="{FF2B5EF4-FFF2-40B4-BE49-F238E27FC236}">
              <a16:creationId xmlns:a16="http://schemas.microsoft.com/office/drawing/2014/main" id="{CDC2AD1F-7D77-4816-8420-540A0A13B187}"/>
            </a:ext>
          </a:extLst>
        </xdr:cNvPr>
        <xdr:cNvSpPr txBox="1"/>
      </xdr:nvSpPr>
      <xdr:spPr>
        <a:xfrm>
          <a:off x="19310427" y="1867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159493</xdr:rowOff>
    </xdr:from>
    <xdr:ext cx="469744" cy="259045"/>
    <xdr:sp macro="" textlink="">
      <xdr:nvSpPr>
        <xdr:cNvPr id="858" name="n_4mainValue【公民館】&#10;一人当たり面積">
          <a:extLst>
            <a:ext uri="{FF2B5EF4-FFF2-40B4-BE49-F238E27FC236}">
              <a16:creationId xmlns:a16="http://schemas.microsoft.com/office/drawing/2014/main" id="{EFC3FE9A-FB4C-4301-832C-3A10CA40E1A0}"/>
            </a:ext>
          </a:extLst>
        </xdr:cNvPr>
        <xdr:cNvSpPr txBox="1"/>
      </xdr:nvSpPr>
      <xdr:spPr>
        <a:xfrm>
          <a:off x="18421427" y="1867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id="{6E53669F-A45C-46C8-B873-95759E0A043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id="{A8A35F56-FB60-4276-B3EB-26BB75A577C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id="{7DACE41C-7CA8-4B37-A62F-2F4EA39A371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類似団体と比較して特に有形固定資産減価償却率が高くなっている施設は、公営住宅、公民館であり、特に低くなっている施設は、統合等も含め老朽化した施設を新築・改装した学校施設である。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人当たり延長・面積は公営住宅、公民館以外の類型で類似団体平均を上回っており、人口減少・少子高齢化の影響が大きい。保育所施設については、老朽化の激しい保育所の改修・整備に着手を行った。橋りょうについては「長寿命化・修繕計画」に沿い、財政的な平準化を図りながら橋梁補修工事など計画的に取り組んでいる。学校施設については「安芸太田町学校適正配置基本方針」により学校統合を行った旧学校施設について利活用や旧小学校の解体などの取組を行った。公営住宅については、老朽化の著しい建物については入居者が撤去次第、順次解体除去を行っている。「公営住宅等長寿命化計画」を基本に施設の定期的な点検及び計画的な修繕を行い長寿命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6FB312F-D2CA-46C8-8B47-8F1AC5F0FB5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A3366B9-ADAA-478E-8208-531CE6D3949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567C1BC-7339-4412-9324-300D75A29D1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780BE7B-ACDD-4B62-A55B-43303708BFA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CA2363B-7D78-41BA-9177-E379E794CA8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E39F152-EFDC-46AE-8E6A-1E731F39F4D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C7BDD44-DED8-4238-9526-4D6545982DB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ED102C8-7955-4EBF-85D7-19CFF4E5504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E9A003F-50B1-424D-844E-204A6E19559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A81ACE5-DE61-43D7-BEA3-CA67F16B752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5,700
5,647
341.89
8,523,765
8,175,168
293,077
4,888,033
10,314,895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E99E9D5-32AF-4716-8176-2F029A5A30E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85E6F52-D1A0-4C98-AF11-61440F12C76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D8E078A-076A-4B46-9419-8745E5DAE2D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CE2E188-FCBF-4351-82F6-E6DED46794B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67E6C7D-EB1C-4F28-A8EE-000AF4FC7E6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79DB242-8D10-40B0-A529-DE0C149032C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C81AA3B-0A9B-4A5C-A2E6-37A1F06104B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AC2306E-DF48-4E17-8E36-0F585E1A767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4A564F8-F12E-4B49-91E1-9C41F075C18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62D794A-E828-4813-8E75-F3C9379F17A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C6DD489-514A-47F4-9382-13433928A86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4CFC63F-730E-47C0-84FF-EF9213BAD12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179E498-EBC7-4658-8A78-E086A3CBF93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65071BD-0461-4248-84C5-6BB0F3786D0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FE590D6-9F01-4B84-94CD-6D1A2BE0ADC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C9FB6D5-ADC3-461E-A4F2-EEBD29792A1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6687AAC-A1BC-429C-A6AF-554E8211165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7F466F2-2EEB-460B-849C-CB74CCD6DC3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A92BD66-F751-407D-9C38-7009A6A2DF9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58EE2D5-F9B9-4943-B178-FB2DA3C17CA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D66629E-BFAC-4510-BC1A-E10C9069E07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31C75F3-48BA-441D-9640-6C8A510AB75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77F1BEE-E9A1-4C2D-A9FA-3D0CB47CA94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CC1906C-92FA-4BF0-AD0E-4EC5531C91B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4882E3B-9462-4ED3-A13C-19B2D753923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B396712-614D-4E06-9A91-661EC852C11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BD07CE1-14DF-46C2-8758-E1FB42011D2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54D1207-F238-42CC-B010-5AC215BE985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0A37FF0-9CB6-4859-A6F6-5DBB1746531F}"/>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10783D49-B426-4888-930B-363341AB2A3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20E3BED1-B81E-4B8A-93AB-FF97C67B997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B1CD9E53-0AC5-4EAA-B696-972DB59D06E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D2C8E0AA-58F4-4638-9F80-BDEA57A2A42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D5D334B0-0A5E-4731-9A4B-BDD7AF5B61C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46883134-A27E-47C5-801E-1AECD773948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812F4D68-25D7-49F1-B135-648B187012A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83F7CE49-C71D-44BD-87C1-38299635E4B3}"/>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23DCA9BE-EBB2-4788-9649-E4DC90403CF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36D364D-E2D5-468B-9DD5-511408B1A02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A3BC00AE-0394-4431-B14D-46CFEFF005D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CC10D7C1-33AD-4F2F-868E-D25DA7A8E60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44AF55B7-C2A4-41A2-9230-4FD6628CFA5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24450CC3-8F66-42DD-9FA3-57EEE66D85B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34687B8E-230D-4650-AF92-C2013CFB7CA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D08DA0C3-F07C-4420-887A-5B59FB252D9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E20830AA-0E7A-465A-8A6D-5BB888E3B55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2B364EBA-FBF6-4F80-B02F-6B58F6AD1BE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A8905CCC-C482-4179-8BFB-4ADF80DBC66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E9849FE6-9F4C-422A-97A8-A720D8B900B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A48A6EA9-FE13-4D34-90B1-B1172FC1252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9A9EEDD1-116E-466E-BF39-9522DF44E22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7F5ABD2C-1722-4EE5-B6B6-D64C8661A9E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EBFEE16E-A044-4B9C-B41C-AB525AC2DB6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4F1E0346-F65C-4BA4-84F8-9BE538C1B28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475E4388-DF68-444C-BD6A-4AA233BCD0E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680CC0E9-1224-4C39-860B-C5CFECA1A7C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3E42851D-7310-41EC-BBFC-6E2854437D5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BE030394-E72F-4175-A3DB-47310EEA04A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2606DE6C-D34B-48C4-9B7E-822F4522FA1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196E9305-1211-4741-B0DE-645A9FE02CF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345160A8-1976-4C25-B13F-3CDA9E1436D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23CF4843-8CC0-4946-ABA3-CD8B6309AF6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BA27A518-A6F0-4A6A-96F7-AAE583A1C2D6}"/>
            </a:ext>
          </a:extLst>
        </xdr:cNvPr>
        <xdr:cNvCxnSpPr/>
      </xdr:nvCxnSpPr>
      <xdr:spPr>
        <a:xfrm flipV="1">
          <a:off x="4634865" y="9651819"/>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C484E32A-3EF6-4842-BBD5-3672483DAE06}"/>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A05A8CA5-9BE1-4062-9690-ED4919DDF046}"/>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6F315151-5D72-439F-809A-D67AA944F01C}"/>
            </a:ext>
          </a:extLst>
        </xdr:cNvPr>
        <xdr:cNvSpPr txBox="1"/>
      </xdr:nvSpPr>
      <xdr:spPr>
        <a:xfrm>
          <a:off x="4673600" y="942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78" name="直線コネクタ 77">
          <a:extLst>
            <a:ext uri="{FF2B5EF4-FFF2-40B4-BE49-F238E27FC236}">
              <a16:creationId xmlns:a16="http://schemas.microsoft.com/office/drawing/2014/main" id="{E571160B-B1CB-42D8-9031-B95A8A304776}"/>
            </a:ext>
          </a:extLst>
        </xdr:cNvPr>
        <xdr:cNvCxnSpPr/>
      </xdr:nvCxnSpPr>
      <xdr:spPr>
        <a:xfrm>
          <a:off x="4546600" y="965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120667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4E855F73-08FE-4948-8837-CAEC8E99C608}"/>
            </a:ext>
          </a:extLst>
        </xdr:cNvPr>
        <xdr:cNvSpPr txBox="1"/>
      </xdr:nvSpPr>
      <xdr:spPr>
        <a:xfrm>
          <a:off x="4673600" y="10407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80" name="フローチャート: 判断 79">
          <a:extLst>
            <a:ext uri="{FF2B5EF4-FFF2-40B4-BE49-F238E27FC236}">
              <a16:creationId xmlns:a16="http://schemas.microsoft.com/office/drawing/2014/main" id="{862066D0-13A6-4CCB-B180-534D868D711F}"/>
            </a:ext>
          </a:extLst>
        </xdr:cNvPr>
        <xdr:cNvSpPr/>
      </xdr:nvSpPr>
      <xdr:spPr>
        <a:xfrm>
          <a:off x="4584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78196</xdr:rowOff>
    </xdr:from>
    <xdr:to>
      <xdr:col>20</xdr:col>
      <xdr:colOff>38100</xdr:colOff>
      <xdr:row>62</xdr:row>
      <xdr:rowOff>8346</xdr:rowOff>
    </xdr:to>
    <xdr:sp macro="" textlink="">
      <xdr:nvSpPr>
        <xdr:cNvPr id="81" name="フローチャート: 判断 80">
          <a:extLst>
            <a:ext uri="{FF2B5EF4-FFF2-40B4-BE49-F238E27FC236}">
              <a16:creationId xmlns:a16="http://schemas.microsoft.com/office/drawing/2014/main" id="{49D245E7-6D22-4FD1-898E-9FED909EF2C2}"/>
            </a:ext>
          </a:extLst>
        </xdr:cNvPr>
        <xdr:cNvSpPr/>
      </xdr:nvSpPr>
      <xdr:spPr>
        <a:xfrm>
          <a:off x="3746500" y="1053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43906</xdr:rowOff>
    </xdr:from>
    <xdr:to>
      <xdr:col>15</xdr:col>
      <xdr:colOff>101600</xdr:colOff>
      <xdr:row>61</xdr:row>
      <xdr:rowOff>145506</xdr:rowOff>
    </xdr:to>
    <xdr:sp macro="" textlink="">
      <xdr:nvSpPr>
        <xdr:cNvPr id="82" name="フローチャート: 判断 81">
          <a:extLst>
            <a:ext uri="{FF2B5EF4-FFF2-40B4-BE49-F238E27FC236}">
              <a16:creationId xmlns:a16="http://schemas.microsoft.com/office/drawing/2014/main" id="{B87B34A4-E50E-4905-BCDD-BC61A7BD4420}"/>
            </a:ext>
          </a:extLst>
        </xdr:cNvPr>
        <xdr:cNvSpPr/>
      </xdr:nvSpPr>
      <xdr:spPr>
        <a:xfrm>
          <a:off x="2857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39007</xdr:rowOff>
    </xdr:from>
    <xdr:to>
      <xdr:col>10</xdr:col>
      <xdr:colOff>165100</xdr:colOff>
      <xdr:row>61</xdr:row>
      <xdr:rowOff>140607</xdr:rowOff>
    </xdr:to>
    <xdr:sp macro="" textlink="">
      <xdr:nvSpPr>
        <xdr:cNvPr id="83" name="フローチャート: 判断 82">
          <a:extLst>
            <a:ext uri="{FF2B5EF4-FFF2-40B4-BE49-F238E27FC236}">
              <a16:creationId xmlns:a16="http://schemas.microsoft.com/office/drawing/2014/main" id="{60E6DC78-147A-4A09-83EC-D6D8CA865EED}"/>
            </a:ext>
          </a:extLst>
        </xdr:cNvPr>
        <xdr:cNvSpPr/>
      </xdr:nvSpPr>
      <xdr:spPr>
        <a:xfrm>
          <a:off x="1968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32476</xdr:rowOff>
    </xdr:from>
    <xdr:to>
      <xdr:col>6</xdr:col>
      <xdr:colOff>38100</xdr:colOff>
      <xdr:row>61</xdr:row>
      <xdr:rowOff>134076</xdr:rowOff>
    </xdr:to>
    <xdr:sp macro="" textlink="">
      <xdr:nvSpPr>
        <xdr:cNvPr id="84" name="フローチャート: 判断 83">
          <a:extLst>
            <a:ext uri="{FF2B5EF4-FFF2-40B4-BE49-F238E27FC236}">
              <a16:creationId xmlns:a16="http://schemas.microsoft.com/office/drawing/2014/main" id="{25CF5D38-42A4-43F4-A3BD-F1EBAF53D3ED}"/>
            </a:ext>
          </a:extLst>
        </xdr:cNvPr>
        <xdr:cNvSpPr/>
      </xdr:nvSpPr>
      <xdr:spPr>
        <a:xfrm>
          <a:off x="1079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43D080CB-329A-4BCB-A432-9DE76B5385A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BEF709F-5D91-4459-B0F3-F464E78546B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7D1C90A5-AE1C-4702-AFA7-91C3739C2EC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8C3F2957-59C6-41B6-9BE6-860216B1F6B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F4515379-B11F-479C-9E3E-DF795DC3417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146776</xdr:rowOff>
    </xdr:from>
    <xdr:to>
      <xdr:col>24</xdr:col>
      <xdr:colOff>114300</xdr:colOff>
      <xdr:row>63</xdr:row>
      <xdr:rowOff>76926</xdr:rowOff>
    </xdr:to>
    <xdr:sp macro="" textlink="">
      <xdr:nvSpPr>
        <xdr:cNvPr id="90" name="楕円 89">
          <a:extLst>
            <a:ext uri="{FF2B5EF4-FFF2-40B4-BE49-F238E27FC236}">
              <a16:creationId xmlns:a16="http://schemas.microsoft.com/office/drawing/2014/main" id="{A90F3F6C-EB7C-4452-A9ED-13D143853A3A}"/>
            </a:ext>
          </a:extLst>
        </xdr:cNvPr>
        <xdr:cNvSpPr/>
      </xdr:nvSpPr>
      <xdr:spPr>
        <a:xfrm>
          <a:off x="4584700" y="1077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125203</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C00F17FD-26E0-4FE9-A024-67FBE1512914}"/>
            </a:ext>
          </a:extLst>
        </xdr:cNvPr>
        <xdr:cNvSpPr txBox="1"/>
      </xdr:nvSpPr>
      <xdr:spPr>
        <a:xfrm>
          <a:off x="4673600" y="1075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117384</xdr:rowOff>
    </xdr:from>
    <xdr:to>
      <xdr:col>20</xdr:col>
      <xdr:colOff>38100</xdr:colOff>
      <xdr:row>63</xdr:row>
      <xdr:rowOff>47534</xdr:rowOff>
    </xdr:to>
    <xdr:sp macro="" textlink="">
      <xdr:nvSpPr>
        <xdr:cNvPr id="92" name="楕円 91">
          <a:extLst>
            <a:ext uri="{FF2B5EF4-FFF2-40B4-BE49-F238E27FC236}">
              <a16:creationId xmlns:a16="http://schemas.microsoft.com/office/drawing/2014/main" id="{9EA035EE-7543-40C5-B497-68E237134D48}"/>
            </a:ext>
          </a:extLst>
        </xdr:cNvPr>
        <xdr:cNvSpPr/>
      </xdr:nvSpPr>
      <xdr:spPr>
        <a:xfrm>
          <a:off x="3746500" y="1074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168184</xdr:rowOff>
    </xdr:from>
    <xdr:to>
      <xdr:col>24</xdr:col>
      <xdr:colOff>63500</xdr:colOff>
      <xdr:row>63</xdr:row>
      <xdr:rowOff>26126</xdr:rowOff>
    </xdr:to>
    <xdr:cxnSp macro="">
      <xdr:nvCxnSpPr>
        <xdr:cNvPr id="93" name="直線コネクタ 92">
          <a:extLst>
            <a:ext uri="{FF2B5EF4-FFF2-40B4-BE49-F238E27FC236}">
              <a16:creationId xmlns:a16="http://schemas.microsoft.com/office/drawing/2014/main" id="{2D54797C-67DD-4135-BFF8-E1A047AD2357}"/>
            </a:ext>
          </a:extLst>
        </xdr:cNvPr>
        <xdr:cNvCxnSpPr/>
      </xdr:nvCxnSpPr>
      <xdr:spPr>
        <a:xfrm>
          <a:off x="3797300" y="1079808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89626</xdr:rowOff>
    </xdr:from>
    <xdr:to>
      <xdr:col>15</xdr:col>
      <xdr:colOff>101600</xdr:colOff>
      <xdr:row>63</xdr:row>
      <xdr:rowOff>19776</xdr:rowOff>
    </xdr:to>
    <xdr:sp macro="" textlink="">
      <xdr:nvSpPr>
        <xdr:cNvPr id="94" name="楕円 93">
          <a:extLst>
            <a:ext uri="{FF2B5EF4-FFF2-40B4-BE49-F238E27FC236}">
              <a16:creationId xmlns:a16="http://schemas.microsoft.com/office/drawing/2014/main" id="{33966777-BFE5-4B28-B394-F1179AAA708D}"/>
            </a:ext>
          </a:extLst>
        </xdr:cNvPr>
        <xdr:cNvSpPr/>
      </xdr:nvSpPr>
      <xdr:spPr>
        <a:xfrm>
          <a:off x="2857500" y="107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140426</xdr:rowOff>
    </xdr:from>
    <xdr:to>
      <xdr:col>19</xdr:col>
      <xdr:colOff>177800</xdr:colOff>
      <xdr:row>62</xdr:row>
      <xdr:rowOff>168184</xdr:rowOff>
    </xdr:to>
    <xdr:cxnSp macro="">
      <xdr:nvCxnSpPr>
        <xdr:cNvPr id="95" name="直線コネクタ 94">
          <a:extLst>
            <a:ext uri="{FF2B5EF4-FFF2-40B4-BE49-F238E27FC236}">
              <a16:creationId xmlns:a16="http://schemas.microsoft.com/office/drawing/2014/main" id="{0ABB3EC7-5ABD-424C-A545-3DCF98678312}"/>
            </a:ext>
          </a:extLst>
        </xdr:cNvPr>
        <xdr:cNvCxnSpPr/>
      </xdr:nvCxnSpPr>
      <xdr:spPr>
        <a:xfrm>
          <a:off x="2908300" y="1077032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60234</xdr:rowOff>
    </xdr:from>
    <xdr:to>
      <xdr:col>10</xdr:col>
      <xdr:colOff>165100</xdr:colOff>
      <xdr:row>62</xdr:row>
      <xdr:rowOff>161834</xdr:rowOff>
    </xdr:to>
    <xdr:sp macro="" textlink="">
      <xdr:nvSpPr>
        <xdr:cNvPr id="96" name="楕円 95">
          <a:extLst>
            <a:ext uri="{FF2B5EF4-FFF2-40B4-BE49-F238E27FC236}">
              <a16:creationId xmlns:a16="http://schemas.microsoft.com/office/drawing/2014/main" id="{2DDD1D01-DF48-4697-ACD2-D82AC61C980B}"/>
            </a:ext>
          </a:extLst>
        </xdr:cNvPr>
        <xdr:cNvSpPr/>
      </xdr:nvSpPr>
      <xdr:spPr>
        <a:xfrm>
          <a:off x="1968500" y="106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111034</xdr:rowOff>
    </xdr:from>
    <xdr:to>
      <xdr:col>15</xdr:col>
      <xdr:colOff>50800</xdr:colOff>
      <xdr:row>62</xdr:row>
      <xdr:rowOff>140426</xdr:rowOff>
    </xdr:to>
    <xdr:cxnSp macro="">
      <xdr:nvCxnSpPr>
        <xdr:cNvPr id="97" name="直線コネクタ 96">
          <a:extLst>
            <a:ext uri="{FF2B5EF4-FFF2-40B4-BE49-F238E27FC236}">
              <a16:creationId xmlns:a16="http://schemas.microsoft.com/office/drawing/2014/main" id="{C9DFD198-67D7-4CD7-BDD0-77DDF623C729}"/>
            </a:ext>
          </a:extLst>
        </xdr:cNvPr>
        <xdr:cNvCxnSpPr/>
      </xdr:nvCxnSpPr>
      <xdr:spPr>
        <a:xfrm>
          <a:off x="2019300" y="1074093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21046</xdr:rowOff>
    </xdr:from>
    <xdr:to>
      <xdr:col>6</xdr:col>
      <xdr:colOff>38100</xdr:colOff>
      <xdr:row>62</xdr:row>
      <xdr:rowOff>122646</xdr:rowOff>
    </xdr:to>
    <xdr:sp macro="" textlink="">
      <xdr:nvSpPr>
        <xdr:cNvPr id="98" name="楕円 97">
          <a:extLst>
            <a:ext uri="{FF2B5EF4-FFF2-40B4-BE49-F238E27FC236}">
              <a16:creationId xmlns:a16="http://schemas.microsoft.com/office/drawing/2014/main" id="{4D226BB0-EBEB-42D6-8578-B5B6FF026398}"/>
            </a:ext>
          </a:extLst>
        </xdr:cNvPr>
        <xdr:cNvSpPr/>
      </xdr:nvSpPr>
      <xdr:spPr>
        <a:xfrm>
          <a:off x="1079500" y="1065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71846</xdr:rowOff>
    </xdr:from>
    <xdr:to>
      <xdr:col>10</xdr:col>
      <xdr:colOff>114300</xdr:colOff>
      <xdr:row>62</xdr:row>
      <xdr:rowOff>111034</xdr:rowOff>
    </xdr:to>
    <xdr:cxnSp macro="">
      <xdr:nvCxnSpPr>
        <xdr:cNvPr id="99" name="直線コネクタ 98">
          <a:extLst>
            <a:ext uri="{FF2B5EF4-FFF2-40B4-BE49-F238E27FC236}">
              <a16:creationId xmlns:a16="http://schemas.microsoft.com/office/drawing/2014/main" id="{0134C8B9-FC85-4274-BA35-87A3D9F86225}"/>
            </a:ext>
          </a:extLst>
        </xdr:cNvPr>
        <xdr:cNvCxnSpPr/>
      </xdr:nvCxnSpPr>
      <xdr:spPr>
        <a:xfrm>
          <a:off x="1130300" y="1070174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24873</xdr:rowOff>
    </xdr:from>
    <xdr:ext cx="405111" cy="259045"/>
    <xdr:sp macro="" textlink="">
      <xdr:nvSpPr>
        <xdr:cNvPr id="100" name="n_1aveValue【体育館・プール】&#10;有形固定資産減価償却率">
          <a:extLst>
            <a:ext uri="{FF2B5EF4-FFF2-40B4-BE49-F238E27FC236}">
              <a16:creationId xmlns:a16="http://schemas.microsoft.com/office/drawing/2014/main" id="{A80C8C66-FBE3-4EB2-A8F1-FB7880A1581A}"/>
            </a:ext>
          </a:extLst>
        </xdr:cNvPr>
        <xdr:cNvSpPr txBox="1"/>
      </xdr:nvSpPr>
      <xdr:spPr>
        <a:xfrm>
          <a:off x="3582044" y="10311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162033</xdr:rowOff>
    </xdr:from>
    <xdr:ext cx="405111" cy="259045"/>
    <xdr:sp macro="" textlink="">
      <xdr:nvSpPr>
        <xdr:cNvPr id="101" name="n_2aveValue【体育館・プール】&#10;有形固定資産減価償却率">
          <a:extLst>
            <a:ext uri="{FF2B5EF4-FFF2-40B4-BE49-F238E27FC236}">
              <a16:creationId xmlns:a16="http://schemas.microsoft.com/office/drawing/2014/main" id="{1143B722-C43C-4C86-A431-C71E8D850F74}"/>
            </a:ext>
          </a:extLst>
        </xdr:cNvPr>
        <xdr:cNvSpPr txBox="1"/>
      </xdr:nvSpPr>
      <xdr:spPr>
        <a:xfrm>
          <a:off x="2705744" y="102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157134</xdr:rowOff>
    </xdr:from>
    <xdr:ext cx="405111" cy="259045"/>
    <xdr:sp macro="" textlink="">
      <xdr:nvSpPr>
        <xdr:cNvPr id="102" name="n_3aveValue【体育館・プール】&#10;有形固定資産減価償却率">
          <a:extLst>
            <a:ext uri="{FF2B5EF4-FFF2-40B4-BE49-F238E27FC236}">
              <a16:creationId xmlns:a16="http://schemas.microsoft.com/office/drawing/2014/main" id="{9CCCA38F-AF07-41CC-AB2F-A3B9C6A038D0}"/>
            </a:ext>
          </a:extLst>
        </xdr:cNvPr>
        <xdr:cNvSpPr txBox="1"/>
      </xdr:nvSpPr>
      <xdr:spPr>
        <a:xfrm>
          <a:off x="1816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150603</xdr:rowOff>
    </xdr:from>
    <xdr:ext cx="405111" cy="259045"/>
    <xdr:sp macro="" textlink="">
      <xdr:nvSpPr>
        <xdr:cNvPr id="103" name="n_4aveValue【体育館・プール】&#10;有形固定資産減価償却率">
          <a:extLst>
            <a:ext uri="{FF2B5EF4-FFF2-40B4-BE49-F238E27FC236}">
              <a16:creationId xmlns:a16="http://schemas.microsoft.com/office/drawing/2014/main" id="{6AB0539A-7AC2-408F-99F2-0667CD95C631}"/>
            </a:ext>
          </a:extLst>
        </xdr:cNvPr>
        <xdr:cNvSpPr txBox="1"/>
      </xdr:nvSpPr>
      <xdr:spPr>
        <a:xfrm>
          <a:off x="9277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38661</xdr:rowOff>
    </xdr:from>
    <xdr:ext cx="405111" cy="259045"/>
    <xdr:sp macro="" textlink="">
      <xdr:nvSpPr>
        <xdr:cNvPr id="104" name="n_1mainValue【体育館・プール】&#10;有形固定資産減価償却率">
          <a:extLst>
            <a:ext uri="{FF2B5EF4-FFF2-40B4-BE49-F238E27FC236}">
              <a16:creationId xmlns:a16="http://schemas.microsoft.com/office/drawing/2014/main" id="{56382552-5303-497A-B3D6-EC2524ADAAC2}"/>
            </a:ext>
          </a:extLst>
        </xdr:cNvPr>
        <xdr:cNvSpPr txBox="1"/>
      </xdr:nvSpPr>
      <xdr:spPr>
        <a:xfrm>
          <a:off x="3582044" y="1084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10903</xdr:rowOff>
    </xdr:from>
    <xdr:ext cx="405111" cy="259045"/>
    <xdr:sp macro="" textlink="">
      <xdr:nvSpPr>
        <xdr:cNvPr id="105" name="n_2mainValue【体育館・プール】&#10;有形固定資産減価償却率">
          <a:extLst>
            <a:ext uri="{FF2B5EF4-FFF2-40B4-BE49-F238E27FC236}">
              <a16:creationId xmlns:a16="http://schemas.microsoft.com/office/drawing/2014/main" id="{A5535E63-DB59-4FAF-A838-59697B565B94}"/>
            </a:ext>
          </a:extLst>
        </xdr:cNvPr>
        <xdr:cNvSpPr txBox="1"/>
      </xdr:nvSpPr>
      <xdr:spPr>
        <a:xfrm>
          <a:off x="2705744" y="1081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152961</xdr:rowOff>
    </xdr:from>
    <xdr:ext cx="405111" cy="259045"/>
    <xdr:sp macro="" textlink="">
      <xdr:nvSpPr>
        <xdr:cNvPr id="106" name="n_3mainValue【体育館・プール】&#10;有形固定資産減価償却率">
          <a:extLst>
            <a:ext uri="{FF2B5EF4-FFF2-40B4-BE49-F238E27FC236}">
              <a16:creationId xmlns:a16="http://schemas.microsoft.com/office/drawing/2014/main" id="{2C561341-2CA8-48DD-9260-5B0C7881C5EC}"/>
            </a:ext>
          </a:extLst>
        </xdr:cNvPr>
        <xdr:cNvSpPr txBox="1"/>
      </xdr:nvSpPr>
      <xdr:spPr>
        <a:xfrm>
          <a:off x="1816744" y="1078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113773</xdr:rowOff>
    </xdr:from>
    <xdr:ext cx="405111" cy="259045"/>
    <xdr:sp macro="" textlink="">
      <xdr:nvSpPr>
        <xdr:cNvPr id="107" name="n_4mainValue【体育館・プール】&#10;有形固定資産減価償却率">
          <a:extLst>
            <a:ext uri="{FF2B5EF4-FFF2-40B4-BE49-F238E27FC236}">
              <a16:creationId xmlns:a16="http://schemas.microsoft.com/office/drawing/2014/main" id="{08FE9696-B4EE-4547-B284-518C7C155EAF}"/>
            </a:ext>
          </a:extLst>
        </xdr:cNvPr>
        <xdr:cNvSpPr txBox="1"/>
      </xdr:nvSpPr>
      <xdr:spPr>
        <a:xfrm>
          <a:off x="927744" y="1074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8CE09DFE-6502-4A2D-94CF-918F9F19F59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97CEE6B8-9B2F-4AEE-97E1-3040778617A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973F23C6-AC7B-491F-8899-5FD2E596EF2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58659B8B-1BB5-4C4E-8BF4-D965FD643B1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DD9C28E1-C7EB-452C-AB35-7728879C822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CC6CF45F-D7D3-4494-A3FE-FD179329253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9A84BD4B-0D09-4659-AA0A-0EB97000BF2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D794CBF7-20EC-48F3-82B6-00D68CA0A4C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6930AB80-A8C2-4120-AAEB-E815C6067CD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D624A6D-B527-4B04-A49B-4AA404E25FC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6CDCC319-2EEC-4299-AFC0-4E554AA46E8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7DEB3AC2-D3C3-49F0-BEB4-51986C50BAF7}"/>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1F2A32DE-CAB0-4632-BFF0-B55CD3A951B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592A3A29-7DA8-49FD-AE9F-62E2099BF99F}"/>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F6FF1B46-FDCC-49FB-9579-EB43155A97B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FDB4C5F8-5361-43D3-B067-5180C035197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79F6BC99-7307-4A4B-9F76-7B609C30D99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7A54A1EA-7557-4FB7-A362-393BF6DA09E5}"/>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8164B79F-E21A-479F-BF3D-ECFE80DC804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77E05135-E617-4E6F-B569-18118E81842A}"/>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9712513E-164A-4196-B2CC-A530C0FA23E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E34F99F3-6B6E-410D-A183-F653D854652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8283ECF8-2BDC-4713-86E9-4E729459847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158877</xdr:rowOff>
    </xdr:from>
    <xdr:to>
      <xdr:col>54</xdr:col>
      <xdr:colOff>189865</xdr:colOff>
      <xdr:row>64</xdr:row>
      <xdr:rowOff>72390</xdr:rowOff>
    </xdr:to>
    <xdr:cxnSp macro="">
      <xdr:nvCxnSpPr>
        <xdr:cNvPr id="131" name="直線コネクタ 130">
          <a:extLst>
            <a:ext uri="{FF2B5EF4-FFF2-40B4-BE49-F238E27FC236}">
              <a16:creationId xmlns:a16="http://schemas.microsoft.com/office/drawing/2014/main" id="{518D0DCD-E31B-4181-923B-EE49866851E9}"/>
            </a:ext>
          </a:extLst>
        </xdr:cNvPr>
        <xdr:cNvCxnSpPr/>
      </xdr:nvCxnSpPr>
      <xdr:spPr>
        <a:xfrm flipV="1">
          <a:off x="10476865" y="9760077"/>
          <a:ext cx="0" cy="1285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132" name="【体育館・プール】&#10;一人当たり面積最小値テキスト">
          <a:extLst>
            <a:ext uri="{FF2B5EF4-FFF2-40B4-BE49-F238E27FC236}">
              <a16:creationId xmlns:a16="http://schemas.microsoft.com/office/drawing/2014/main" id="{A6E004B1-377F-441D-B87C-973B6E29668F}"/>
            </a:ext>
          </a:extLst>
        </xdr:cNvPr>
        <xdr:cNvSpPr txBox="1"/>
      </xdr:nvSpPr>
      <xdr:spPr>
        <a:xfrm>
          <a:off x="10515600"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133" name="直線コネクタ 132">
          <a:extLst>
            <a:ext uri="{FF2B5EF4-FFF2-40B4-BE49-F238E27FC236}">
              <a16:creationId xmlns:a16="http://schemas.microsoft.com/office/drawing/2014/main" id="{5894385C-118A-4804-A90C-8FEB2DADE0C0}"/>
            </a:ext>
          </a:extLst>
        </xdr:cNvPr>
        <xdr:cNvCxnSpPr/>
      </xdr:nvCxnSpPr>
      <xdr:spPr>
        <a:xfrm>
          <a:off x="10388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105554</xdr:rowOff>
    </xdr:from>
    <xdr:ext cx="469744" cy="259045"/>
    <xdr:sp macro="" textlink="">
      <xdr:nvSpPr>
        <xdr:cNvPr id="134" name="【体育館・プール】&#10;一人当たり面積最大値テキスト">
          <a:extLst>
            <a:ext uri="{FF2B5EF4-FFF2-40B4-BE49-F238E27FC236}">
              <a16:creationId xmlns:a16="http://schemas.microsoft.com/office/drawing/2014/main" id="{4927CE4A-5D3D-461A-9911-2EA887361262}"/>
            </a:ext>
          </a:extLst>
        </xdr:cNvPr>
        <xdr:cNvSpPr txBox="1"/>
      </xdr:nvSpPr>
      <xdr:spPr>
        <a:xfrm>
          <a:off x="10515600" y="953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158877</xdr:rowOff>
    </xdr:from>
    <xdr:to>
      <xdr:col>55</xdr:col>
      <xdr:colOff>88900</xdr:colOff>
      <xdr:row>56</xdr:row>
      <xdr:rowOff>158877</xdr:rowOff>
    </xdr:to>
    <xdr:cxnSp macro="">
      <xdr:nvCxnSpPr>
        <xdr:cNvPr id="135" name="直線コネクタ 134">
          <a:extLst>
            <a:ext uri="{FF2B5EF4-FFF2-40B4-BE49-F238E27FC236}">
              <a16:creationId xmlns:a16="http://schemas.microsoft.com/office/drawing/2014/main" id="{72A36133-570C-41AF-9D7A-F6F59B6C3854}"/>
            </a:ext>
          </a:extLst>
        </xdr:cNvPr>
        <xdr:cNvCxnSpPr/>
      </xdr:nvCxnSpPr>
      <xdr:spPr>
        <a:xfrm>
          <a:off x="10388600" y="976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119270</xdr:rowOff>
    </xdr:from>
    <xdr:ext cx="469744" cy="259045"/>
    <xdr:sp macro="" textlink="">
      <xdr:nvSpPr>
        <xdr:cNvPr id="136" name="【体育館・プール】&#10;一人当たり面積平均値テキスト">
          <a:extLst>
            <a:ext uri="{FF2B5EF4-FFF2-40B4-BE49-F238E27FC236}">
              <a16:creationId xmlns:a16="http://schemas.microsoft.com/office/drawing/2014/main" id="{61D4AEBA-CF41-4914-91C8-7035B19C1F93}"/>
            </a:ext>
          </a:extLst>
        </xdr:cNvPr>
        <xdr:cNvSpPr txBox="1"/>
      </xdr:nvSpPr>
      <xdr:spPr>
        <a:xfrm>
          <a:off x="10515600" y="10749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140843</xdr:rowOff>
    </xdr:from>
    <xdr:to>
      <xdr:col>55</xdr:col>
      <xdr:colOff>50800</xdr:colOff>
      <xdr:row>63</xdr:row>
      <xdr:rowOff>70993</xdr:rowOff>
    </xdr:to>
    <xdr:sp macro="" textlink="">
      <xdr:nvSpPr>
        <xdr:cNvPr id="137" name="フローチャート: 判断 136">
          <a:extLst>
            <a:ext uri="{FF2B5EF4-FFF2-40B4-BE49-F238E27FC236}">
              <a16:creationId xmlns:a16="http://schemas.microsoft.com/office/drawing/2014/main" id="{D1FF937B-2E30-452D-8B7A-BC16BBB7C763}"/>
            </a:ext>
          </a:extLst>
        </xdr:cNvPr>
        <xdr:cNvSpPr/>
      </xdr:nvSpPr>
      <xdr:spPr>
        <a:xfrm>
          <a:off x="10426700" y="107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145034</xdr:rowOff>
    </xdr:from>
    <xdr:to>
      <xdr:col>50</xdr:col>
      <xdr:colOff>165100</xdr:colOff>
      <xdr:row>63</xdr:row>
      <xdr:rowOff>75184</xdr:rowOff>
    </xdr:to>
    <xdr:sp macro="" textlink="">
      <xdr:nvSpPr>
        <xdr:cNvPr id="138" name="フローチャート: 判断 137">
          <a:extLst>
            <a:ext uri="{FF2B5EF4-FFF2-40B4-BE49-F238E27FC236}">
              <a16:creationId xmlns:a16="http://schemas.microsoft.com/office/drawing/2014/main" id="{F4974F18-E204-47EF-A58F-00A747AEADFF}"/>
            </a:ext>
          </a:extLst>
        </xdr:cNvPr>
        <xdr:cNvSpPr/>
      </xdr:nvSpPr>
      <xdr:spPr>
        <a:xfrm>
          <a:off x="9588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158750</xdr:rowOff>
    </xdr:from>
    <xdr:to>
      <xdr:col>46</xdr:col>
      <xdr:colOff>38100</xdr:colOff>
      <xdr:row>63</xdr:row>
      <xdr:rowOff>88900</xdr:rowOff>
    </xdr:to>
    <xdr:sp macro="" textlink="">
      <xdr:nvSpPr>
        <xdr:cNvPr id="139" name="フローチャート: 判断 138">
          <a:extLst>
            <a:ext uri="{FF2B5EF4-FFF2-40B4-BE49-F238E27FC236}">
              <a16:creationId xmlns:a16="http://schemas.microsoft.com/office/drawing/2014/main" id="{F959B3A7-88BE-4D75-A96A-CBEB799B14A8}"/>
            </a:ext>
          </a:extLst>
        </xdr:cNvPr>
        <xdr:cNvSpPr/>
      </xdr:nvSpPr>
      <xdr:spPr>
        <a:xfrm>
          <a:off x="8699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130937</xdr:rowOff>
    </xdr:from>
    <xdr:to>
      <xdr:col>41</xdr:col>
      <xdr:colOff>101600</xdr:colOff>
      <xdr:row>63</xdr:row>
      <xdr:rowOff>61087</xdr:rowOff>
    </xdr:to>
    <xdr:sp macro="" textlink="">
      <xdr:nvSpPr>
        <xdr:cNvPr id="140" name="フローチャート: 判断 139">
          <a:extLst>
            <a:ext uri="{FF2B5EF4-FFF2-40B4-BE49-F238E27FC236}">
              <a16:creationId xmlns:a16="http://schemas.microsoft.com/office/drawing/2014/main" id="{AE391DB1-BE0D-4040-A24C-CF5FDF95628E}"/>
            </a:ext>
          </a:extLst>
        </xdr:cNvPr>
        <xdr:cNvSpPr/>
      </xdr:nvSpPr>
      <xdr:spPr>
        <a:xfrm>
          <a:off x="7810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127508</xdr:rowOff>
    </xdr:from>
    <xdr:to>
      <xdr:col>36</xdr:col>
      <xdr:colOff>165100</xdr:colOff>
      <xdr:row>63</xdr:row>
      <xdr:rowOff>57658</xdr:rowOff>
    </xdr:to>
    <xdr:sp macro="" textlink="">
      <xdr:nvSpPr>
        <xdr:cNvPr id="141" name="フローチャート: 判断 140">
          <a:extLst>
            <a:ext uri="{FF2B5EF4-FFF2-40B4-BE49-F238E27FC236}">
              <a16:creationId xmlns:a16="http://schemas.microsoft.com/office/drawing/2014/main" id="{A92B344E-227A-4361-8CC2-26348C5379FE}"/>
            </a:ext>
          </a:extLst>
        </xdr:cNvPr>
        <xdr:cNvSpPr/>
      </xdr:nvSpPr>
      <xdr:spPr>
        <a:xfrm>
          <a:off x="6921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11D9E262-5B23-4C5D-9690-AB80A23B0BB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D4DB9B48-5841-4FE1-9190-D7C49AE86E9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1C24554-B22D-47F6-B0E9-154DC57BBEF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BF8C8F9D-A65F-4341-BF60-F41887ABCCA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512AC1A7-1911-4715-8F85-5A3D1984430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109601</xdr:rowOff>
    </xdr:from>
    <xdr:to>
      <xdr:col>55</xdr:col>
      <xdr:colOff>50800</xdr:colOff>
      <xdr:row>63</xdr:row>
      <xdr:rowOff>39751</xdr:rowOff>
    </xdr:to>
    <xdr:sp macro="" textlink="">
      <xdr:nvSpPr>
        <xdr:cNvPr id="147" name="楕円 146">
          <a:extLst>
            <a:ext uri="{FF2B5EF4-FFF2-40B4-BE49-F238E27FC236}">
              <a16:creationId xmlns:a16="http://schemas.microsoft.com/office/drawing/2014/main" id="{A411408C-CFE6-4C1D-A555-2DCEB1940BB0}"/>
            </a:ext>
          </a:extLst>
        </xdr:cNvPr>
        <xdr:cNvSpPr/>
      </xdr:nvSpPr>
      <xdr:spPr>
        <a:xfrm>
          <a:off x="10426700" y="1073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132478</xdr:rowOff>
    </xdr:from>
    <xdr:ext cx="469744" cy="259045"/>
    <xdr:sp macro="" textlink="">
      <xdr:nvSpPr>
        <xdr:cNvPr id="148" name="【体育館・プール】&#10;一人当たり面積該当値テキスト">
          <a:extLst>
            <a:ext uri="{FF2B5EF4-FFF2-40B4-BE49-F238E27FC236}">
              <a16:creationId xmlns:a16="http://schemas.microsoft.com/office/drawing/2014/main" id="{622D8C99-B832-4F3F-B3B5-E1A3E82752EE}"/>
            </a:ext>
          </a:extLst>
        </xdr:cNvPr>
        <xdr:cNvSpPr txBox="1"/>
      </xdr:nvSpPr>
      <xdr:spPr>
        <a:xfrm>
          <a:off x="10515600" y="10590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115697</xdr:rowOff>
    </xdr:from>
    <xdr:to>
      <xdr:col>50</xdr:col>
      <xdr:colOff>165100</xdr:colOff>
      <xdr:row>63</xdr:row>
      <xdr:rowOff>45847</xdr:rowOff>
    </xdr:to>
    <xdr:sp macro="" textlink="">
      <xdr:nvSpPr>
        <xdr:cNvPr id="149" name="楕円 148">
          <a:extLst>
            <a:ext uri="{FF2B5EF4-FFF2-40B4-BE49-F238E27FC236}">
              <a16:creationId xmlns:a16="http://schemas.microsoft.com/office/drawing/2014/main" id="{6F74EC04-6770-4073-A916-C4EB696FE676}"/>
            </a:ext>
          </a:extLst>
        </xdr:cNvPr>
        <xdr:cNvSpPr/>
      </xdr:nvSpPr>
      <xdr:spPr>
        <a:xfrm>
          <a:off x="9588500" y="1074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160401</xdr:rowOff>
    </xdr:from>
    <xdr:to>
      <xdr:col>55</xdr:col>
      <xdr:colOff>0</xdr:colOff>
      <xdr:row>62</xdr:row>
      <xdr:rowOff>166497</xdr:rowOff>
    </xdr:to>
    <xdr:cxnSp macro="">
      <xdr:nvCxnSpPr>
        <xdr:cNvPr id="150" name="直線コネクタ 149">
          <a:extLst>
            <a:ext uri="{FF2B5EF4-FFF2-40B4-BE49-F238E27FC236}">
              <a16:creationId xmlns:a16="http://schemas.microsoft.com/office/drawing/2014/main" id="{E5C2C933-2F6C-4AAB-8F9B-E291B2E38735}"/>
            </a:ext>
          </a:extLst>
        </xdr:cNvPr>
        <xdr:cNvCxnSpPr/>
      </xdr:nvCxnSpPr>
      <xdr:spPr>
        <a:xfrm flipV="1">
          <a:off x="9639300" y="10790301"/>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123698</xdr:rowOff>
    </xdr:from>
    <xdr:to>
      <xdr:col>46</xdr:col>
      <xdr:colOff>38100</xdr:colOff>
      <xdr:row>63</xdr:row>
      <xdr:rowOff>53848</xdr:rowOff>
    </xdr:to>
    <xdr:sp macro="" textlink="">
      <xdr:nvSpPr>
        <xdr:cNvPr id="151" name="楕円 150">
          <a:extLst>
            <a:ext uri="{FF2B5EF4-FFF2-40B4-BE49-F238E27FC236}">
              <a16:creationId xmlns:a16="http://schemas.microsoft.com/office/drawing/2014/main" id="{FF704909-1C99-4C2E-8131-0466404709D0}"/>
            </a:ext>
          </a:extLst>
        </xdr:cNvPr>
        <xdr:cNvSpPr/>
      </xdr:nvSpPr>
      <xdr:spPr>
        <a:xfrm>
          <a:off x="8699500" y="1075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166497</xdr:rowOff>
    </xdr:from>
    <xdr:to>
      <xdr:col>50</xdr:col>
      <xdr:colOff>114300</xdr:colOff>
      <xdr:row>63</xdr:row>
      <xdr:rowOff>3048</xdr:rowOff>
    </xdr:to>
    <xdr:cxnSp macro="">
      <xdr:nvCxnSpPr>
        <xdr:cNvPr id="152" name="直線コネクタ 151">
          <a:extLst>
            <a:ext uri="{FF2B5EF4-FFF2-40B4-BE49-F238E27FC236}">
              <a16:creationId xmlns:a16="http://schemas.microsoft.com/office/drawing/2014/main" id="{D5F072F2-F1A8-48D8-8346-AAB0E96B9833}"/>
            </a:ext>
          </a:extLst>
        </xdr:cNvPr>
        <xdr:cNvCxnSpPr/>
      </xdr:nvCxnSpPr>
      <xdr:spPr>
        <a:xfrm flipV="1">
          <a:off x="8750300" y="10796397"/>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128270</xdr:rowOff>
    </xdr:from>
    <xdr:to>
      <xdr:col>41</xdr:col>
      <xdr:colOff>101600</xdr:colOff>
      <xdr:row>63</xdr:row>
      <xdr:rowOff>58420</xdr:rowOff>
    </xdr:to>
    <xdr:sp macro="" textlink="">
      <xdr:nvSpPr>
        <xdr:cNvPr id="153" name="楕円 152">
          <a:extLst>
            <a:ext uri="{FF2B5EF4-FFF2-40B4-BE49-F238E27FC236}">
              <a16:creationId xmlns:a16="http://schemas.microsoft.com/office/drawing/2014/main" id="{351F67EB-2005-4B18-A1CF-25D3EF0B0908}"/>
            </a:ext>
          </a:extLst>
        </xdr:cNvPr>
        <xdr:cNvSpPr/>
      </xdr:nvSpPr>
      <xdr:spPr>
        <a:xfrm>
          <a:off x="7810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3048</xdr:rowOff>
    </xdr:from>
    <xdr:to>
      <xdr:col>45</xdr:col>
      <xdr:colOff>177800</xdr:colOff>
      <xdr:row>63</xdr:row>
      <xdr:rowOff>7620</xdr:rowOff>
    </xdr:to>
    <xdr:cxnSp macro="">
      <xdr:nvCxnSpPr>
        <xdr:cNvPr id="154" name="直線コネクタ 153">
          <a:extLst>
            <a:ext uri="{FF2B5EF4-FFF2-40B4-BE49-F238E27FC236}">
              <a16:creationId xmlns:a16="http://schemas.microsoft.com/office/drawing/2014/main" id="{8EAB8465-965F-4F65-B2BD-2EF3B37289AD}"/>
            </a:ext>
          </a:extLst>
        </xdr:cNvPr>
        <xdr:cNvCxnSpPr/>
      </xdr:nvCxnSpPr>
      <xdr:spPr>
        <a:xfrm flipV="1">
          <a:off x="7861300" y="1080439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139319</xdr:rowOff>
    </xdr:from>
    <xdr:to>
      <xdr:col>36</xdr:col>
      <xdr:colOff>165100</xdr:colOff>
      <xdr:row>63</xdr:row>
      <xdr:rowOff>69469</xdr:rowOff>
    </xdr:to>
    <xdr:sp macro="" textlink="">
      <xdr:nvSpPr>
        <xdr:cNvPr id="155" name="楕円 154">
          <a:extLst>
            <a:ext uri="{FF2B5EF4-FFF2-40B4-BE49-F238E27FC236}">
              <a16:creationId xmlns:a16="http://schemas.microsoft.com/office/drawing/2014/main" id="{5A042A39-D8D6-4215-8827-57A63D1DCFDF}"/>
            </a:ext>
          </a:extLst>
        </xdr:cNvPr>
        <xdr:cNvSpPr/>
      </xdr:nvSpPr>
      <xdr:spPr>
        <a:xfrm>
          <a:off x="6921500" y="1076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7620</xdr:rowOff>
    </xdr:from>
    <xdr:to>
      <xdr:col>41</xdr:col>
      <xdr:colOff>50800</xdr:colOff>
      <xdr:row>63</xdr:row>
      <xdr:rowOff>18669</xdr:rowOff>
    </xdr:to>
    <xdr:cxnSp macro="">
      <xdr:nvCxnSpPr>
        <xdr:cNvPr id="156" name="直線コネクタ 155">
          <a:extLst>
            <a:ext uri="{FF2B5EF4-FFF2-40B4-BE49-F238E27FC236}">
              <a16:creationId xmlns:a16="http://schemas.microsoft.com/office/drawing/2014/main" id="{8DE4473D-8D39-4204-A06A-2FDC115F2A17}"/>
            </a:ext>
          </a:extLst>
        </xdr:cNvPr>
        <xdr:cNvCxnSpPr/>
      </xdr:nvCxnSpPr>
      <xdr:spPr>
        <a:xfrm flipV="1">
          <a:off x="6972300" y="10808970"/>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66311</xdr:rowOff>
    </xdr:from>
    <xdr:ext cx="469744" cy="259045"/>
    <xdr:sp macro="" textlink="">
      <xdr:nvSpPr>
        <xdr:cNvPr id="157" name="n_1aveValue【体育館・プール】&#10;一人当たり面積">
          <a:extLst>
            <a:ext uri="{FF2B5EF4-FFF2-40B4-BE49-F238E27FC236}">
              <a16:creationId xmlns:a16="http://schemas.microsoft.com/office/drawing/2014/main" id="{BAB30229-E717-4AC4-9C37-E7E6A7BC6F1E}"/>
            </a:ext>
          </a:extLst>
        </xdr:cNvPr>
        <xdr:cNvSpPr txBox="1"/>
      </xdr:nvSpPr>
      <xdr:spPr>
        <a:xfrm>
          <a:off x="9391727" y="1086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80027</xdr:rowOff>
    </xdr:from>
    <xdr:ext cx="469744" cy="259045"/>
    <xdr:sp macro="" textlink="">
      <xdr:nvSpPr>
        <xdr:cNvPr id="158" name="n_2aveValue【体育館・プール】&#10;一人当たり面積">
          <a:extLst>
            <a:ext uri="{FF2B5EF4-FFF2-40B4-BE49-F238E27FC236}">
              <a16:creationId xmlns:a16="http://schemas.microsoft.com/office/drawing/2014/main" id="{D3432EF6-F30B-4F20-AC5F-5E7003EFA736}"/>
            </a:ext>
          </a:extLst>
        </xdr:cNvPr>
        <xdr:cNvSpPr txBox="1"/>
      </xdr:nvSpPr>
      <xdr:spPr>
        <a:xfrm>
          <a:off x="8515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52214</xdr:rowOff>
    </xdr:from>
    <xdr:ext cx="469744" cy="259045"/>
    <xdr:sp macro="" textlink="">
      <xdr:nvSpPr>
        <xdr:cNvPr id="159" name="n_3aveValue【体育館・プール】&#10;一人当たり面積">
          <a:extLst>
            <a:ext uri="{FF2B5EF4-FFF2-40B4-BE49-F238E27FC236}">
              <a16:creationId xmlns:a16="http://schemas.microsoft.com/office/drawing/2014/main" id="{2DB5307F-9A71-419A-A518-E352E4F6A9AF}"/>
            </a:ext>
          </a:extLst>
        </xdr:cNvPr>
        <xdr:cNvSpPr txBox="1"/>
      </xdr:nvSpPr>
      <xdr:spPr>
        <a:xfrm>
          <a:off x="7626427" y="1085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74185</xdr:rowOff>
    </xdr:from>
    <xdr:ext cx="469744" cy="259045"/>
    <xdr:sp macro="" textlink="">
      <xdr:nvSpPr>
        <xdr:cNvPr id="160" name="n_4aveValue【体育館・プール】&#10;一人当たり面積">
          <a:extLst>
            <a:ext uri="{FF2B5EF4-FFF2-40B4-BE49-F238E27FC236}">
              <a16:creationId xmlns:a16="http://schemas.microsoft.com/office/drawing/2014/main" id="{A09DD8A8-C184-4F98-9D21-FD02F7545BE7}"/>
            </a:ext>
          </a:extLst>
        </xdr:cNvPr>
        <xdr:cNvSpPr txBox="1"/>
      </xdr:nvSpPr>
      <xdr:spPr>
        <a:xfrm>
          <a:off x="6737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62374</xdr:rowOff>
    </xdr:from>
    <xdr:ext cx="469744" cy="259045"/>
    <xdr:sp macro="" textlink="">
      <xdr:nvSpPr>
        <xdr:cNvPr id="161" name="n_1mainValue【体育館・プール】&#10;一人当たり面積">
          <a:extLst>
            <a:ext uri="{FF2B5EF4-FFF2-40B4-BE49-F238E27FC236}">
              <a16:creationId xmlns:a16="http://schemas.microsoft.com/office/drawing/2014/main" id="{93B00BD7-8795-4F7E-9E06-F482A8F30D0E}"/>
            </a:ext>
          </a:extLst>
        </xdr:cNvPr>
        <xdr:cNvSpPr txBox="1"/>
      </xdr:nvSpPr>
      <xdr:spPr>
        <a:xfrm>
          <a:off x="9391727" y="10520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70375</xdr:rowOff>
    </xdr:from>
    <xdr:ext cx="469744" cy="259045"/>
    <xdr:sp macro="" textlink="">
      <xdr:nvSpPr>
        <xdr:cNvPr id="162" name="n_2mainValue【体育館・プール】&#10;一人当たり面積">
          <a:extLst>
            <a:ext uri="{FF2B5EF4-FFF2-40B4-BE49-F238E27FC236}">
              <a16:creationId xmlns:a16="http://schemas.microsoft.com/office/drawing/2014/main" id="{8A052001-6A7E-4105-A625-0788095519FD}"/>
            </a:ext>
          </a:extLst>
        </xdr:cNvPr>
        <xdr:cNvSpPr txBox="1"/>
      </xdr:nvSpPr>
      <xdr:spPr>
        <a:xfrm>
          <a:off x="8515427" y="1052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74947</xdr:rowOff>
    </xdr:from>
    <xdr:ext cx="469744" cy="259045"/>
    <xdr:sp macro="" textlink="">
      <xdr:nvSpPr>
        <xdr:cNvPr id="163" name="n_3mainValue【体育館・プール】&#10;一人当たり面積">
          <a:extLst>
            <a:ext uri="{FF2B5EF4-FFF2-40B4-BE49-F238E27FC236}">
              <a16:creationId xmlns:a16="http://schemas.microsoft.com/office/drawing/2014/main" id="{6C8D5217-4756-40FD-AC92-9E99C0B7CC0C}"/>
            </a:ext>
          </a:extLst>
        </xdr:cNvPr>
        <xdr:cNvSpPr txBox="1"/>
      </xdr:nvSpPr>
      <xdr:spPr>
        <a:xfrm>
          <a:off x="7626427" y="1053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60596</xdr:rowOff>
    </xdr:from>
    <xdr:ext cx="469744" cy="259045"/>
    <xdr:sp macro="" textlink="">
      <xdr:nvSpPr>
        <xdr:cNvPr id="164" name="n_4mainValue【体育館・プール】&#10;一人当たり面積">
          <a:extLst>
            <a:ext uri="{FF2B5EF4-FFF2-40B4-BE49-F238E27FC236}">
              <a16:creationId xmlns:a16="http://schemas.microsoft.com/office/drawing/2014/main" id="{725182CC-6118-4665-8F2D-0A202EA8C7F2}"/>
            </a:ext>
          </a:extLst>
        </xdr:cNvPr>
        <xdr:cNvSpPr txBox="1"/>
      </xdr:nvSpPr>
      <xdr:spPr>
        <a:xfrm>
          <a:off x="6737427" y="10861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456AB5A9-14BA-4545-910C-E784BE85A02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FABBC9B0-BD55-4251-8AC0-195512CF6BF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F437710D-2645-43ED-95BC-36E4810C29A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63F2A5BF-8148-4A69-8E14-017AD8BFD39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306CE091-C94C-4DA7-993D-1391B0A7025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CB284A2C-6452-4D7D-990E-47C24F62544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317FDED2-024E-4DD1-88AB-BF9CD5AE1CC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E5E1C65E-34EC-4A93-BED8-11E23C62BB1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09321584-E48F-428F-B47C-8EA1D5443DF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70EDA5E8-67A7-4BE4-B8F4-A3945AC32B6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461EF637-5C74-49EE-80EE-87AAD0D888E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a:extLst>
            <a:ext uri="{FF2B5EF4-FFF2-40B4-BE49-F238E27FC236}">
              <a16:creationId xmlns:a16="http://schemas.microsoft.com/office/drawing/2014/main" id="{2D4C2FE7-0F53-466C-85E0-F29529519A5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a:extLst>
            <a:ext uri="{FF2B5EF4-FFF2-40B4-BE49-F238E27FC236}">
              <a16:creationId xmlns:a16="http://schemas.microsoft.com/office/drawing/2014/main" id="{F4A0F255-E23B-4EA8-9A43-89C2CD7B573C}"/>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a:extLst>
            <a:ext uri="{FF2B5EF4-FFF2-40B4-BE49-F238E27FC236}">
              <a16:creationId xmlns:a16="http://schemas.microsoft.com/office/drawing/2014/main" id="{881D5685-74BD-464A-ABF0-07D4908936D9}"/>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a:extLst>
            <a:ext uri="{FF2B5EF4-FFF2-40B4-BE49-F238E27FC236}">
              <a16:creationId xmlns:a16="http://schemas.microsoft.com/office/drawing/2014/main" id="{93785F19-D7F9-4A52-920A-325281D014AE}"/>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a:extLst>
            <a:ext uri="{FF2B5EF4-FFF2-40B4-BE49-F238E27FC236}">
              <a16:creationId xmlns:a16="http://schemas.microsoft.com/office/drawing/2014/main" id="{3F4D34F9-4E2B-4BE1-9E17-BC72B6E9BF1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a:extLst>
            <a:ext uri="{FF2B5EF4-FFF2-40B4-BE49-F238E27FC236}">
              <a16:creationId xmlns:a16="http://schemas.microsoft.com/office/drawing/2014/main" id="{F71FEF7E-B40C-4092-8129-135602A8751E}"/>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a:extLst>
            <a:ext uri="{FF2B5EF4-FFF2-40B4-BE49-F238E27FC236}">
              <a16:creationId xmlns:a16="http://schemas.microsoft.com/office/drawing/2014/main" id="{59D0F6DD-A8DF-4C99-89E3-97E2359A4962}"/>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a:extLst>
            <a:ext uri="{FF2B5EF4-FFF2-40B4-BE49-F238E27FC236}">
              <a16:creationId xmlns:a16="http://schemas.microsoft.com/office/drawing/2014/main" id="{F017113B-231A-4791-A6B6-87DFD2089B3D}"/>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a:extLst>
            <a:ext uri="{FF2B5EF4-FFF2-40B4-BE49-F238E27FC236}">
              <a16:creationId xmlns:a16="http://schemas.microsoft.com/office/drawing/2014/main" id="{9093137A-38E8-42F3-AA14-A77D7E2A71E9}"/>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a:extLst>
            <a:ext uri="{FF2B5EF4-FFF2-40B4-BE49-F238E27FC236}">
              <a16:creationId xmlns:a16="http://schemas.microsoft.com/office/drawing/2014/main" id="{068E4DE4-5DC9-4BD9-9D77-27152B5CD11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a:extLst>
            <a:ext uri="{FF2B5EF4-FFF2-40B4-BE49-F238E27FC236}">
              <a16:creationId xmlns:a16="http://schemas.microsoft.com/office/drawing/2014/main" id="{C3308A80-E652-47FB-B8B9-B2416325C991}"/>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a:extLst>
            <a:ext uri="{FF2B5EF4-FFF2-40B4-BE49-F238E27FC236}">
              <a16:creationId xmlns:a16="http://schemas.microsoft.com/office/drawing/2014/main" id="{EAAE1999-97CE-4602-A95C-DA01787C76BE}"/>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5AF62F79-61A1-40FB-A8D6-3AE388E4ED2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a16="http://schemas.microsoft.com/office/drawing/2014/main" id="{3547A175-C9A3-43CB-AA0A-606D429929C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123008</xdr:rowOff>
    </xdr:from>
    <xdr:to>
      <xdr:col>24</xdr:col>
      <xdr:colOff>62865</xdr:colOff>
      <xdr:row>86</xdr:row>
      <xdr:rowOff>168729</xdr:rowOff>
    </xdr:to>
    <xdr:cxnSp macro="">
      <xdr:nvCxnSpPr>
        <xdr:cNvPr id="190" name="直線コネクタ 189">
          <a:extLst>
            <a:ext uri="{FF2B5EF4-FFF2-40B4-BE49-F238E27FC236}">
              <a16:creationId xmlns:a16="http://schemas.microsoft.com/office/drawing/2014/main" id="{35FF4A6C-BEE2-44D4-BE73-D1E08FC9963D}"/>
            </a:ext>
          </a:extLst>
        </xdr:cNvPr>
        <xdr:cNvCxnSpPr/>
      </xdr:nvCxnSpPr>
      <xdr:spPr>
        <a:xfrm flipV="1">
          <a:off x="4634865" y="13496108"/>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1" name="【福祉施設】&#10;有形固定資産減価償却率最小値テキスト">
          <a:extLst>
            <a:ext uri="{FF2B5EF4-FFF2-40B4-BE49-F238E27FC236}">
              <a16:creationId xmlns:a16="http://schemas.microsoft.com/office/drawing/2014/main" id="{A31D647A-4D28-4A0C-89E9-33A4F7414C3A}"/>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2" name="直線コネクタ 191">
          <a:extLst>
            <a:ext uri="{FF2B5EF4-FFF2-40B4-BE49-F238E27FC236}">
              <a16:creationId xmlns:a16="http://schemas.microsoft.com/office/drawing/2014/main" id="{4A2A0D9C-0C95-4A44-B996-60D4F754C77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69685</xdr:rowOff>
    </xdr:from>
    <xdr:ext cx="405111" cy="259045"/>
    <xdr:sp macro="" textlink="">
      <xdr:nvSpPr>
        <xdr:cNvPr id="193" name="【福祉施設】&#10;有形固定資産減価償却率最大値テキスト">
          <a:extLst>
            <a:ext uri="{FF2B5EF4-FFF2-40B4-BE49-F238E27FC236}">
              <a16:creationId xmlns:a16="http://schemas.microsoft.com/office/drawing/2014/main" id="{4386EAB9-032B-4D9E-B80F-9B0ED4C27A90}"/>
            </a:ext>
          </a:extLst>
        </xdr:cNvPr>
        <xdr:cNvSpPr txBox="1"/>
      </xdr:nvSpPr>
      <xdr:spPr>
        <a:xfrm>
          <a:off x="4673600" y="1327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123008</xdr:rowOff>
    </xdr:from>
    <xdr:to>
      <xdr:col>24</xdr:col>
      <xdr:colOff>152400</xdr:colOff>
      <xdr:row>78</xdr:row>
      <xdr:rowOff>123008</xdr:rowOff>
    </xdr:to>
    <xdr:cxnSp macro="">
      <xdr:nvCxnSpPr>
        <xdr:cNvPr id="194" name="直線コネクタ 193">
          <a:extLst>
            <a:ext uri="{FF2B5EF4-FFF2-40B4-BE49-F238E27FC236}">
              <a16:creationId xmlns:a16="http://schemas.microsoft.com/office/drawing/2014/main" id="{021ABA28-5772-4751-96CE-807D8331D30A}"/>
            </a:ext>
          </a:extLst>
        </xdr:cNvPr>
        <xdr:cNvCxnSpPr/>
      </xdr:nvCxnSpPr>
      <xdr:spPr>
        <a:xfrm>
          <a:off x="4546600" y="1349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75128</xdr:rowOff>
    </xdr:from>
    <xdr:ext cx="405111" cy="259045"/>
    <xdr:sp macro="" textlink="">
      <xdr:nvSpPr>
        <xdr:cNvPr id="195" name="【福祉施設】&#10;有形固定資産減価償却率平均値テキスト">
          <a:extLst>
            <a:ext uri="{FF2B5EF4-FFF2-40B4-BE49-F238E27FC236}">
              <a16:creationId xmlns:a16="http://schemas.microsoft.com/office/drawing/2014/main" id="{CBF7BF9F-7ADE-461D-A364-65A4525B94AC}"/>
            </a:ext>
          </a:extLst>
        </xdr:cNvPr>
        <xdr:cNvSpPr txBox="1"/>
      </xdr:nvSpPr>
      <xdr:spPr>
        <a:xfrm>
          <a:off x="4673600" y="14305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96701</xdr:rowOff>
    </xdr:from>
    <xdr:to>
      <xdr:col>24</xdr:col>
      <xdr:colOff>114300</xdr:colOff>
      <xdr:row>84</xdr:row>
      <xdr:rowOff>26851</xdr:rowOff>
    </xdr:to>
    <xdr:sp macro="" textlink="">
      <xdr:nvSpPr>
        <xdr:cNvPr id="196" name="フローチャート: 判断 195">
          <a:extLst>
            <a:ext uri="{FF2B5EF4-FFF2-40B4-BE49-F238E27FC236}">
              <a16:creationId xmlns:a16="http://schemas.microsoft.com/office/drawing/2014/main" id="{520FA190-63D9-42EA-B936-502BC30B6161}"/>
            </a:ext>
          </a:extLst>
        </xdr:cNvPr>
        <xdr:cNvSpPr/>
      </xdr:nvSpPr>
      <xdr:spPr>
        <a:xfrm>
          <a:off x="45847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72208</xdr:rowOff>
    </xdr:from>
    <xdr:to>
      <xdr:col>20</xdr:col>
      <xdr:colOff>38100</xdr:colOff>
      <xdr:row>84</xdr:row>
      <xdr:rowOff>2358</xdr:rowOff>
    </xdr:to>
    <xdr:sp macro="" textlink="">
      <xdr:nvSpPr>
        <xdr:cNvPr id="197" name="フローチャート: 判断 196">
          <a:extLst>
            <a:ext uri="{FF2B5EF4-FFF2-40B4-BE49-F238E27FC236}">
              <a16:creationId xmlns:a16="http://schemas.microsoft.com/office/drawing/2014/main" id="{63B3FF72-14E1-4C2E-9B0D-08A25C9DC9E7}"/>
            </a:ext>
          </a:extLst>
        </xdr:cNvPr>
        <xdr:cNvSpPr/>
      </xdr:nvSpPr>
      <xdr:spPr>
        <a:xfrm>
          <a:off x="3746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36286</xdr:rowOff>
    </xdr:from>
    <xdr:to>
      <xdr:col>15</xdr:col>
      <xdr:colOff>101600</xdr:colOff>
      <xdr:row>83</xdr:row>
      <xdr:rowOff>137886</xdr:rowOff>
    </xdr:to>
    <xdr:sp macro="" textlink="">
      <xdr:nvSpPr>
        <xdr:cNvPr id="198" name="フローチャート: 判断 197">
          <a:extLst>
            <a:ext uri="{FF2B5EF4-FFF2-40B4-BE49-F238E27FC236}">
              <a16:creationId xmlns:a16="http://schemas.microsoft.com/office/drawing/2014/main" id="{60185BC6-0FEF-4625-9AEF-F6B4DAF18684}"/>
            </a:ext>
          </a:extLst>
        </xdr:cNvPr>
        <xdr:cNvSpPr/>
      </xdr:nvSpPr>
      <xdr:spPr>
        <a:xfrm>
          <a:off x="2857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42818</xdr:rowOff>
    </xdr:from>
    <xdr:to>
      <xdr:col>10</xdr:col>
      <xdr:colOff>165100</xdr:colOff>
      <xdr:row>83</xdr:row>
      <xdr:rowOff>144418</xdr:rowOff>
    </xdr:to>
    <xdr:sp macro="" textlink="">
      <xdr:nvSpPr>
        <xdr:cNvPr id="199" name="フローチャート: 判断 198">
          <a:extLst>
            <a:ext uri="{FF2B5EF4-FFF2-40B4-BE49-F238E27FC236}">
              <a16:creationId xmlns:a16="http://schemas.microsoft.com/office/drawing/2014/main" id="{5AF23EAB-EB75-40CC-BA7A-489F89140F7E}"/>
            </a:ext>
          </a:extLst>
        </xdr:cNvPr>
        <xdr:cNvSpPr/>
      </xdr:nvSpPr>
      <xdr:spPr>
        <a:xfrm>
          <a:off x="1968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26488</xdr:rowOff>
    </xdr:from>
    <xdr:to>
      <xdr:col>6</xdr:col>
      <xdr:colOff>38100</xdr:colOff>
      <xdr:row>83</xdr:row>
      <xdr:rowOff>128088</xdr:rowOff>
    </xdr:to>
    <xdr:sp macro="" textlink="">
      <xdr:nvSpPr>
        <xdr:cNvPr id="200" name="フローチャート: 判断 199">
          <a:extLst>
            <a:ext uri="{FF2B5EF4-FFF2-40B4-BE49-F238E27FC236}">
              <a16:creationId xmlns:a16="http://schemas.microsoft.com/office/drawing/2014/main" id="{B2D6823A-BA98-4484-B356-674B2135C564}"/>
            </a:ext>
          </a:extLst>
        </xdr:cNvPr>
        <xdr:cNvSpPr/>
      </xdr:nvSpPr>
      <xdr:spPr>
        <a:xfrm>
          <a:off x="1079500" y="1425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3F1A6F6-1AA4-4C71-8AAB-2B7485048C1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8CC6A0DB-215A-4341-87E0-6806D9441DE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7C518F57-3A59-4F21-83C7-D275036E57D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AAD1E92A-AE37-4001-856C-8AD72F3EBEF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CDD54630-F97B-4ACB-BF8D-1FB2ED2DC67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150586</xdr:rowOff>
    </xdr:from>
    <xdr:to>
      <xdr:col>24</xdr:col>
      <xdr:colOff>114300</xdr:colOff>
      <xdr:row>82</xdr:row>
      <xdr:rowOff>80736</xdr:rowOff>
    </xdr:to>
    <xdr:sp macro="" textlink="">
      <xdr:nvSpPr>
        <xdr:cNvPr id="206" name="楕円 205">
          <a:extLst>
            <a:ext uri="{FF2B5EF4-FFF2-40B4-BE49-F238E27FC236}">
              <a16:creationId xmlns:a16="http://schemas.microsoft.com/office/drawing/2014/main" id="{5D98FCA6-DB83-4E0A-97DB-898C84461F52}"/>
            </a:ext>
          </a:extLst>
        </xdr:cNvPr>
        <xdr:cNvSpPr/>
      </xdr:nvSpPr>
      <xdr:spPr>
        <a:xfrm>
          <a:off x="4584700" y="140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2013</xdr:rowOff>
    </xdr:from>
    <xdr:ext cx="405111" cy="259045"/>
    <xdr:sp macro="" textlink="">
      <xdr:nvSpPr>
        <xdr:cNvPr id="207" name="【福祉施設】&#10;有形固定資産減価償却率該当値テキスト">
          <a:extLst>
            <a:ext uri="{FF2B5EF4-FFF2-40B4-BE49-F238E27FC236}">
              <a16:creationId xmlns:a16="http://schemas.microsoft.com/office/drawing/2014/main" id="{6E4EA72F-B661-4657-9A1B-EB9F12E370ED}"/>
            </a:ext>
          </a:extLst>
        </xdr:cNvPr>
        <xdr:cNvSpPr txBox="1"/>
      </xdr:nvSpPr>
      <xdr:spPr>
        <a:xfrm>
          <a:off x="4673600" y="1388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117929</xdr:rowOff>
    </xdr:from>
    <xdr:to>
      <xdr:col>20</xdr:col>
      <xdr:colOff>38100</xdr:colOff>
      <xdr:row>82</xdr:row>
      <xdr:rowOff>48079</xdr:rowOff>
    </xdr:to>
    <xdr:sp macro="" textlink="">
      <xdr:nvSpPr>
        <xdr:cNvPr id="208" name="楕円 207">
          <a:extLst>
            <a:ext uri="{FF2B5EF4-FFF2-40B4-BE49-F238E27FC236}">
              <a16:creationId xmlns:a16="http://schemas.microsoft.com/office/drawing/2014/main" id="{BFB81A90-5FC1-4824-8215-736FF84DF8B3}"/>
            </a:ext>
          </a:extLst>
        </xdr:cNvPr>
        <xdr:cNvSpPr/>
      </xdr:nvSpPr>
      <xdr:spPr>
        <a:xfrm>
          <a:off x="3746500" y="1400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168729</xdr:rowOff>
    </xdr:from>
    <xdr:to>
      <xdr:col>24</xdr:col>
      <xdr:colOff>63500</xdr:colOff>
      <xdr:row>82</xdr:row>
      <xdr:rowOff>29936</xdr:rowOff>
    </xdr:to>
    <xdr:cxnSp macro="">
      <xdr:nvCxnSpPr>
        <xdr:cNvPr id="209" name="直線コネクタ 208">
          <a:extLst>
            <a:ext uri="{FF2B5EF4-FFF2-40B4-BE49-F238E27FC236}">
              <a16:creationId xmlns:a16="http://schemas.microsoft.com/office/drawing/2014/main" id="{1E270CB5-07BE-4C67-9A1B-F1886F5FFB15}"/>
            </a:ext>
          </a:extLst>
        </xdr:cNvPr>
        <xdr:cNvCxnSpPr/>
      </xdr:nvCxnSpPr>
      <xdr:spPr>
        <a:xfrm>
          <a:off x="3797300" y="1405617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93436</xdr:rowOff>
    </xdr:from>
    <xdr:to>
      <xdr:col>15</xdr:col>
      <xdr:colOff>101600</xdr:colOff>
      <xdr:row>82</xdr:row>
      <xdr:rowOff>23586</xdr:rowOff>
    </xdr:to>
    <xdr:sp macro="" textlink="">
      <xdr:nvSpPr>
        <xdr:cNvPr id="210" name="楕円 209">
          <a:extLst>
            <a:ext uri="{FF2B5EF4-FFF2-40B4-BE49-F238E27FC236}">
              <a16:creationId xmlns:a16="http://schemas.microsoft.com/office/drawing/2014/main" id="{0CCF1AD5-512E-4047-A087-C5FD3FB58C73}"/>
            </a:ext>
          </a:extLst>
        </xdr:cNvPr>
        <xdr:cNvSpPr/>
      </xdr:nvSpPr>
      <xdr:spPr>
        <a:xfrm>
          <a:off x="28575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144236</xdr:rowOff>
    </xdr:from>
    <xdr:to>
      <xdr:col>19</xdr:col>
      <xdr:colOff>177800</xdr:colOff>
      <xdr:row>81</xdr:row>
      <xdr:rowOff>168729</xdr:rowOff>
    </xdr:to>
    <xdr:cxnSp macro="">
      <xdr:nvCxnSpPr>
        <xdr:cNvPr id="211" name="直線コネクタ 210">
          <a:extLst>
            <a:ext uri="{FF2B5EF4-FFF2-40B4-BE49-F238E27FC236}">
              <a16:creationId xmlns:a16="http://schemas.microsoft.com/office/drawing/2014/main" id="{E1291C0F-83EA-4919-A3BB-1E862BEB20B5}"/>
            </a:ext>
          </a:extLst>
        </xdr:cNvPr>
        <xdr:cNvCxnSpPr/>
      </xdr:nvCxnSpPr>
      <xdr:spPr>
        <a:xfrm>
          <a:off x="2908300" y="1403168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60779</xdr:rowOff>
    </xdr:from>
    <xdr:to>
      <xdr:col>10</xdr:col>
      <xdr:colOff>165100</xdr:colOff>
      <xdr:row>81</xdr:row>
      <xdr:rowOff>162379</xdr:rowOff>
    </xdr:to>
    <xdr:sp macro="" textlink="">
      <xdr:nvSpPr>
        <xdr:cNvPr id="212" name="楕円 211">
          <a:extLst>
            <a:ext uri="{FF2B5EF4-FFF2-40B4-BE49-F238E27FC236}">
              <a16:creationId xmlns:a16="http://schemas.microsoft.com/office/drawing/2014/main" id="{477FDDE0-78CD-420F-8322-AF1881AB2A07}"/>
            </a:ext>
          </a:extLst>
        </xdr:cNvPr>
        <xdr:cNvSpPr/>
      </xdr:nvSpPr>
      <xdr:spPr>
        <a:xfrm>
          <a:off x="19685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111579</xdr:rowOff>
    </xdr:from>
    <xdr:to>
      <xdr:col>15</xdr:col>
      <xdr:colOff>50800</xdr:colOff>
      <xdr:row>81</xdr:row>
      <xdr:rowOff>144236</xdr:rowOff>
    </xdr:to>
    <xdr:cxnSp macro="">
      <xdr:nvCxnSpPr>
        <xdr:cNvPr id="213" name="直線コネクタ 212">
          <a:extLst>
            <a:ext uri="{FF2B5EF4-FFF2-40B4-BE49-F238E27FC236}">
              <a16:creationId xmlns:a16="http://schemas.microsoft.com/office/drawing/2014/main" id="{B6432099-7518-4635-A36E-185E7B78B404}"/>
            </a:ext>
          </a:extLst>
        </xdr:cNvPr>
        <xdr:cNvCxnSpPr/>
      </xdr:nvCxnSpPr>
      <xdr:spPr>
        <a:xfrm>
          <a:off x="2019300" y="139990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29755</xdr:rowOff>
    </xdr:from>
    <xdr:to>
      <xdr:col>6</xdr:col>
      <xdr:colOff>38100</xdr:colOff>
      <xdr:row>81</xdr:row>
      <xdr:rowOff>131355</xdr:rowOff>
    </xdr:to>
    <xdr:sp macro="" textlink="">
      <xdr:nvSpPr>
        <xdr:cNvPr id="214" name="楕円 213">
          <a:extLst>
            <a:ext uri="{FF2B5EF4-FFF2-40B4-BE49-F238E27FC236}">
              <a16:creationId xmlns:a16="http://schemas.microsoft.com/office/drawing/2014/main" id="{390B5BE5-2CA4-49FA-B36A-E61AE14594D7}"/>
            </a:ext>
          </a:extLst>
        </xdr:cNvPr>
        <xdr:cNvSpPr/>
      </xdr:nvSpPr>
      <xdr:spPr>
        <a:xfrm>
          <a:off x="1079500" y="1391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80555</xdr:rowOff>
    </xdr:from>
    <xdr:to>
      <xdr:col>10</xdr:col>
      <xdr:colOff>114300</xdr:colOff>
      <xdr:row>81</xdr:row>
      <xdr:rowOff>111579</xdr:rowOff>
    </xdr:to>
    <xdr:cxnSp macro="">
      <xdr:nvCxnSpPr>
        <xdr:cNvPr id="215" name="直線コネクタ 214">
          <a:extLst>
            <a:ext uri="{FF2B5EF4-FFF2-40B4-BE49-F238E27FC236}">
              <a16:creationId xmlns:a16="http://schemas.microsoft.com/office/drawing/2014/main" id="{EA62DAFC-4383-4734-BDA2-F2321B2F6644}"/>
            </a:ext>
          </a:extLst>
        </xdr:cNvPr>
        <xdr:cNvCxnSpPr/>
      </xdr:nvCxnSpPr>
      <xdr:spPr>
        <a:xfrm>
          <a:off x="1130300" y="13968005"/>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164935</xdr:rowOff>
    </xdr:from>
    <xdr:ext cx="405111" cy="259045"/>
    <xdr:sp macro="" textlink="">
      <xdr:nvSpPr>
        <xdr:cNvPr id="216" name="n_1aveValue【福祉施設】&#10;有形固定資産減価償却率">
          <a:extLst>
            <a:ext uri="{FF2B5EF4-FFF2-40B4-BE49-F238E27FC236}">
              <a16:creationId xmlns:a16="http://schemas.microsoft.com/office/drawing/2014/main" id="{3FE58EF0-EC08-41A1-992F-D6BDCCC3FB31}"/>
            </a:ext>
          </a:extLst>
        </xdr:cNvPr>
        <xdr:cNvSpPr txBox="1"/>
      </xdr:nvSpPr>
      <xdr:spPr>
        <a:xfrm>
          <a:off x="35820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129013</xdr:rowOff>
    </xdr:from>
    <xdr:ext cx="405111" cy="259045"/>
    <xdr:sp macro="" textlink="">
      <xdr:nvSpPr>
        <xdr:cNvPr id="217" name="n_2aveValue【福祉施設】&#10;有形固定資産減価償却率">
          <a:extLst>
            <a:ext uri="{FF2B5EF4-FFF2-40B4-BE49-F238E27FC236}">
              <a16:creationId xmlns:a16="http://schemas.microsoft.com/office/drawing/2014/main" id="{9CDCC891-9FD3-4203-8CC4-DC860F7ADE53}"/>
            </a:ext>
          </a:extLst>
        </xdr:cNvPr>
        <xdr:cNvSpPr txBox="1"/>
      </xdr:nvSpPr>
      <xdr:spPr>
        <a:xfrm>
          <a:off x="2705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135545</xdr:rowOff>
    </xdr:from>
    <xdr:ext cx="405111" cy="259045"/>
    <xdr:sp macro="" textlink="">
      <xdr:nvSpPr>
        <xdr:cNvPr id="218" name="n_3aveValue【福祉施設】&#10;有形固定資産減価償却率">
          <a:extLst>
            <a:ext uri="{FF2B5EF4-FFF2-40B4-BE49-F238E27FC236}">
              <a16:creationId xmlns:a16="http://schemas.microsoft.com/office/drawing/2014/main" id="{A7EFBED5-1005-454B-ADDC-64B4355D4051}"/>
            </a:ext>
          </a:extLst>
        </xdr:cNvPr>
        <xdr:cNvSpPr txBox="1"/>
      </xdr:nvSpPr>
      <xdr:spPr>
        <a:xfrm>
          <a:off x="1816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119215</xdr:rowOff>
    </xdr:from>
    <xdr:ext cx="405111" cy="259045"/>
    <xdr:sp macro="" textlink="">
      <xdr:nvSpPr>
        <xdr:cNvPr id="219" name="n_4aveValue【福祉施設】&#10;有形固定資産減価償却率">
          <a:extLst>
            <a:ext uri="{FF2B5EF4-FFF2-40B4-BE49-F238E27FC236}">
              <a16:creationId xmlns:a16="http://schemas.microsoft.com/office/drawing/2014/main" id="{914EC2AD-1E0C-47AC-B93D-7D99F078F8DF}"/>
            </a:ext>
          </a:extLst>
        </xdr:cNvPr>
        <xdr:cNvSpPr txBox="1"/>
      </xdr:nvSpPr>
      <xdr:spPr>
        <a:xfrm>
          <a:off x="927744" y="1434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64606</xdr:rowOff>
    </xdr:from>
    <xdr:ext cx="405111" cy="259045"/>
    <xdr:sp macro="" textlink="">
      <xdr:nvSpPr>
        <xdr:cNvPr id="220" name="n_1mainValue【福祉施設】&#10;有形固定資産減価償却率">
          <a:extLst>
            <a:ext uri="{FF2B5EF4-FFF2-40B4-BE49-F238E27FC236}">
              <a16:creationId xmlns:a16="http://schemas.microsoft.com/office/drawing/2014/main" id="{DF5B01EB-2581-4CC4-968D-5145E1E765A3}"/>
            </a:ext>
          </a:extLst>
        </xdr:cNvPr>
        <xdr:cNvSpPr txBox="1"/>
      </xdr:nvSpPr>
      <xdr:spPr>
        <a:xfrm>
          <a:off x="3582044" y="1378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40113</xdr:rowOff>
    </xdr:from>
    <xdr:ext cx="405111" cy="259045"/>
    <xdr:sp macro="" textlink="">
      <xdr:nvSpPr>
        <xdr:cNvPr id="221" name="n_2mainValue【福祉施設】&#10;有形固定資産減価償却率">
          <a:extLst>
            <a:ext uri="{FF2B5EF4-FFF2-40B4-BE49-F238E27FC236}">
              <a16:creationId xmlns:a16="http://schemas.microsoft.com/office/drawing/2014/main" id="{CBC74D73-16DF-4148-A285-B5B961999253}"/>
            </a:ext>
          </a:extLst>
        </xdr:cNvPr>
        <xdr:cNvSpPr txBox="1"/>
      </xdr:nvSpPr>
      <xdr:spPr>
        <a:xfrm>
          <a:off x="2705744" y="1375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7456</xdr:rowOff>
    </xdr:from>
    <xdr:ext cx="405111" cy="259045"/>
    <xdr:sp macro="" textlink="">
      <xdr:nvSpPr>
        <xdr:cNvPr id="222" name="n_3mainValue【福祉施設】&#10;有形固定資産減価償却率">
          <a:extLst>
            <a:ext uri="{FF2B5EF4-FFF2-40B4-BE49-F238E27FC236}">
              <a16:creationId xmlns:a16="http://schemas.microsoft.com/office/drawing/2014/main" id="{6FFB3A9A-5834-403C-998D-401EE498078F}"/>
            </a:ext>
          </a:extLst>
        </xdr:cNvPr>
        <xdr:cNvSpPr txBox="1"/>
      </xdr:nvSpPr>
      <xdr:spPr>
        <a:xfrm>
          <a:off x="1816744" y="1372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147882</xdr:rowOff>
    </xdr:from>
    <xdr:ext cx="405111" cy="259045"/>
    <xdr:sp macro="" textlink="">
      <xdr:nvSpPr>
        <xdr:cNvPr id="223" name="n_4mainValue【福祉施設】&#10;有形固定資産減価償却率">
          <a:extLst>
            <a:ext uri="{FF2B5EF4-FFF2-40B4-BE49-F238E27FC236}">
              <a16:creationId xmlns:a16="http://schemas.microsoft.com/office/drawing/2014/main" id="{98FD8C98-51EB-4DC6-A9FA-2DE15EDC2203}"/>
            </a:ext>
          </a:extLst>
        </xdr:cNvPr>
        <xdr:cNvSpPr txBox="1"/>
      </xdr:nvSpPr>
      <xdr:spPr>
        <a:xfrm>
          <a:off x="927744" y="1369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26BC9ED8-6C83-4A16-8075-66180907D21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14AB4D2E-4E7D-4CA7-90AE-F6159824773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328DE484-9677-40E8-82FB-8A72B348E5D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0E91E682-7C0F-4DC8-AADD-3AB20F51F2C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66456FCF-7FA2-4FB3-900B-0964CC01685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D83736AA-ABBA-443D-B860-27658330EA9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047891A8-A195-468B-8CE6-39C1D862718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C4DA2F37-D3A0-4F8F-9A9E-30E7656C1DA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FB501693-EF1A-4CAF-BD5E-46A5A79CAEE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B26479AE-9E50-4226-8C06-C0782369007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4" name="直線コネクタ 233">
          <a:extLst>
            <a:ext uri="{FF2B5EF4-FFF2-40B4-BE49-F238E27FC236}">
              <a16:creationId xmlns:a16="http://schemas.microsoft.com/office/drawing/2014/main" id="{8D7455A3-5299-4E58-B0F4-E9D03046B43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5" name="テキスト ボックス 234">
          <a:extLst>
            <a:ext uri="{FF2B5EF4-FFF2-40B4-BE49-F238E27FC236}">
              <a16:creationId xmlns:a16="http://schemas.microsoft.com/office/drawing/2014/main" id="{DF4F372C-F9CB-49BA-8004-F16A0BD719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6" name="直線コネクタ 235">
          <a:extLst>
            <a:ext uri="{FF2B5EF4-FFF2-40B4-BE49-F238E27FC236}">
              <a16:creationId xmlns:a16="http://schemas.microsoft.com/office/drawing/2014/main" id="{636C3200-7DF7-4333-8813-089527906FB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7" name="テキスト ボックス 236">
          <a:extLst>
            <a:ext uri="{FF2B5EF4-FFF2-40B4-BE49-F238E27FC236}">
              <a16:creationId xmlns:a16="http://schemas.microsoft.com/office/drawing/2014/main" id="{364D421B-1E60-457D-A49D-97766E7D4D2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8" name="直線コネクタ 237">
          <a:extLst>
            <a:ext uri="{FF2B5EF4-FFF2-40B4-BE49-F238E27FC236}">
              <a16:creationId xmlns:a16="http://schemas.microsoft.com/office/drawing/2014/main" id="{DFE32AAE-56F5-42DD-BB91-D4FF728754F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9" name="テキスト ボックス 238">
          <a:extLst>
            <a:ext uri="{FF2B5EF4-FFF2-40B4-BE49-F238E27FC236}">
              <a16:creationId xmlns:a16="http://schemas.microsoft.com/office/drawing/2014/main" id="{538F42E1-7C9D-4103-9FCC-D4795D204E8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0" name="直線コネクタ 239">
          <a:extLst>
            <a:ext uri="{FF2B5EF4-FFF2-40B4-BE49-F238E27FC236}">
              <a16:creationId xmlns:a16="http://schemas.microsoft.com/office/drawing/2014/main" id="{715C3A86-AE76-47E5-9E86-4CC68DBCA3E3}"/>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1" name="テキスト ボックス 240">
          <a:extLst>
            <a:ext uri="{FF2B5EF4-FFF2-40B4-BE49-F238E27FC236}">
              <a16:creationId xmlns:a16="http://schemas.microsoft.com/office/drawing/2014/main" id="{D0C494C9-A6E8-437C-9521-DF8922F183A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2" name="直線コネクタ 241">
          <a:extLst>
            <a:ext uri="{FF2B5EF4-FFF2-40B4-BE49-F238E27FC236}">
              <a16:creationId xmlns:a16="http://schemas.microsoft.com/office/drawing/2014/main" id="{38B4AF1D-681D-4295-9B5A-1CD2D96DBAB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3" name="テキスト ボックス 242">
          <a:extLst>
            <a:ext uri="{FF2B5EF4-FFF2-40B4-BE49-F238E27FC236}">
              <a16:creationId xmlns:a16="http://schemas.microsoft.com/office/drawing/2014/main" id="{69E52AD7-2339-4D40-8910-E414422AFEF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4" name="直線コネクタ 243">
          <a:extLst>
            <a:ext uri="{FF2B5EF4-FFF2-40B4-BE49-F238E27FC236}">
              <a16:creationId xmlns:a16="http://schemas.microsoft.com/office/drawing/2014/main" id="{B9950ABF-E0BA-45BC-98CF-51A78DC8BE7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5" name="テキスト ボックス 244">
          <a:extLst>
            <a:ext uri="{FF2B5EF4-FFF2-40B4-BE49-F238E27FC236}">
              <a16:creationId xmlns:a16="http://schemas.microsoft.com/office/drawing/2014/main" id="{90BA631E-FC8E-4817-A48E-7A0FBD68BB4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6" name="【福祉施設】&#10;一人当たり面積グラフ枠">
          <a:extLst>
            <a:ext uri="{FF2B5EF4-FFF2-40B4-BE49-F238E27FC236}">
              <a16:creationId xmlns:a16="http://schemas.microsoft.com/office/drawing/2014/main" id="{E19F3EEA-44A0-4404-AC07-4156D62D129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19050</xdr:rowOff>
    </xdr:from>
    <xdr:to>
      <xdr:col>54</xdr:col>
      <xdr:colOff>189865</xdr:colOff>
      <xdr:row>86</xdr:row>
      <xdr:rowOff>87630</xdr:rowOff>
    </xdr:to>
    <xdr:cxnSp macro="">
      <xdr:nvCxnSpPr>
        <xdr:cNvPr id="247" name="直線コネクタ 246">
          <a:extLst>
            <a:ext uri="{FF2B5EF4-FFF2-40B4-BE49-F238E27FC236}">
              <a16:creationId xmlns:a16="http://schemas.microsoft.com/office/drawing/2014/main" id="{385C3A53-3060-41A9-9E5E-AEE100415016}"/>
            </a:ext>
          </a:extLst>
        </xdr:cNvPr>
        <xdr:cNvCxnSpPr/>
      </xdr:nvCxnSpPr>
      <xdr:spPr>
        <a:xfrm flipV="1">
          <a:off x="10476865" y="1356360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48" name="【福祉施設】&#10;一人当たり面積最小値テキスト">
          <a:extLst>
            <a:ext uri="{FF2B5EF4-FFF2-40B4-BE49-F238E27FC236}">
              <a16:creationId xmlns:a16="http://schemas.microsoft.com/office/drawing/2014/main" id="{31DF2DAE-D631-4F18-B207-C352A7999587}"/>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49" name="直線コネクタ 248">
          <a:extLst>
            <a:ext uri="{FF2B5EF4-FFF2-40B4-BE49-F238E27FC236}">
              <a16:creationId xmlns:a16="http://schemas.microsoft.com/office/drawing/2014/main" id="{B46DFD62-AD0E-454B-B999-726BE36666E6}"/>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137177</xdr:rowOff>
    </xdr:from>
    <xdr:ext cx="469744" cy="259045"/>
    <xdr:sp macro="" textlink="">
      <xdr:nvSpPr>
        <xdr:cNvPr id="250" name="【福祉施設】&#10;一人当たり面積最大値テキスト">
          <a:extLst>
            <a:ext uri="{FF2B5EF4-FFF2-40B4-BE49-F238E27FC236}">
              <a16:creationId xmlns:a16="http://schemas.microsoft.com/office/drawing/2014/main" id="{DC67758A-2FFF-43E3-AD91-7834DAEDE21D}"/>
            </a:ext>
          </a:extLst>
        </xdr:cNvPr>
        <xdr:cNvSpPr txBox="1"/>
      </xdr:nvSpPr>
      <xdr:spPr>
        <a:xfrm>
          <a:off x="10515600" y="133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19050</xdr:rowOff>
    </xdr:from>
    <xdr:to>
      <xdr:col>55</xdr:col>
      <xdr:colOff>88900</xdr:colOff>
      <xdr:row>79</xdr:row>
      <xdr:rowOff>19050</xdr:rowOff>
    </xdr:to>
    <xdr:cxnSp macro="">
      <xdr:nvCxnSpPr>
        <xdr:cNvPr id="251" name="直線コネクタ 250">
          <a:extLst>
            <a:ext uri="{FF2B5EF4-FFF2-40B4-BE49-F238E27FC236}">
              <a16:creationId xmlns:a16="http://schemas.microsoft.com/office/drawing/2014/main" id="{2EC0C437-7415-4DB8-87F6-1E15C807B227}"/>
            </a:ext>
          </a:extLst>
        </xdr:cNvPr>
        <xdr:cNvCxnSpPr/>
      </xdr:nvCxnSpPr>
      <xdr:spPr>
        <a:xfrm>
          <a:off x="10388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123462</xdr:rowOff>
    </xdr:from>
    <xdr:ext cx="469744" cy="259045"/>
    <xdr:sp macro="" textlink="">
      <xdr:nvSpPr>
        <xdr:cNvPr id="252" name="【福祉施設】&#10;一人当たり面積平均値テキスト">
          <a:extLst>
            <a:ext uri="{FF2B5EF4-FFF2-40B4-BE49-F238E27FC236}">
              <a16:creationId xmlns:a16="http://schemas.microsoft.com/office/drawing/2014/main" id="{5D26A74C-E36E-4DD2-9DC7-638FC88C748F}"/>
            </a:ext>
          </a:extLst>
        </xdr:cNvPr>
        <xdr:cNvSpPr txBox="1"/>
      </xdr:nvSpPr>
      <xdr:spPr>
        <a:xfrm>
          <a:off x="10515600" y="14525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145035</xdr:rowOff>
    </xdr:from>
    <xdr:to>
      <xdr:col>55</xdr:col>
      <xdr:colOff>50800</xdr:colOff>
      <xdr:row>85</xdr:row>
      <xdr:rowOff>75185</xdr:rowOff>
    </xdr:to>
    <xdr:sp macro="" textlink="">
      <xdr:nvSpPr>
        <xdr:cNvPr id="253" name="フローチャート: 判断 252">
          <a:extLst>
            <a:ext uri="{FF2B5EF4-FFF2-40B4-BE49-F238E27FC236}">
              <a16:creationId xmlns:a16="http://schemas.microsoft.com/office/drawing/2014/main" id="{B51EB552-2D28-4451-8CF8-A499FE6657DE}"/>
            </a:ext>
          </a:extLst>
        </xdr:cNvPr>
        <xdr:cNvSpPr/>
      </xdr:nvSpPr>
      <xdr:spPr>
        <a:xfrm>
          <a:off x="10426700" y="1454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141987</xdr:rowOff>
    </xdr:from>
    <xdr:to>
      <xdr:col>50</xdr:col>
      <xdr:colOff>165100</xdr:colOff>
      <xdr:row>85</xdr:row>
      <xdr:rowOff>72137</xdr:rowOff>
    </xdr:to>
    <xdr:sp macro="" textlink="">
      <xdr:nvSpPr>
        <xdr:cNvPr id="254" name="フローチャート: 判断 253">
          <a:extLst>
            <a:ext uri="{FF2B5EF4-FFF2-40B4-BE49-F238E27FC236}">
              <a16:creationId xmlns:a16="http://schemas.microsoft.com/office/drawing/2014/main" id="{FDED97D6-D42F-4D1E-A6C6-A31A07CF28E5}"/>
            </a:ext>
          </a:extLst>
        </xdr:cNvPr>
        <xdr:cNvSpPr/>
      </xdr:nvSpPr>
      <xdr:spPr>
        <a:xfrm>
          <a:off x="9588500" y="1454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10922</xdr:rowOff>
    </xdr:from>
    <xdr:to>
      <xdr:col>46</xdr:col>
      <xdr:colOff>38100</xdr:colOff>
      <xdr:row>85</xdr:row>
      <xdr:rowOff>112522</xdr:rowOff>
    </xdr:to>
    <xdr:sp macro="" textlink="">
      <xdr:nvSpPr>
        <xdr:cNvPr id="255" name="フローチャート: 判断 254">
          <a:extLst>
            <a:ext uri="{FF2B5EF4-FFF2-40B4-BE49-F238E27FC236}">
              <a16:creationId xmlns:a16="http://schemas.microsoft.com/office/drawing/2014/main" id="{D442280E-DAE4-4C01-8172-1D6CBF0EA8DF}"/>
            </a:ext>
          </a:extLst>
        </xdr:cNvPr>
        <xdr:cNvSpPr/>
      </xdr:nvSpPr>
      <xdr:spPr>
        <a:xfrm>
          <a:off x="8699500" y="1458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167132</xdr:rowOff>
    </xdr:from>
    <xdr:to>
      <xdr:col>41</xdr:col>
      <xdr:colOff>101600</xdr:colOff>
      <xdr:row>85</xdr:row>
      <xdr:rowOff>97282</xdr:rowOff>
    </xdr:to>
    <xdr:sp macro="" textlink="">
      <xdr:nvSpPr>
        <xdr:cNvPr id="256" name="フローチャート: 判断 255">
          <a:extLst>
            <a:ext uri="{FF2B5EF4-FFF2-40B4-BE49-F238E27FC236}">
              <a16:creationId xmlns:a16="http://schemas.microsoft.com/office/drawing/2014/main" id="{CDF6BE6B-CBBD-4E21-932E-8FA65951E584}"/>
            </a:ext>
          </a:extLst>
        </xdr:cNvPr>
        <xdr:cNvSpPr/>
      </xdr:nvSpPr>
      <xdr:spPr>
        <a:xfrm>
          <a:off x="7810500" y="145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167132</xdr:rowOff>
    </xdr:from>
    <xdr:to>
      <xdr:col>36</xdr:col>
      <xdr:colOff>165100</xdr:colOff>
      <xdr:row>85</xdr:row>
      <xdr:rowOff>97282</xdr:rowOff>
    </xdr:to>
    <xdr:sp macro="" textlink="">
      <xdr:nvSpPr>
        <xdr:cNvPr id="257" name="フローチャート: 判断 256">
          <a:extLst>
            <a:ext uri="{FF2B5EF4-FFF2-40B4-BE49-F238E27FC236}">
              <a16:creationId xmlns:a16="http://schemas.microsoft.com/office/drawing/2014/main" id="{C7B3609A-4766-4E14-96C7-BBF27D008CC2}"/>
            </a:ext>
          </a:extLst>
        </xdr:cNvPr>
        <xdr:cNvSpPr/>
      </xdr:nvSpPr>
      <xdr:spPr>
        <a:xfrm>
          <a:off x="6921500" y="145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4F09D57E-BD76-4EB1-BD4C-28932C5F19A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AC4B28E0-76DC-4889-A8D3-DCEBB52F028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CDF7C099-8D00-4E47-98CE-E9352FD46EA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8893466F-13DE-4E6E-9A28-19557A2BD1F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6FFB121A-0453-4A75-B717-6AAC2C7C51C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109220</xdr:rowOff>
    </xdr:from>
    <xdr:to>
      <xdr:col>55</xdr:col>
      <xdr:colOff>50800</xdr:colOff>
      <xdr:row>82</xdr:row>
      <xdr:rowOff>39370</xdr:rowOff>
    </xdr:to>
    <xdr:sp macro="" textlink="">
      <xdr:nvSpPr>
        <xdr:cNvPr id="263" name="楕円 262">
          <a:extLst>
            <a:ext uri="{FF2B5EF4-FFF2-40B4-BE49-F238E27FC236}">
              <a16:creationId xmlns:a16="http://schemas.microsoft.com/office/drawing/2014/main" id="{1FEA5FAD-281F-434D-9362-42987C293347}"/>
            </a:ext>
          </a:extLst>
        </xdr:cNvPr>
        <xdr:cNvSpPr/>
      </xdr:nvSpPr>
      <xdr:spPr>
        <a:xfrm>
          <a:off x="104267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132097</xdr:rowOff>
    </xdr:from>
    <xdr:ext cx="469744" cy="259045"/>
    <xdr:sp macro="" textlink="">
      <xdr:nvSpPr>
        <xdr:cNvPr id="264" name="【福祉施設】&#10;一人当たり面積該当値テキスト">
          <a:extLst>
            <a:ext uri="{FF2B5EF4-FFF2-40B4-BE49-F238E27FC236}">
              <a16:creationId xmlns:a16="http://schemas.microsoft.com/office/drawing/2014/main" id="{0687573B-3528-46BE-A556-F4BF0BE4F668}"/>
            </a:ext>
          </a:extLst>
        </xdr:cNvPr>
        <xdr:cNvSpPr txBox="1"/>
      </xdr:nvSpPr>
      <xdr:spPr>
        <a:xfrm>
          <a:off x="10515600" y="1384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129032</xdr:rowOff>
    </xdr:from>
    <xdr:to>
      <xdr:col>50</xdr:col>
      <xdr:colOff>165100</xdr:colOff>
      <xdr:row>82</xdr:row>
      <xdr:rowOff>59182</xdr:rowOff>
    </xdr:to>
    <xdr:sp macro="" textlink="">
      <xdr:nvSpPr>
        <xdr:cNvPr id="265" name="楕円 264">
          <a:extLst>
            <a:ext uri="{FF2B5EF4-FFF2-40B4-BE49-F238E27FC236}">
              <a16:creationId xmlns:a16="http://schemas.microsoft.com/office/drawing/2014/main" id="{F024BD4E-43AF-4206-A7A1-3DE56EDCD637}"/>
            </a:ext>
          </a:extLst>
        </xdr:cNvPr>
        <xdr:cNvSpPr/>
      </xdr:nvSpPr>
      <xdr:spPr>
        <a:xfrm>
          <a:off x="9588500" y="1401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160020</xdr:rowOff>
    </xdr:from>
    <xdr:to>
      <xdr:col>55</xdr:col>
      <xdr:colOff>0</xdr:colOff>
      <xdr:row>82</xdr:row>
      <xdr:rowOff>8382</xdr:rowOff>
    </xdr:to>
    <xdr:cxnSp macro="">
      <xdr:nvCxnSpPr>
        <xdr:cNvPr id="266" name="直線コネクタ 265">
          <a:extLst>
            <a:ext uri="{FF2B5EF4-FFF2-40B4-BE49-F238E27FC236}">
              <a16:creationId xmlns:a16="http://schemas.microsoft.com/office/drawing/2014/main" id="{79B701C5-7B90-40B4-8157-D2C67FD14175}"/>
            </a:ext>
          </a:extLst>
        </xdr:cNvPr>
        <xdr:cNvCxnSpPr/>
      </xdr:nvCxnSpPr>
      <xdr:spPr>
        <a:xfrm flipV="1">
          <a:off x="9639300" y="14047470"/>
          <a:ext cx="8382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156463</xdr:rowOff>
    </xdr:from>
    <xdr:to>
      <xdr:col>46</xdr:col>
      <xdr:colOff>38100</xdr:colOff>
      <xdr:row>82</xdr:row>
      <xdr:rowOff>86613</xdr:rowOff>
    </xdr:to>
    <xdr:sp macro="" textlink="">
      <xdr:nvSpPr>
        <xdr:cNvPr id="267" name="楕円 266">
          <a:extLst>
            <a:ext uri="{FF2B5EF4-FFF2-40B4-BE49-F238E27FC236}">
              <a16:creationId xmlns:a16="http://schemas.microsoft.com/office/drawing/2014/main" id="{08E1F20C-5748-4989-B0CE-CE0AAA4707CA}"/>
            </a:ext>
          </a:extLst>
        </xdr:cNvPr>
        <xdr:cNvSpPr/>
      </xdr:nvSpPr>
      <xdr:spPr>
        <a:xfrm>
          <a:off x="8699500" y="1404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8382</xdr:rowOff>
    </xdr:from>
    <xdr:to>
      <xdr:col>50</xdr:col>
      <xdr:colOff>114300</xdr:colOff>
      <xdr:row>82</xdr:row>
      <xdr:rowOff>35813</xdr:rowOff>
    </xdr:to>
    <xdr:cxnSp macro="">
      <xdr:nvCxnSpPr>
        <xdr:cNvPr id="268" name="直線コネクタ 267">
          <a:extLst>
            <a:ext uri="{FF2B5EF4-FFF2-40B4-BE49-F238E27FC236}">
              <a16:creationId xmlns:a16="http://schemas.microsoft.com/office/drawing/2014/main" id="{342E8E39-D24C-4821-BF75-845112E891E1}"/>
            </a:ext>
          </a:extLst>
        </xdr:cNvPr>
        <xdr:cNvCxnSpPr/>
      </xdr:nvCxnSpPr>
      <xdr:spPr>
        <a:xfrm flipV="1">
          <a:off x="8750300" y="14067282"/>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170942</xdr:rowOff>
    </xdr:from>
    <xdr:to>
      <xdr:col>41</xdr:col>
      <xdr:colOff>101600</xdr:colOff>
      <xdr:row>82</xdr:row>
      <xdr:rowOff>101092</xdr:rowOff>
    </xdr:to>
    <xdr:sp macro="" textlink="">
      <xdr:nvSpPr>
        <xdr:cNvPr id="269" name="楕円 268">
          <a:extLst>
            <a:ext uri="{FF2B5EF4-FFF2-40B4-BE49-F238E27FC236}">
              <a16:creationId xmlns:a16="http://schemas.microsoft.com/office/drawing/2014/main" id="{7385ABF0-725C-42A4-99B3-3960D22D89A6}"/>
            </a:ext>
          </a:extLst>
        </xdr:cNvPr>
        <xdr:cNvSpPr/>
      </xdr:nvSpPr>
      <xdr:spPr>
        <a:xfrm>
          <a:off x="7810500" y="1405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35813</xdr:rowOff>
    </xdr:from>
    <xdr:to>
      <xdr:col>45</xdr:col>
      <xdr:colOff>177800</xdr:colOff>
      <xdr:row>82</xdr:row>
      <xdr:rowOff>50292</xdr:rowOff>
    </xdr:to>
    <xdr:cxnSp macro="">
      <xdr:nvCxnSpPr>
        <xdr:cNvPr id="270" name="直線コネクタ 269">
          <a:extLst>
            <a:ext uri="{FF2B5EF4-FFF2-40B4-BE49-F238E27FC236}">
              <a16:creationId xmlns:a16="http://schemas.microsoft.com/office/drawing/2014/main" id="{FDDCCA3C-F797-4C94-A947-8E532973B8EC}"/>
            </a:ext>
          </a:extLst>
        </xdr:cNvPr>
        <xdr:cNvCxnSpPr/>
      </xdr:nvCxnSpPr>
      <xdr:spPr>
        <a:xfrm flipV="1">
          <a:off x="7861300" y="14094713"/>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14732</xdr:rowOff>
    </xdr:from>
    <xdr:to>
      <xdr:col>36</xdr:col>
      <xdr:colOff>165100</xdr:colOff>
      <xdr:row>82</xdr:row>
      <xdr:rowOff>116332</xdr:rowOff>
    </xdr:to>
    <xdr:sp macro="" textlink="">
      <xdr:nvSpPr>
        <xdr:cNvPr id="271" name="楕円 270">
          <a:extLst>
            <a:ext uri="{FF2B5EF4-FFF2-40B4-BE49-F238E27FC236}">
              <a16:creationId xmlns:a16="http://schemas.microsoft.com/office/drawing/2014/main" id="{88392BA7-198A-4AED-9B6A-771CA606A6FA}"/>
            </a:ext>
          </a:extLst>
        </xdr:cNvPr>
        <xdr:cNvSpPr/>
      </xdr:nvSpPr>
      <xdr:spPr>
        <a:xfrm>
          <a:off x="6921500" y="1407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50292</xdr:rowOff>
    </xdr:from>
    <xdr:to>
      <xdr:col>41</xdr:col>
      <xdr:colOff>50800</xdr:colOff>
      <xdr:row>82</xdr:row>
      <xdr:rowOff>65532</xdr:rowOff>
    </xdr:to>
    <xdr:cxnSp macro="">
      <xdr:nvCxnSpPr>
        <xdr:cNvPr id="272" name="直線コネクタ 271">
          <a:extLst>
            <a:ext uri="{FF2B5EF4-FFF2-40B4-BE49-F238E27FC236}">
              <a16:creationId xmlns:a16="http://schemas.microsoft.com/office/drawing/2014/main" id="{421F9704-0D26-41CC-A6D8-76D802AFCA06}"/>
            </a:ext>
          </a:extLst>
        </xdr:cNvPr>
        <xdr:cNvCxnSpPr/>
      </xdr:nvCxnSpPr>
      <xdr:spPr>
        <a:xfrm flipV="1">
          <a:off x="6972300" y="14109192"/>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63264</xdr:rowOff>
    </xdr:from>
    <xdr:ext cx="469744" cy="259045"/>
    <xdr:sp macro="" textlink="">
      <xdr:nvSpPr>
        <xdr:cNvPr id="273" name="n_1aveValue【福祉施設】&#10;一人当たり面積">
          <a:extLst>
            <a:ext uri="{FF2B5EF4-FFF2-40B4-BE49-F238E27FC236}">
              <a16:creationId xmlns:a16="http://schemas.microsoft.com/office/drawing/2014/main" id="{4735CBAD-DEC2-4E9A-BE90-B38AFD5F65E1}"/>
            </a:ext>
          </a:extLst>
        </xdr:cNvPr>
        <xdr:cNvSpPr txBox="1"/>
      </xdr:nvSpPr>
      <xdr:spPr>
        <a:xfrm>
          <a:off x="9391727" y="1463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103649</xdr:rowOff>
    </xdr:from>
    <xdr:ext cx="469744" cy="259045"/>
    <xdr:sp macro="" textlink="">
      <xdr:nvSpPr>
        <xdr:cNvPr id="274" name="n_2aveValue【福祉施設】&#10;一人当たり面積">
          <a:extLst>
            <a:ext uri="{FF2B5EF4-FFF2-40B4-BE49-F238E27FC236}">
              <a16:creationId xmlns:a16="http://schemas.microsoft.com/office/drawing/2014/main" id="{7802A590-9463-4CBC-B3E3-2134A7BE38FE}"/>
            </a:ext>
          </a:extLst>
        </xdr:cNvPr>
        <xdr:cNvSpPr txBox="1"/>
      </xdr:nvSpPr>
      <xdr:spPr>
        <a:xfrm>
          <a:off x="8515427" y="1467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88409</xdr:rowOff>
    </xdr:from>
    <xdr:ext cx="469744" cy="259045"/>
    <xdr:sp macro="" textlink="">
      <xdr:nvSpPr>
        <xdr:cNvPr id="275" name="n_3aveValue【福祉施設】&#10;一人当たり面積">
          <a:extLst>
            <a:ext uri="{FF2B5EF4-FFF2-40B4-BE49-F238E27FC236}">
              <a16:creationId xmlns:a16="http://schemas.microsoft.com/office/drawing/2014/main" id="{1D464CA3-684B-4CAB-9A38-0F51DA684C0F}"/>
            </a:ext>
          </a:extLst>
        </xdr:cNvPr>
        <xdr:cNvSpPr txBox="1"/>
      </xdr:nvSpPr>
      <xdr:spPr>
        <a:xfrm>
          <a:off x="7626427" y="1466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88409</xdr:rowOff>
    </xdr:from>
    <xdr:ext cx="469744" cy="259045"/>
    <xdr:sp macro="" textlink="">
      <xdr:nvSpPr>
        <xdr:cNvPr id="276" name="n_4aveValue【福祉施設】&#10;一人当たり面積">
          <a:extLst>
            <a:ext uri="{FF2B5EF4-FFF2-40B4-BE49-F238E27FC236}">
              <a16:creationId xmlns:a16="http://schemas.microsoft.com/office/drawing/2014/main" id="{743C1AFB-AE0A-4870-9517-ECE4D69CB331}"/>
            </a:ext>
          </a:extLst>
        </xdr:cNvPr>
        <xdr:cNvSpPr txBox="1"/>
      </xdr:nvSpPr>
      <xdr:spPr>
        <a:xfrm>
          <a:off x="6737427" y="1466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75709</xdr:rowOff>
    </xdr:from>
    <xdr:ext cx="469744" cy="259045"/>
    <xdr:sp macro="" textlink="">
      <xdr:nvSpPr>
        <xdr:cNvPr id="277" name="n_1mainValue【福祉施設】&#10;一人当たり面積">
          <a:extLst>
            <a:ext uri="{FF2B5EF4-FFF2-40B4-BE49-F238E27FC236}">
              <a16:creationId xmlns:a16="http://schemas.microsoft.com/office/drawing/2014/main" id="{5A4FB9AB-85FC-4652-8DFB-7B176CDA7903}"/>
            </a:ext>
          </a:extLst>
        </xdr:cNvPr>
        <xdr:cNvSpPr txBox="1"/>
      </xdr:nvSpPr>
      <xdr:spPr>
        <a:xfrm>
          <a:off x="9391727" y="1379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103140</xdr:rowOff>
    </xdr:from>
    <xdr:ext cx="469744" cy="259045"/>
    <xdr:sp macro="" textlink="">
      <xdr:nvSpPr>
        <xdr:cNvPr id="278" name="n_2mainValue【福祉施設】&#10;一人当たり面積">
          <a:extLst>
            <a:ext uri="{FF2B5EF4-FFF2-40B4-BE49-F238E27FC236}">
              <a16:creationId xmlns:a16="http://schemas.microsoft.com/office/drawing/2014/main" id="{3F017A59-9DFE-4BF4-AF5B-AC12AB83C962}"/>
            </a:ext>
          </a:extLst>
        </xdr:cNvPr>
        <xdr:cNvSpPr txBox="1"/>
      </xdr:nvSpPr>
      <xdr:spPr>
        <a:xfrm>
          <a:off x="8515427" y="13819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117619</xdr:rowOff>
    </xdr:from>
    <xdr:ext cx="469744" cy="259045"/>
    <xdr:sp macro="" textlink="">
      <xdr:nvSpPr>
        <xdr:cNvPr id="279" name="n_3mainValue【福祉施設】&#10;一人当たり面積">
          <a:extLst>
            <a:ext uri="{FF2B5EF4-FFF2-40B4-BE49-F238E27FC236}">
              <a16:creationId xmlns:a16="http://schemas.microsoft.com/office/drawing/2014/main" id="{775EB764-4345-4126-ACCA-743B44C0BB31}"/>
            </a:ext>
          </a:extLst>
        </xdr:cNvPr>
        <xdr:cNvSpPr txBox="1"/>
      </xdr:nvSpPr>
      <xdr:spPr>
        <a:xfrm>
          <a:off x="7626427" y="1383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132859</xdr:rowOff>
    </xdr:from>
    <xdr:ext cx="469744" cy="259045"/>
    <xdr:sp macro="" textlink="">
      <xdr:nvSpPr>
        <xdr:cNvPr id="280" name="n_4mainValue【福祉施設】&#10;一人当たり面積">
          <a:extLst>
            <a:ext uri="{FF2B5EF4-FFF2-40B4-BE49-F238E27FC236}">
              <a16:creationId xmlns:a16="http://schemas.microsoft.com/office/drawing/2014/main" id="{BEAA8BCD-F527-4651-989D-7A0C668BFE77}"/>
            </a:ext>
          </a:extLst>
        </xdr:cNvPr>
        <xdr:cNvSpPr txBox="1"/>
      </xdr:nvSpPr>
      <xdr:spPr>
        <a:xfrm>
          <a:off x="6737427" y="1384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C2AA4D60-CA8E-43FE-B56C-164B61845A0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82F834EA-8692-4A9B-A363-35A0C91F386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7FC43265-C5F8-41F6-B7B0-F9C785EAD9E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3FEBD179-F2E3-48E1-AA90-56C1E91C96B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097E46DD-BA9E-4B9E-ACC9-9ABA8C4B106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29443FB5-61A2-406E-B6CD-CC15F07CDF5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44FEA9A6-B131-4559-AB73-51977089578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A0431F39-8A20-434A-AFD4-74FDCE2D261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1EA96A35-2159-42B6-98E1-61EA0FE3513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45B2DC01-8911-4024-B173-2BFA6DE55AC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C9D57FFA-85FC-4844-805F-B488CFB3411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2" name="直線コネクタ 291">
          <a:extLst>
            <a:ext uri="{FF2B5EF4-FFF2-40B4-BE49-F238E27FC236}">
              <a16:creationId xmlns:a16="http://schemas.microsoft.com/office/drawing/2014/main" id="{BC7A357F-CBB1-45D2-8F3E-E4493139046B}"/>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3" name="テキスト ボックス 292">
          <a:extLst>
            <a:ext uri="{FF2B5EF4-FFF2-40B4-BE49-F238E27FC236}">
              <a16:creationId xmlns:a16="http://schemas.microsoft.com/office/drawing/2014/main" id="{777F3A42-B788-4A76-83E4-55579633F067}"/>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4" name="直線コネクタ 293">
          <a:extLst>
            <a:ext uri="{FF2B5EF4-FFF2-40B4-BE49-F238E27FC236}">
              <a16:creationId xmlns:a16="http://schemas.microsoft.com/office/drawing/2014/main" id="{36D53E95-A0F6-4EB3-AA49-AB4DAB3D337A}"/>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5" name="テキスト ボックス 294">
          <a:extLst>
            <a:ext uri="{FF2B5EF4-FFF2-40B4-BE49-F238E27FC236}">
              <a16:creationId xmlns:a16="http://schemas.microsoft.com/office/drawing/2014/main" id="{9FDDE48A-87C2-4F07-8298-ED910AAC5B82}"/>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6" name="直線コネクタ 295">
          <a:extLst>
            <a:ext uri="{FF2B5EF4-FFF2-40B4-BE49-F238E27FC236}">
              <a16:creationId xmlns:a16="http://schemas.microsoft.com/office/drawing/2014/main" id="{8203933E-9E66-4DDD-B48A-79F3E229DAFE}"/>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7" name="テキスト ボックス 296">
          <a:extLst>
            <a:ext uri="{FF2B5EF4-FFF2-40B4-BE49-F238E27FC236}">
              <a16:creationId xmlns:a16="http://schemas.microsoft.com/office/drawing/2014/main" id="{0A2C6C1D-B83B-40E7-B2C6-D7176DE32E69}"/>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8" name="直線コネクタ 297">
          <a:extLst>
            <a:ext uri="{FF2B5EF4-FFF2-40B4-BE49-F238E27FC236}">
              <a16:creationId xmlns:a16="http://schemas.microsoft.com/office/drawing/2014/main" id="{E6C37F6D-2537-4979-8F64-4D77C0BD8C69}"/>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9" name="テキスト ボックス 298">
          <a:extLst>
            <a:ext uri="{FF2B5EF4-FFF2-40B4-BE49-F238E27FC236}">
              <a16:creationId xmlns:a16="http://schemas.microsoft.com/office/drawing/2014/main" id="{6DC6AF4A-24DE-4760-B61C-F5D5466C494A}"/>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0" name="直線コネクタ 299">
          <a:extLst>
            <a:ext uri="{FF2B5EF4-FFF2-40B4-BE49-F238E27FC236}">
              <a16:creationId xmlns:a16="http://schemas.microsoft.com/office/drawing/2014/main" id="{EF7EB32B-7D5A-44BD-BD13-AFB7528F99FC}"/>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1" name="テキスト ボックス 300">
          <a:extLst>
            <a:ext uri="{FF2B5EF4-FFF2-40B4-BE49-F238E27FC236}">
              <a16:creationId xmlns:a16="http://schemas.microsoft.com/office/drawing/2014/main" id="{FB64FB5A-51DC-4CBD-A16E-D9146B8E9811}"/>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a:extLst>
            <a:ext uri="{FF2B5EF4-FFF2-40B4-BE49-F238E27FC236}">
              <a16:creationId xmlns:a16="http://schemas.microsoft.com/office/drawing/2014/main" id="{DC48D6E8-8DAA-417A-AE4B-08154DD912D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3" name="テキスト ボックス 302">
          <a:extLst>
            <a:ext uri="{FF2B5EF4-FFF2-40B4-BE49-F238E27FC236}">
              <a16:creationId xmlns:a16="http://schemas.microsoft.com/office/drawing/2014/main" id="{CC9A38EC-FC4E-4076-B78A-AFCE78FBEC7A}"/>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a:extLst>
            <a:ext uri="{FF2B5EF4-FFF2-40B4-BE49-F238E27FC236}">
              <a16:creationId xmlns:a16="http://schemas.microsoft.com/office/drawing/2014/main" id="{F9DB31E5-0DBE-47E3-BDA1-22CBF22ACD7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146686</xdr:rowOff>
    </xdr:from>
    <xdr:to>
      <xdr:col>24</xdr:col>
      <xdr:colOff>62865</xdr:colOff>
      <xdr:row>108</xdr:row>
      <xdr:rowOff>70486</xdr:rowOff>
    </xdr:to>
    <xdr:cxnSp macro="">
      <xdr:nvCxnSpPr>
        <xdr:cNvPr id="305" name="直線コネクタ 304">
          <a:extLst>
            <a:ext uri="{FF2B5EF4-FFF2-40B4-BE49-F238E27FC236}">
              <a16:creationId xmlns:a16="http://schemas.microsoft.com/office/drawing/2014/main" id="{E42DB19E-225E-42CD-BE6D-1DEDA7222ACF}"/>
            </a:ext>
          </a:extLst>
        </xdr:cNvPr>
        <xdr:cNvCxnSpPr/>
      </xdr:nvCxnSpPr>
      <xdr:spPr>
        <a:xfrm flipV="1">
          <a:off x="4634865" y="17120236"/>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74313</xdr:rowOff>
    </xdr:from>
    <xdr:ext cx="405111" cy="259045"/>
    <xdr:sp macro="" textlink="">
      <xdr:nvSpPr>
        <xdr:cNvPr id="306" name="【市民会館】&#10;有形固定資産減価償却率最小値テキスト">
          <a:extLst>
            <a:ext uri="{FF2B5EF4-FFF2-40B4-BE49-F238E27FC236}">
              <a16:creationId xmlns:a16="http://schemas.microsoft.com/office/drawing/2014/main" id="{2A88B43A-BA49-4003-82CC-FCB36EBEA455}"/>
            </a:ext>
          </a:extLst>
        </xdr:cNvPr>
        <xdr:cNvSpPr txBox="1"/>
      </xdr:nvSpPr>
      <xdr:spPr>
        <a:xfrm>
          <a:off x="4673600" y="1859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70486</xdr:rowOff>
    </xdr:from>
    <xdr:to>
      <xdr:col>24</xdr:col>
      <xdr:colOff>152400</xdr:colOff>
      <xdr:row>108</xdr:row>
      <xdr:rowOff>70486</xdr:rowOff>
    </xdr:to>
    <xdr:cxnSp macro="">
      <xdr:nvCxnSpPr>
        <xdr:cNvPr id="307" name="直線コネクタ 306">
          <a:extLst>
            <a:ext uri="{FF2B5EF4-FFF2-40B4-BE49-F238E27FC236}">
              <a16:creationId xmlns:a16="http://schemas.microsoft.com/office/drawing/2014/main" id="{E7EE3F5F-E68B-4525-ACAE-8A824AB8272B}"/>
            </a:ext>
          </a:extLst>
        </xdr:cNvPr>
        <xdr:cNvCxnSpPr/>
      </xdr:nvCxnSpPr>
      <xdr:spPr>
        <a:xfrm>
          <a:off x="4546600" y="1858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93363</xdr:rowOff>
    </xdr:from>
    <xdr:ext cx="405111" cy="259045"/>
    <xdr:sp macro="" textlink="">
      <xdr:nvSpPr>
        <xdr:cNvPr id="308" name="【市民会館】&#10;有形固定資産減価償却率最大値テキスト">
          <a:extLst>
            <a:ext uri="{FF2B5EF4-FFF2-40B4-BE49-F238E27FC236}">
              <a16:creationId xmlns:a16="http://schemas.microsoft.com/office/drawing/2014/main" id="{17BA4774-48C4-4BB3-A2F9-E78422B4DB70}"/>
            </a:ext>
          </a:extLst>
        </xdr:cNvPr>
        <xdr:cNvSpPr txBox="1"/>
      </xdr:nvSpPr>
      <xdr:spPr>
        <a:xfrm>
          <a:off x="4673600" y="16895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146686</xdr:rowOff>
    </xdr:from>
    <xdr:to>
      <xdr:col>24</xdr:col>
      <xdr:colOff>152400</xdr:colOff>
      <xdr:row>99</xdr:row>
      <xdr:rowOff>146686</xdr:rowOff>
    </xdr:to>
    <xdr:cxnSp macro="">
      <xdr:nvCxnSpPr>
        <xdr:cNvPr id="309" name="直線コネクタ 308">
          <a:extLst>
            <a:ext uri="{FF2B5EF4-FFF2-40B4-BE49-F238E27FC236}">
              <a16:creationId xmlns:a16="http://schemas.microsoft.com/office/drawing/2014/main" id="{0C785316-972B-4A15-B385-10CB399AD0BF}"/>
            </a:ext>
          </a:extLst>
        </xdr:cNvPr>
        <xdr:cNvCxnSpPr/>
      </xdr:nvCxnSpPr>
      <xdr:spPr>
        <a:xfrm>
          <a:off x="4546600" y="1712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116222</xdr:rowOff>
    </xdr:from>
    <xdr:ext cx="405111" cy="259045"/>
    <xdr:sp macro="" textlink="">
      <xdr:nvSpPr>
        <xdr:cNvPr id="310" name="【市民会館】&#10;有形固定資産減価償却率平均値テキスト">
          <a:extLst>
            <a:ext uri="{FF2B5EF4-FFF2-40B4-BE49-F238E27FC236}">
              <a16:creationId xmlns:a16="http://schemas.microsoft.com/office/drawing/2014/main" id="{1A3BD59E-2C90-420E-8057-053999FA902C}"/>
            </a:ext>
          </a:extLst>
        </xdr:cNvPr>
        <xdr:cNvSpPr txBox="1"/>
      </xdr:nvSpPr>
      <xdr:spPr>
        <a:xfrm>
          <a:off x="4673600" y="17775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137795</xdr:rowOff>
    </xdr:from>
    <xdr:to>
      <xdr:col>24</xdr:col>
      <xdr:colOff>114300</xdr:colOff>
      <xdr:row>104</xdr:row>
      <xdr:rowOff>67945</xdr:rowOff>
    </xdr:to>
    <xdr:sp macro="" textlink="">
      <xdr:nvSpPr>
        <xdr:cNvPr id="311" name="フローチャート: 判断 310">
          <a:extLst>
            <a:ext uri="{FF2B5EF4-FFF2-40B4-BE49-F238E27FC236}">
              <a16:creationId xmlns:a16="http://schemas.microsoft.com/office/drawing/2014/main" id="{2839CD7F-66D7-4E1C-A443-2C16361FA1A6}"/>
            </a:ext>
          </a:extLst>
        </xdr:cNvPr>
        <xdr:cNvSpPr/>
      </xdr:nvSpPr>
      <xdr:spPr>
        <a:xfrm>
          <a:off x="45847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122555</xdr:rowOff>
    </xdr:from>
    <xdr:to>
      <xdr:col>20</xdr:col>
      <xdr:colOff>38100</xdr:colOff>
      <xdr:row>104</xdr:row>
      <xdr:rowOff>52705</xdr:rowOff>
    </xdr:to>
    <xdr:sp macro="" textlink="">
      <xdr:nvSpPr>
        <xdr:cNvPr id="312" name="フローチャート: 判断 311">
          <a:extLst>
            <a:ext uri="{FF2B5EF4-FFF2-40B4-BE49-F238E27FC236}">
              <a16:creationId xmlns:a16="http://schemas.microsoft.com/office/drawing/2014/main" id="{D6BAAE33-E70D-40E1-800B-E2154DAF86DC}"/>
            </a:ext>
          </a:extLst>
        </xdr:cNvPr>
        <xdr:cNvSpPr/>
      </xdr:nvSpPr>
      <xdr:spPr>
        <a:xfrm>
          <a:off x="3746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111125</xdr:rowOff>
    </xdr:from>
    <xdr:to>
      <xdr:col>15</xdr:col>
      <xdr:colOff>101600</xdr:colOff>
      <xdr:row>104</xdr:row>
      <xdr:rowOff>41275</xdr:rowOff>
    </xdr:to>
    <xdr:sp macro="" textlink="">
      <xdr:nvSpPr>
        <xdr:cNvPr id="313" name="フローチャート: 判断 312">
          <a:extLst>
            <a:ext uri="{FF2B5EF4-FFF2-40B4-BE49-F238E27FC236}">
              <a16:creationId xmlns:a16="http://schemas.microsoft.com/office/drawing/2014/main" id="{8BD92889-9F01-4C7A-868A-DABCA198494B}"/>
            </a:ext>
          </a:extLst>
        </xdr:cNvPr>
        <xdr:cNvSpPr/>
      </xdr:nvSpPr>
      <xdr:spPr>
        <a:xfrm>
          <a:off x="2857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95886</xdr:rowOff>
    </xdr:from>
    <xdr:to>
      <xdr:col>10</xdr:col>
      <xdr:colOff>165100</xdr:colOff>
      <xdr:row>104</xdr:row>
      <xdr:rowOff>26036</xdr:rowOff>
    </xdr:to>
    <xdr:sp macro="" textlink="">
      <xdr:nvSpPr>
        <xdr:cNvPr id="314" name="フローチャート: 判断 313">
          <a:extLst>
            <a:ext uri="{FF2B5EF4-FFF2-40B4-BE49-F238E27FC236}">
              <a16:creationId xmlns:a16="http://schemas.microsoft.com/office/drawing/2014/main" id="{918A3C92-6A1E-46E6-A7F5-BC781B843624}"/>
            </a:ext>
          </a:extLst>
        </xdr:cNvPr>
        <xdr:cNvSpPr/>
      </xdr:nvSpPr>
      <xdr:spPr>
        <a:xfrm>
          <a:off x="1968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44450</xdr:rowOff>
    </xdr:from>
    <xdr:to>
      <xdr:col>6</xdr:col>
      <xdr:colOff>38100</xdr:colOff>
      <xdr:row>103</xdr:row>
      <xdr:rowOff>146050</xdr:rowOff>
    </xdr:to>
    <xdr:sp macro="" textlink="">
      <xdr:nvSpPr>
        <xdr:cNvPr id="315" name="フローチャート: 判断 314">
          <a:extLst>
            <a:ext uri="{FF2B5EF4-FFF2-40B4-BE49-F238E27FC236}">
              <a16:creationId xmlns:a16="http://schemas.microsoft.com/office/drawing/2014/main" id="{CD859F6C-52EF-42A4-9649-A0192FAD5F70}"/>
            </a:ext>
          </a:extLst>
        </xdr:cNvPr>
        <xdr:cNvSpPr/>
      </xdr:nvSpPr>
      <xdr:spPr>
        <a:xfrm>
          <a:off x="1079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9847016A-742B-45F9-BC36-7325D3CDAF7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DF88149B-7462-4043-8170-D59B7C28752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246D53B9-5921-4CC1-BFE1-0793640C1BA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3D56358B-C7DC-4B2C-9FFC-535383F762C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79071971-98B8-4B20-A270-9DA07A4CED6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40639</xdr:rowOff>
    </xdr:from>
    <xdr:to>
      <xdr:col>24</xdr:col>
      <xdr:colOff>114300</xdr:colOff>
      <xdr:row>103</xdr:row>
      <xdr:rowOff>142239</xdr:rowOff>
    </xdr:to>
    <xdr:sp macro="" textlink="">
      <xdr:nvSpPr>
        <xdr:cNvPr id="321" name="楕円 320">
          <a:extLst>
            <a:ext uri="{FF2B5EF4-FFF2-40B4-BE49-F238E27FC236}">
              <a16:creationId xmlns:a16="http://schemas.microsoft.com/office/drawing/2014/main" id="{9E64E1F9-0C04-4790-B09C-946AC2BBA36B}"/>
            </a:ext>
          </a:extLst>
        </xdr:cNvPr>
        <xdr:cNvSpPr/>
      </xdr:nvSpPr>
      <xdr:spPr>
        <a:xfrm>
          <a:off x="4584700" y="176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63516</xdr:rowOff>
    </xdr:from>
    <xdr:ext cx="405111" cy="259045"/>
    <xdr:sp macro="" textlink="">
      <xdr:nvSpPr>
        <xdr:cNvPr id="322" name="【市民会館】&#10;有形固定資産減価償却率該当値テキスト">
          <a:extLst>
            <a:ext uri="{FF2B5EF4-FFF2-40B4-BE49-F238E27FC236}">
              <a16:creationId xmlns:a16="http://schemas.microsoft.com/office/drawing/2014/main" id="{DC7EBECF-48E7-4D10-9784-CCD6FB29443D}"/>
            </a:ext>
          </a:extLst>
        </xdr:cNvPr>
        <xdr:cNvSpPr txBox="1"/>
      </xdr:nvSpPr>
      <xdr:spPr>
        <a:xfrm>
          <a:off x="4673600"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636</xdr:rowOff>
    </xdr:from>
    <xdr:to>
      <xdr:col>20</xdr:col>
      <xdr:colOff>38100</xdr:colOff>
      <xdr:row>103</xdr:row>
      <xdr:rowOff>102236</xdr:rowOff>
    </xdr:to>
    <xdr:sp macro="" textlink="">
      <xdr:nvSpPr>
        <xdr:cNvPr id="323" name="楕円 322">
          <a:extLst>
            <a:ext uri="{FF2B5EF4-FFF2-40B4-BE49-F238E27FC236}">
              <a16:creationId xmlns:a16="http://schemas.microsoft.com/office/drawing/2014/main" id="{62E94BD7-2F4F-4E64-8761-8AC4D8DE41BA}"/>
            </a:ext>
          </a:extLst>
        </xdr:cNvPr>
        <xdr:cNvSpPr/>
      </xdr:nvSpPr>
      <xdr:spPr>
        <a:xfrm>
          <a:off x="3746500" y="1765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51436</xdr:rowOff>
    </xdr:from>
    <xdr:to>
      <xdr:col>24</xdr:col>
      <xdr:colOff>63500</xdr:colOff>
      <xdr:row>103</xdr:row>
      <xdr:rowOff>91439</xdr:rowOff>
    </xdr:to>
    <xdr:cxnSp macro="">
      <xdr:nvCxnSpPr>
        <xdr:cNvPr id="324" name="直線コネクタ 323">
          <a:extLst>
            <a:ext uri="{FF2B5EF4-FFF2-40B4-BE49-F238E27FC236}">
              <a16:creationId xmlns:a16="http://schemas.microsoft.com/office/drawing/2014/main" id="{392FF700-2463-4580-A8CB-762BA1E35A84}"/>
            </a:ext>
          </a:extLst>
        </xdr:cNvPr>
        <xdr:cNvCxnSpPr/>
      </xdr:nvCxnSpPr>
      <xdr:spPr>
        <a:xfrm>
          <a:off x="3797300" y="17710786"/>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130175</xdr:rowOff>
    </xdr:from>
    <xdr:to>
      <xdr:col>15</xdr:col>
      <xdr:colOff>101600</xdr:colOff>
      <xdr:row>103</xdr:row>
      <xdr:rowOff>60325</xdr:rowOff>
    </xdr:to>
    <xdr:sp macro="" textlink="">
      <xdr:nvSpPr>
        <xdr:cNvPr id="325" name="楕円 324">
          <a:extLst>
            <a:ext uri="{FF2B5EF4-FFF2-40B4-BE49-F238E27FC236}">
              <a16:creationId xmlns:a16="http://schemas.microsoft.com/office/drawing/2014/main" id="{C1A9EBB7-1554-4CB5-912D-2486723BE5DD}"/>
            </a:ext>
          </a:extLst>
        </xdr:cNvPr>
        <xdr:cNvSpPr/>
      </xdr:nvSpPr>
      <xdr:spPr>
        <a:xfrm>
          <a:off x="2857500" y="1761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9525</xdr:rowOff>
    </xdr:from>
    <xdr:to>
      <xdr:col>19</xdr:col>
      <xdr:colOff>177800</xdr:colOff>
      <xdr:row>103</xdr:row>
      <xdr:rowOff>51436</xdr:rowOff>
    </xdr:to>
    <xdr:cxnSp macro="">
      <xdr:nvCxnSpPr>
        <xdr:cNvPr id="326" name="直線コネクタ 325">
          <a:extLst>
            <a:ext uri="{FF2B5EF4-FFF2-40B4-BE49-F238E27FC236}">
              <a16:creationId xmlns:a16="http://schemas.microsoft.com/office/drawing/2014/main" id="{987472E1-54D6-4DA5-BA3B-170063CD27C1}"/>
            </a:ext>
          </a:extLst>
        </xdr:cNvPr>
        <xdr:cNvCxnSpPr/>
      </xdr:nvCxnSpPr>
      <xdr:spPr>
        <a:xfrm>
          <a:off x="2908300" y="1766887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88264</xdr:rowOff>
    </xdr:from>
    <xdr:to>
      <xdr:col>10</xdr:col>
      <xdr:colOff>165100</xdr:colOff>
      <xdr:row>103</xdr:row>
      <xdr:rowOff>18414</xdr:rowOff>
    </xdr:to>
    <xdr:sp macro="" textlink="">
      <xdr:nvSpPr>
        <xdr:cNvPr id="327" name="楕円 326">
          <a:extLst>
            <a:ext uri="{FF2B5EF4-FFF2-40B4-BE49-F238E27FC236}">
              <a16:creationId xmlns:a16="http://schemas.microsoft.com/office/drawing/2014/main" id="{F8485210-1D4A-42E3-9310-7E612FD7DFBA}"/>
            </a:ext>
          </a:extLst>
        </xdr:cNvPr>
        <xdr:cNvSpPr/>
      </xdr:nvSpPr>
      <xdr:spPr>
        <a:xfrm>
          <a:off x="1968500" y="1757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139064</xdr:rowOff>
    </xdr:from>
    <xdr:to>
      <xdr:col>15</xdr:col>
      <xdr:colOff>50800</xdr:colOff>
      <xdr:row>103</xdr:row>
      <xdr:rowOff>9525</xdr:rowOff>
    </xdr:to>
    <xdr:cxnSp macro="">
      <xdr:nvCxnSpPr>
        <xdr:cNvPr id="328" name="直線コネクタ 327">
          <a:extLst>
            <a:ext uri="{FF2B5EF4-FFF2-40B4-BE49-F238E27FC236}">
              <a16:creationId xmlns:a16="http://schemas.microsoft.com/office/drawing/2014/main" id="{53E5E9E4-207C-4BB1-8E06-99F50B1B75F8}"/>
            </a:ext>
          </a:extLst>
        </xdr:cNvPr>
        <xdr:cNvCxnSpPr/>
      </xdr:nvCxnSpPr>
      <xdr:spPr>
        <a:xfrm>
          <a:off x="2019300" y="1762696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48261</xdr:rowOff>
    </xdr:from>
    <xdr:to>
      <xdr:col>6</xdr:col>
      <xdr:colOff>38100</xdr:colOff>
      <xdr:row>102</xdr:row>
      <xdr:rowOff>149861</xdr:rowOff>
    </xdr:to>
    <xdr:sp macro="" textlink="">
      <xdr:nvSpPr>
        <xdr:cNvPr id="329" name="楕円 328">
          <a:extLst>
            <a:ext uri="{FF2B5EF4-FFF2-40B4-BE49-F238E27FC236}">
              <a16:creationId xmlns:a16="http://schemas.microsoft.com/office/drawing/2014/main" id="{EB6B39AB-EF79-4F33-BE25-DC7B8E4EE27D}"/>
            </a:ext>
          </a:extLst>
        </xdr:cNvPr>
        <xdr:cNvSpPr/>
      </xdr:nvSpPr>
      <xdr:spPr>
        <a:xfrm>
          <a:off x="107950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99061</xdr:rowOff>
    </xdr:from>
    <xdr:to>
      <xdr:col>10</xdr:col>
      <xdr:colOff>114300</xdr:colOff>
      <xdr:row>102</xdr:row>
      <xdr:rowOff>139064</xdr:rowOff>
    </xdr:to>
    <xdr:cxnSp macro="">
      <xdr:nvCxnSpPr>
        <xdr:cNvPr id="330" name="直線コネクタ 329">
          <a:extLst>
            <a:ext uri="{FF2B5EF4-FFF2-40B4-BE49-F238E27FC236}">
              <a16:creationId xmlns:a16="http://schemas.microsoft.com/office/drawing/2014/main" id="{D392720D-2FED-4EAD-A5C4-6746F5EFC4C6}"/>
            </a:ext>
          </a:extLst>
        </xdr:cNvPr>
        <xdr:cNvCxnSpPr/>
      </xdr:nvCxnSpPr>
      <xdr:spPr>
        <a:xfrm>
          <a:off x="1130300" y="175869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43832</xdr:rowOff>
    </xdr:from>
    <xdr:ext cx="405111" cy="259045"/>
    <xdr:sp macro="" textlink="">
      <xdr:nvSpPr>
        <xdr:cNvPr id="331" name="n_1aveValue【市民会館】&#10;有形固定資産減価償却率">
          <a:extLst>
            <a:ext uri="{FF2B5EF4-FFF2-40B4-BE49-F238E27FC236}">
              <a16:creationId xmlns:a16="http://schemas.microsoft.com/office/drawing/2014/main" id="{A2EB155A-C853-42AD-ABE9-1BD9015C0074}"/>
            </a:ext>
          </a:extLst>
        </xdr:cNvPr>
        <xdr:cNvSpPr txBox="1"/>
      </xdr:nvSpPr>
      <xdr:spPr>
        <a:xfrm>
          <a:off x="3582044" y="1787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32402</xdr:rowOff>
    </xdr:from>
    <xdr:ext cx="405111" cy="259045"/>
    <xdr:sp macro="" textlink="">
      <xdr:nvSpPr>
        <xdr:cNvPr id="332" name="n_2aveValue【市民会館】&#10;有形固定資産減価償却率">
          <a:extLst>
            <a:ext uri="{FF2B5EF4-FFF2-40B4-BE49-F238E27FC236}">
              <a16:creationId xmlns:a16="http://schemas.microsoft.com/office/drawing/2014/main" id="{95DD7E54-AEDE-41CB-89AF-E25674F892A8}"/>
            </a:ext>
          </a:extLst>
        </xdr:cNvPr>
        <xdr:cNvSpPr txBox="1"/>
      </xdr:nvSpPr>
      <xdr:spPr>
        <a:xfrm>
          <a:off x="27057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17163</xdr:rowOff>
    </xdr:from>
    <xdr:ext cx="405111" cy="259045"/>
    <xdr:sp macro="" textlink="">
      <xdr:nvSpPr>
        <xdr:cNvPr id="333" name="n_3aveValue【市民会館】&#10;有形固定資産減価償却率">
          <a:extLst>
            <a:ext uri="{FF2B5EF4-FFF2-40B4-BE49-F238E27FC236}">
              <a16:creationId xmlns:a16="http://schemas.microsoft.com/office/drawing/2014/main" id="{DAAE294E-7358-4A6B-960B-291C9DA6ACD6}"/>
            </a:ext>
          </a:extLst>
        </xdr:cNvPr>
        <xdr:cNvSpPr txBox="1"/>
      </xdr:nvSpPr>
      <xdr:spPr>
        <a:xfrm>
          <a:off x="1816744" y="1784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137177</xdr:rowOff>
    </xdr:from>
    <xdr:ext cx="405111" cy="259045"/>
    <xdr:sp macro="" textlink="">
      <xdr:nvSpPr>
        <xdr:cNvPr id="334" name="n_4aveValue【市民会館】&#10;有形固定資産減価償却率">
          <a:extLst>
            <a:ext uri="{FF2B5EF4-FFF2-40B4-BE49-F238E27FC236}">
              <a16:creationId xmlns:a16="http://schemas.microsoft.com/office/drawing/2014/main" id="{219289C3-C6BF-4BE6-A598-2419A8955A6A}"/>
            </a:ext>
          </a:extLst>
        </xdr:cNvPr>
        <xdr:cNvSpPr txBox="1"/>
      </xdr:nvSpPr>
      <xdr:spPr>
        <a:xfrm>
          <a:off x="927744" y="1779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118763</xdr:rowOff>
    </xdr:from>
    <xdr:ext cx="405111" cy="259045"/>
    <xdr:sp macro="" textlink="">
      <xdr:nvSpPr>
        <xdr:cNvPr id="335" name="n_1mainValue【市民会館】&#10;有形固定資産減価償却率">
          <a:extLst>
            <a:ext uri="{FF2B5EF4-FFF2-40B4-BE49-F238E27FC236}">
              <a16:creationId xmlns:a16="http://schemas.microsoft.com/office/drawing/2014/main" id="{41CDEF26-5C54-4724-9A01-20CF58792C6D}"/>
            </a:ext>
          </a:extLst>
        </xdr:cNvPr>
        <xdr:cNvSpPr txBox="1"/>
      </xdr:nvSpPr>
      <xdr:spPr>
        <a:xfrm>
          <a:off x="3582044" y="1743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76852</xdr:rowOff>
    </xdr:from>
    <xdr:ext cx="405111" cy="259045"/>
    <xdr:sp macro="" textlink="">
      <xdr:nvSpPr>
        <xdr:cNvPr id="336" name="n_2mainValue【市民会館】&#10;有形固定資産減価償却率">
          <a:extLst>
            <a:ext uri="{FF2B5EF4-FFF2-40B4-BE49-F238E27FC236}">
              <a16:creationId xmlns:a16="http://schemas.microsoft.com/office/drawing/2014/main" id="{1F5FFF1E-C717-438F-B6C5-439B95FBA161}"/>
            </a:ext>
          </a:extLst>
        </xdr:cNvPr>
        <xdr:cNvSpPr txBox="1"/>
      </xdr:nvSpPr>
      <xdr:spPr>
        <a:xfrm>
          <a:off x="2705744" y="1739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34941</xdr:rowOff>
    </xdr:from>
    <xdr:ext cx="405111" cy="259045"/>
    <xdr:sp macro="" textlink="">
      <xdr:nvSpPr>
        <xdr:cNvPr id="337" name="n_3mainValue【市民会館】&#10;有形固定資産減価償却率">
          <a:extLst>
            <a:ext uri="{FF2B5EF4-FFF2-40B4-BE49-F238E27FC236}">
              <a16:creationId xmlns:a16="http://schemas.microsoft.com/office/drawing/2014/main" id="{B5787AA5-7E21-4FE7-85D7-4579F2C87D32}"/>
            </a:ext>
          </a:extLst>
        </xdr:cNvPr>
        <xdr:cNvSpPr txBox="1"/>
      </xdr:nvSpPr>
      <xdr:spPr>
        <a:xfrm>
          <a:off x="1816744" y="1735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166388</xdr:rowOff>
    </xdr:from>
    <xdr:ext cx="405111" cy="259045"/>
    <xdr:sp macro="" textlink="">
      <xdr:nvSpPr>
        <xdr:cNvPr id="338" name="n_4mainValue【市民会館】&#10;有形固定資産減価償却率">
          <a:extLst>
            <a:ext uri="{FF2B5EF4-FFF2-40B4-BE49-F238E27FC236}">
              <a16:creationId xmlns:a16="http://schemas.microsoft.com/office/drawing/2014/main" id="{701D8295-E4EA-4F8F-A2BB-411573287475}"/>
            </a:ext>
          </a:extLst>
        </xdr:cNvPr>
        <xdr:cNvSpPr txBox="1"/>
      </xdr:nvSpPr>
      <xdr:spPr>
        <a:xfrm>
          <a:off x="927744" y="1731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803CE2D4-255D-47B4-9E71-7C5AA98CB4C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D8A57EF2-D5B6-4767-99B9-2AE78046CF3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23384A09-62C8-4A5C-B0DC-E0391CF96FF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D28DCC31-79DB-4A0B-A622-689EA162054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A80DD467-DA49-4DB7-83C5-E96AC502F88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9862321E-DB89-4A6C-B5D6-13513C9D9E9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54BCFE43-E442-4B23-BB79-2F40090AE40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D34D6C70-D30B-4D22-AD25-79ECC69A18E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98F910DE-A56A-45EF-8E24-C3AB14D1A0E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7EDAFFB3-1331-46D0-B826-85B4B03F64A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a:extLst>
            <a:ext uri="{FF2B5EF4-FFF2-40B4-BE49-F238E27FC236}">
              <a16:creationId xmlns:a16="http://schemas.microsoft.com/office/drawing/2014/main" id="{BB0C7A92-0516-4F4F-80BB-2CF2D70D557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0" name="テキスト ボックス 349">
          <a:extLst>
            <a:ext uri="{FF2B5EF4-FFF2-40B4-BE49-F238E27FC236}">
              <a16:creationId xmlns:a16="http://schemas.microsoft.com/office/drawing/2014/main" id="{949F6C30-D3D6-42D4-B4A8-A253BF798B9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a:extLst>
            <a:ext uri="{FF2B5EF4-FFF2-40B4-BE49-F238E27FC236}">
              <a16:creationId xmlns:a16="http://schemas.microsoft.com/office/drawing/2014/main" id="{792CEAB5-6AE2-4F59-83E3-A28339636BF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2" name="テキスト ボックス 351">
          <a:extLst>
            <a:ext uri="{FF2B5EF4-FFF2-40B4-BE49-F238E27FC236}">
              <a16:creationId xmlns:a16="http://schemas.microsoft.com/office/drawing/2014/main" id="{89F1AD2D-42CD-454D-B171-A3479BD7073D}"/>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a:extLst>
            <a:ext uri="{FF2B5EF4-FFF2-40B4-BE49-F238E27FC236}">
              <a16:creationId xmlns:a16="http://schemas.microsoft.com/office/drawing/2014/main" id="{90E7264E-A896-4F98-8797-FCC8104F86B4}"/>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4" name="テキスト ボックス 353">
          <a:extLst>
            <a:ext uri="{FF2B5EF4-FFF2-40B4-BE49-F238E27FC236}">
              <a16:creationId xmlns:a16="http://schemas.microsoft.com/office/drawing/2014/main" id="{5F05F91D-E989-471A-BDAB-12826F92CA7F}"/>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a:extLst>
            <a:ext uri="{FF2B5EF4-FFF2-40B4-BE49-F238E27FC236}">
              <a16:creationId xmlns:a16="http://schemas.microsoft.com/office/drawing/2014/main" id="{3A7D489C-9FCC-464F-9A1E-B8D5C7353E45}"/>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6" name="テキスト ボックス 355">
          <a:extLst>
            <a:ext uri="{FF2B5EF4-FFF2-40B4-BE49-F238E27FC236}">
              <a16:creationId xmlns:a16="http://schemas.microsoft.com/office/drawing/2014/main" id="{CAD66C6B-C853-4FDC-A3A0-9B44CFB15F7E}"/>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a:extLst>
            <a:ext uri="{FF2B5EF4-FFF2-40B4-BE49-F238E27FC236}">
              <a16:creationId xmlns:a16="http://schemas.microsoft.com/office/drawing/2014/main" id="{773A08FE-42C6-4028-8800-55C257274119}"/>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8" name="テキスト ボックス 357">
          <a:extLst>
            <a:ext uri="{FF2B5EF4-FFF2-40B4-BE49-F238E27FC236}">
              <a16:creationId xmlns:a16="http://schemas.microsoft.com/office/drawing/2014/main" id="{496DB95C-EE6B-47D3-9F17-5C3C46876211}"/>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a:extLst>
            <a:ext uri="{FF2B5EF4-FFF2-40B4-BE49-F238E27FC236}">
              <a16:creationId xmlns:a16="http://schemas.microsoft.com/office/drawing/2014/main" id="{295CC7BF-23B0-4176-8B16-15B956CF1E5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a:extLst>
            <a:ext uri="{FF2B5EF4-FFF2-40B4-BE49-F238E27FC236}">
              <a16:creationId xmlns:a16="http://schemas.microsoft.com/office/drawing/2014/main" id="{4BCDCE52-F3DD-492A-8147-07B782A1E67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a:extLst>
            <a:ext uri="{FF2B5EF4-FFF2-40B4-BE49-F238E27FC236}">
              <a16:creationId xmlns:a16="http://schemas.microsoft.com/office/drawing/2014/main" id="{F97DAAB1-1310-4D2F-A662-07B7BFC9FA5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161544</xdr:rowOff>
    </xdr:from>
    <xdr:to>
      <xdr:col>54</xdr:col>
      <xdr:colOff>189865</xdr:colOff>
      <xdr:row>108</xdr:row>
      <xdr:rowOff>117348</xdr:rowOff>
    </xdr:to>
    <xdr:cxnSp macro="">
      <xdr:nvCxnSpPr>
        <xdr:cNvPr id="362" name="直線コネクタ 361">
          <a:extLst>
            <a:ext uri="{FF2B5EF4-FFF2-40B4-BE49-F238E27FC236}">
              <a16:creationId xmlns:a16="http://schemas.microsoft.com/office/drawing/2014/main" id="{9B23FF34-5940-4611-B43D-E1BD03D09AC3}"/>
            </a:ext>
          </a:extLst>
        </xdr:cNvPr>
        <xdr:cNvCxnSpPr/>
      </xdr:nvCxnSpPr>
      <xdr:spPr>
        <a:xfrm flipV="1">
          <a:off x="10476865" y="17135094"/>
          <a:ext cx="0" cy="1498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121175</xdr:rowOff>
    </xdr:from>
    <xdr:ext cx="469744" cy="259045"/>
    <xdr:sp macro="" textlink="">
      <xdr:nvSpPr>
        <xdr:cNvPr id="363" name="【市民会館】&#10;一人当たり面積最小値テキスト">
          <a:extLst>
            <a:ext uri="{FF2B5EF4-FFF2-40B4-BE49-F238E27FC236}">
              <a16:creationId xmlns:a16="http://schemas.microsoft.com/office/drawing/2014/main" id="{3D9F96F2-E40B-4BD6-BF6E-BB3A5638664E}"/>
            </a:ext>
          </a:extLst>
        </xdr:cNvPr>
        <xdr:cNvSpPr txBox="1"/>
      </xdr:nvSpPr>
      <xdr:spPr>
        <a:xfrm>
          <a:off x="10515600" y="186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117348</xdr:rowOff>
    </xdr:from>
    <xdr:to>
      <xdr:col>55</xdr:col>
      <xdr:colOff>88900</xdr:colOff>
      <xdr:row>108</xdr:row>
      <xdr:rowOff>117348</xdr:rowOff>
    </xdr:to>
    <xdr:cxnSp macro="">
      <xdr:nvCxnSpPr>
        <xdr:cNvPr id="364" name="直線コネクタ 363">
          <a:extLst>
            <a:ext uri="{FF2B5EF4-FFF2-40B4-BE49-F238E27FC236}">
              <a16:creationId xmlns:a16="http://schemas.microsoft.com/office/drawing/2014/main" id="{3A9F7FE0-1A44-4B52-A603-9CCE51A35200}"/>
            </a:ext>
          </a:extLst>
        </xdr:cNvPr>
        <xdr:cNvCxnSpPr/>
      </xdr:nvCxnSpPr>
      <xdr:spPr>
        <a:xfrm>
          <a:off x="10388600" y="1863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108221</xdr:rowOff>
    </xdr:from>
    <xdr:ext cx="469744" cy="259045"/>
    <xdr:sp macro="" textlink="">
      <xdr:nvSpPr>
        <xdr:cNvPr id="365" name="【市民会館】&#10;一人当たり面積最大値テキスト">
          <a:extLst>
            <a:ext uri="{FF2B5EF4-FFF2-40B4-BE49-F238E27FC236}">
              <a16:creationId xmlns:a16="http://schemas.microsoft.com/office/drawing/2014/main" id="{D375DB85-03F3-4670-8FFB-1C35E38827E9}"/>
            </a:ext>
          </a:extLst>
        </xdr:cNvPr>
        <xdr:cNvSpPr txBox="1"/>
      </xdr:nvSpPr>
      <xdr:spPr>
        <a:xfrm>
          <a:off x="10515600" y="1691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161544</xdr:rowOff>
    </xdr:from>
    <xdr:to>
      <xdr:col>55</xdr:col>
      <xdr:colOff>88900</xdr:colOff>
      <xdr:row>99</xdr:row>
      <xdr:rowOff>161544</xdr:rowOff>
    </xdr:to>
    <xdr:cxnSp macro="">
      <xdr:nvCxnSpPr>
        <xdr:cNvPr id="366" name="直線コネクタ 365">
          <a:extLst>
            <a:ext uri="{FF2B5EF4-FFF2-40B4-BE49-F238E27FC236}">
              <a16:creationId xmlns:a16="http://schemas.microsoft.com/office/drawing/2014/main" id="{69BFD690-CCEC-4552-A010-3B8BF579C6F3}"/>
            </a:ext>
          </a:extLst>
        </xdr:cNvPr>
        <xdr:cNvCxnSpPr/>
      </xdr:nvCxnSpPr>
      <xdr:spPr>
        <a:xfrm>
          <a:off x="10388600" y="17135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74692</xdr:rowOff>
    </xdr:from>
    <xdr:ext cx="469744" cy="259045"/>
    <xdr:sp macro="" textlink="">
      <xdr:nvSpPr>
        <xdr:cNvPr id="367" name="【市民会館】&#10;一人当たり面積平均値テキスト">
          <a:extLst>
            <a:ext uri="{FF2B5EF4-FFF2-40B4-BE49-F238E27FC236}">
              <a16:creationId xmlns:a16="http://schemas.microsoft.com/office/drawing/2014/main" id="{277FF98C-EE5F-4DE3-98A3-159F006D95A3}"/>
            </a:ext>
          </a:extLst>
        </xdr:cNvPr>
        <xdr:cNvSpPr txBox="1"/>
      </xdr:nvSpPr>
      <xdr:spPr>
        <a:xfrm>
          <a:off x="10515600" y="18248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368" name="フローチャート: 判断 367">
          <a:extLst>
            <a:ext uri="{FF2B5EF4-FFF2-40B4-BE49-F238E27FC236}">
              <a16:creationId xmlns:a16="http://schemas.microsoft.com/office/drawing/2014/main" id="{42968B1F-0290-4931-8ED5-A4B8BF8254C9}"/>
            </a:ext>
          </a:extLst>
        </xdr:cNvPr>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93218</xdr:rowOff>
    </xdr:from>
    <xdr:to>
      <xdr:col>50</xdr:col>
      <xdr:colOff>165100</xdr:colOff>
      <xdr:row>107</xdr:row>
      <xdr:rowOff>23368</xdr:rowOff>
    </xdr:to>
    <xdr:sp macro="" textlink="">
      <xdr:nvSpPr>
        <xdr:cNvPr id="369" name="フローチャート: 判断 368">
          <a:extLst>
            <a:ext uri="{FF2B5EF4-FFF2-40B4-BE49-F238E27FC236}">
              <a16:creationId xmlns:a16="http://schemas.microsoft.com/office/drawing/2014/main" id="{E13FAAB5-A424-42E7-B774-690C0E93DFD1}"/>
            </a:ext>
          </a:extLst>
        </xdr:cNvPr>
        <xdr:cNvSpPr/>
      </xdr:nvSpPr>
      <xdr:spPr>
        <a:xfrm>
          <a:off x="9588500" y="1826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114554</xdr:rowOff>
    </xdr:from>
    <xdr:to>
      <xdr:col>46</xdr:col>
      <xdr:colOff>38100</xdr:colOff>
      <xdr:row>107</xdr:row>
      <xdr:rowOff>44704</xdr:rowOff>
    </xdr:to>
    <xdr:sp macro="" textlink="">
      <xdr:nvSpPr>
        <xdr:cNvPr id="370" name="フローチャート: 判断 369">
          <a:extLst>
            <a:ext uri="{FF2B5EF4-FFF2-40B4-BE49-F238E27FC236}">
              <a16:creationId xmlns:a16="http://schemas.microsoft.com/office/drawing/2014/main" id="{AF00F54F-98C5-43B8-9DDF-609613442DAC}"/>
            </a:ext>
          </a:extLst>
        </xdr:cNvPr>
        <xdr:cNvSpPr/>
      </xdr:nvSpPr>
      <xdr:spPr>
        <a:xfrm>
          <a:off x="8699500" y="1828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167132</xdr:rowOff>
    </xdr:from>
    <xdr:to>
      <xdr:col>41</xdr:col>
      <xdr:colOff>101600</xdr:colOff>
      <xdr:row>107</xdr:row>
      <xdr:rowOff>97282</xdr:rowOff>
    </xdr:to>
    <xdr:sp macro="" textlink="">
      <xdr:nvSpPr>
        <xdr:cNvPr id="371" name="フローチャート: 判断 370">
          <a:extLst>
            <a:ext uri="{FF2B5EF4-FFF2-40B4-BE49-F238E27FC236}">
              <a16:creationId xmlns:a16="http://schemas.microsoft.com/office/drawing/2014/main" id="{1BDED67D-F705-41E6-8E23-F4E1CAAD3774}"/>
            </a:ext>
          </a:extLst>
        </xdr:cNvPr>
        <xdr:cNvSpPr/>
      </xdr:nvSpPr>
      <xdr:spPr>
        <a:xfrm>
          <a:off x="7810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161037</xdr:rowOff>
    </xdr:from>
    <xdr:to>
      <xdr:col>36</xdr:col>
      <xdr:colOff>165100</xdr:colOff>
      <xdr:row>107</xdr:row>
      <xdr:rowOff>91187</xdr:rowOff>
    </xdr:to>
    <xdr:sp macro="" textlink="">
      <xdr:nvSpPr>
        <xdr:cNvPr id="372" name="フローチャート: 判断 371">
          <a:extLst>
            <a:ext uri="{FF2B5EF4-FFF2-40B4-BE49-F238E27FC236}">
              <a16:creationId xmlns:a16="http://schemas.microsoft.com/office/drawing/2014/main" id="{B983DBBD-9034-444C-9709-C7E14072A3E7}"/>
            </a:ext>
          </a:extLst>
        </xdr:cNvPr>
        <xdr:cNvSpPr/>
      </xdr:nvSpPr>
      <xdr:spPr>
        <a:xfrm>
          <a:off x="6921500" y="1833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5A0B00C-8366-4697-B1CC-94E3A55BF91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85AF2718-0E46-441A-A077-BB0FECC60FB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78DC8D90-F42E-4A19-BD93-933BBE3F768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F347EACD-5535-4693-9961-57C8D3D9236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B0A6B0A5-F7B2-4A71-AA5D-C1C9EF4FD06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110744</xdr:rowOff>
    </xdr:from>
    <xdr:to>
      <xdr:col>55</xdr:col>
      <xdr:colOff>50800</xdr:colOff>
      <xdr:row>100</xdr:row>
      <xdr:rowOff>40894</xdr:rowOff>
    </xdr:to>
    <xdr:sp macro="" textlink="">
      <xdr:nvSpPr>
        <xdr:cNvPr id="378" name="楕円 377">
          <a:extLst>
            <a:ext uri="{FF2B5EF4-FFF2-40B4-BE49-F238E27FC236}">
              <a16:creationId xmlns:a16="http://schemas.microsoft.com/office/drawing/2014/main" id="{3EEE4268-224D-4B6E-BDBE-62172B4922DA}"/>
            </a:ext>
          </a:extLst>
        </xdr:cNvPr>
        <xdr:cNvSpPr/>
      </xdr:nvSpPr>
      <xdr:spPr>
        <a:xfrm>
          <a:off x="10426700" y="1708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63771</xdr:rowOff>
    </xdr:from>
    <xdr:ext cx="469744" cy="259045"/>
    <xdr:sp macro="" textlink="">
      <xdr:nvSpPr>
        <xdr:cNvPr id="379" name="【市民会館】&#10;一人当たり面積該当値テキスト">
          <a:extLst>
            <a:ext uri="{FF2B5EF4-FFF2-40B4-BE49-F238E27FC236}">
              <a16:creationId xmlns:a16="http://schemas.microsoft.com/office/drawing/2014/main" id="{3B47A07B-C101-46F8-A1AA-E6B25987988C}"/>
            </a:ext>
          </a:extLst>
        </xdr:cNvPr>
        <xdr:cNvSpPr txBox="1"/>
      </xdr:nvSpPr>
      <xdr:spPr>
        <a:xfrm>
          <a:off x="10515600" y="1703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147320</xdr:rowOff>
    </xdr:from>
    <xdr:to>
      <xdr:col>50</xdr:col>
      <xdr:colOff>165100</xdr:colOff>
      <xdr:row>100</xdr:row>
      <xdr:rowOff>77470</xdr:rowOff>
    </xdr:to>
    <xdr:sp macro="" textlink="">
      <xdr:nvSpPr>
        <xdr:cNvPr id="380" name="楕円 379">
          <a:extLst>
            <a:ext uri="{FF2B5EF4-FFF2-40B4-BE49-F238E27FC236}">
              <a16:creationId xmlns:a16="http://schemas.microsoft.com/office/drawing/2014/main" id="{EB510403-2013-4DCC-97D5-967409C79A43}"/>
            </a:ext>
          </a:extLst>
        </xdr:cNvPr>
        <xdr:cNvSpPr/>
      </xdr:nvSpPr>
      <xdr:spPr>
        <a:xfrm>
          <a:off x="9588500" y="1712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99</xdr:row>
      <xdr:rowOff>161544</xdr:rowOff>
    </xdr:from>
    <xdr:to>
      <xdr:col>55</xdr:col>
      <xdr:colOff>0</xdr:colOff>
      <xdr:row>100</xdr:row>
      <xdr:rowOff>26670</xdr:rowOff>
    </xdr:to>
    <xdr:cxnSp macro="">
      <xdr:nvCxnSpPr>
        <xdr:cNvPr id="381" name="直線コネクタ 380">
          <a:extLst>
            <a:ext uri="{FF2B5EF4-FFF2-40B4-BE49-F238E27FC236}">
              <a16:creationId xmlns:a16="http://schemas.microsoft.com/office/drawing/2014/main" id="{BE2FBA3E-E776-4C74-B6B6-68488C86F11E}"/>
            </a:ext>
          </a:extLst>
        </xdr:cNvPr>
        <xdr:cNvCxnSpPr/>
      </xdr:nvCxnSpPr>
      <xdr:spPr>
        <a:xfrm flipV="1">
          <a:off x="9639300" y="1713509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23876</xdr:rowOff>
    </xdr:from>
    <xdr:to>
      <xdr:col>46</xdr:col>
      <xdr:colOff>38100</xdr:colOff>
      <xdr:row>100</xdr:row>
      <xdr:rowOff>125476</xdr:rowOff>
    </xdr:to>
    <xdr:sp macro="" textlink="">
      <xdr:nvSpPr>
        <xdr:cNvPr id="382" name="楕円 381">
          <a:extLst>
            <a:ext uri="{FF2B5EF4-FFF2-40B4-BE49-F238E27FC236}">
              <a16:creationId xmlns:a16="http://schemas.microsoft.com/office/drawing/2014/main" id="{A5AC054B-2B0F-449F-94DD-A8A17252C821}"/>
            </a:ext>
          </a:extLst>
        </xdr:cNvPr>
        <xdr:cNvSpPr/>
      </xdr:nvSpPr>
      <xdr:spPr>
        <a:xfrm>
          <a:off x="8699500" y="1716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26670</xdr:rowOff>
    </xdr:from>
    <xdr:to>
      <xdr:col>50</xdr:col>
      <xdr:colOff>114300</xdr:colOff>
      <xdr:row>100</xdr:row>
      <xdr:rowOff>74676</xdr:rowOff>
    </xdr:to>
    <xdr:cxnSp macro="">
      <xdr:nvCxnSpPr>
        <xdr:cNvPr id="383" name="直線コネクタ 382">
          <a:extLst>
            <a:ext uri="{FF2B5EF4-FFF2-40B4-BE49-F238E27FC236}">
              <a16:creationId xmlns:a16="http://schemas.microsoft.com/office/drawing/2014/main" id="{F2D500C8-230C-4517-A089-521D9230552A}"/>
            </a:ext>
          </a:extLst>
        </xdr:cNvPr>
        <xdr:cNvCxnSpPr/>
      </xdr:nvCxnSpPr>
      <xdr:spPr>
        <a:xfrm flipV="1">
          <a:off x="8750300" y="1717167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50546</xdr:rowOff>
    </xdr:from>
    <xdr:to>
      <xdr:col>41</xdr:col>
      <xdr:colOff>101600</xdr:colOff>
      <xdr:row>100</xdr:row>
      <xdr:rowOff>152146</xdr:rowOff>
    </xdr:to>
    <xdr:sp macro="" textlink="">
      <xdr:nvSpPr>
        <xdr:cNvPr id="384" name="楕円 383">
          <a:extLst>
            <a:ext uri="{FF2B5EF4-FFF2-40B4-BE49-F238E27FC236}">
              <a16:creationId xmlns:a16="http://schemas.microsoft.com/office/drawing/2014/main" id="{019C4716-DF0D-4907-892C-2BD8D5743614}"/>
            </a:ext>
          </a:extLst>
        </xdr:cNvPr>
        <xdr:cNvSpPr/>
      </xdr:nvSpPr>
      <xdr:spPr>
        <a:xfrm>
          <a:off x="7810500" y="1719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74676</xdr:rowOff>
    </xdr:from>
    <xdr:to>
      <xdr:col>45</xdr:col>
      <xdr:colOff>177800</xdr:colOff>
      <xdr:row>100</xdr:row>
      <xdr:rowOff>101346</xdr:rowOff>
    </xdr:to>
    <xdr:cxnSp macro="">
      <xdr:nvCxnSpPr>
        <xdr:cNvPr id="385" name="直線コネクタ 384">
          <a:extLst>
            <a:ext uri="{FF2B5EF4-FFF2-40B4-BE49-F238E27FC236}">
              <a16:creationId xmlns:a16="http://schemas.microsoft.com/office/drawing/2014/main" id="{2AFFE721-ADD5-4C42-8C0F-7D99FBF03481}"/>
            </a:ext>
          </a:extLst>
        </xdr:cNvPr>
        <xdr:cNvCxnSpPr/>
      </xdr:nvCxnSpPr>
      <xdr:spPr>
        <a:xfrm flipV="1">
          <a:off x="7861300" y="17219676"/>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79502</xdr:rowOff>
    </xdr:from>
    <xdr:to>
      <xdr:col>36</xdr:col>
      <xdr:colOff>165100</xdr:colOff>
      <xdr:row>101</xdr:row>
      <xdr:rowOff>9652</xdr:rowOff>
    </xdr:to>
    <xdr:sp macro="" textlink="">
      <xdr:nvSpPr>
        <xdr:cNvPr id="386" name="楕円 385">
          <a:extLst>
            <a:ext uri="{FF2B5EF4-FFF2-40B4-BE49-F238E27FC236}">
              <a16:creationId xmlns:a16="http://schemas.microsoft.com/office/drawing/2014/main" id="{AEB64A0C-D025-43F3-9999-C94491E92DEB}"/>
            </a:ext>
          </a:extLst>
        </xdr:cNvPr>
        <xdr:cNvSpPr/>
      </xdr:nvSpPr>
      <xdr:spPr>
        <a:xfrm>
          <a:off x="6921500" y="1722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101346</xdr:rowOff>
    </xdr:from>
    <xdr:to>
      <xdr:col>41</xdr:col>
      <xdr:colOff>50800</xdr:colOff>
      <xdr:row>100</xdr:row>
      <xdr:rowOff>130302</xdr:rowOff>
    </xdr:to>
    <xdr:cxnSp macro="">
      <xdr:nvCxnSpPr>
        <xdr:cNvPr id="387" name="直線コネクタ 386">
          <a:extLst>
            <a:ext uri="{FF2B5EF4-FFF2-40B4-BE49-F238E27FC236}">
              <a16:creationId xmlns:a16="http://schemas.microsoft.com/office/drawing/2014/main" id="{B64637CF-3328-4AF3-85ED-998BF5B2585A}"/>
            </a:ext>
          </a:extLst>
        </xdr:cNvPr>
        <xdr:cNvCxnSpPr/>
      </xdr:nvCxnSpPr>
      <xdr:spPr>
        <a:xfrm flipV="1">
          <a:off x="6972300" y="1724634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14495</xdr:rowOff>
    </xdr:from>
    <xdr:ext cx="469744" cy="259045"/>
    <xdr:sp macro="" textlink="">
      <xdr:nvSpPr>
        <xdr:cNvPr id="388" name="n_1aveValue【市民会館】&#10;一人当たり面積">
          <a:extLst>
            <a:ext uri="{FF2B5EF4-FFF2-40B4-BE49-F238E27FC236}">
              <a16:creationId xmlns:a16="http://schemas.microsoft.com/office/drawing/2014/main" id="{086FC25D-040C-4C90-AF46-36F6B550C7C1}"/>
            </a:ext>
          </a:extLst>
        </xdr:cNvPr>
        <xdr:cNvSpPr txBox="1"/>
      </xdr:nvSpPr>
      <xdr:spPr>
        <a:xfrm>
          <a:off x="9391727" y="1835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35831</xdr:rowOff>
    </xdr:from>
    <xdr:ext cx="469744" cy="259045"/>
    <xdr:sp macro="" textlink="">
      <xdr:nvSpPr>
        <xdr:cNvPr id="389" name="n_2aveValue【市民会館】&#10;一人当たり面積">
          <a:extLst>
            <a:ext uri="{FF2B5EF4-FFF2-40B4-BE49-F238E27FC236}">
              <a16:creationId xmlns:a16="http://schemas.microsoft.com/office/drawing/2014/main" id="{DFA6C72B-83C8-45A9-8F29-30434B004E33}"/>
            </a:ext>
          </a:extLst>
        </xdr:cNvPr>
        <xdr:cNvSpPr txBox="1"/>
      </xdr:nvSpPr>
      <xdr:spPr>
        <a:xfrm>
          <a:off x="8515427" y="1838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88409</xdr:rowOff>
    </xdr:from>
    <xdr:ext cx="469744" cy="259045"/>
    <xdr:sp macro="" textlink="">
      <xdr:nvSpPr>
        <xdr:cNvPr id="390" name="n_3aveValue【市民会館】&#10;一人当たり面積">
          <a:extLst>
            <a:ext uri="{FF2B5EF4-FFF2-40B4-BE49-F238E27FC236}">
              <a16:creationId xmlns:a16="http://schemas.microsoft.com/office/drawing/2014/main" id="{226204F7-5978-43A4-9F37-74AF03331E57}"/>
            </a:ext>
          </a:extLst>
        </xdr:cNvPr>
        <xdr:cNvSpPr txBox="1"/>
      </xdr:nvSpPr>
      <xdr:spPr>
        <a:xfrm>
          <a:off x="76264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82314</xdr:rowOff>
    </xdr:from>
    <xdr:ext cx="469744" cy="259045"/>
    <xdr:sp macro="" textlink="">
      <xdr:nvSpPr>
        <xdr:cNvPr id="391" name="n_4aveValue【市民会館】&#10;一人当たり面積">
          <a:extLst>
            <a:ext uri="{FF2B5EF4-FFF2-40B4-BE49-F238E27FC236}">
              <a16:creationId xmlns:a16="http://schemas.microsoft.com/office/drawing/2014/main" id="{8AE7F7AE-1D91-4B40-AEDC-7541B5C1B2B5}"/>
            </a:ext>
          </a:extLst>
        </xdr:cNvPr>
        <xdr:cNvSpPr txBox="1"/>
      </xdr:nvSpPr>
      <xdr:spPr>
        <a:xfrm>
          <a:off x="6737427"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98</xdr:row>
      <xdr:rowOff>93997</xdr:rowOff>
    </xdr:from>
    <xdr:ext cx="469744" cy="259045"/>
    <xdr:sp macro="" textlink="">
      <xdr:nvSpPr>
        <xdr:cNvPr id="392" name="n_1mainValue【市民会館】&#10;一人当たり面積">
          <a:extLst>
            <a:ext uri="{FF2B5EF4-FFF2-40B4-BE49-F238E27FC236}">
              <a16:creationId xmlns:a16="http://schemas.microsoft.com/office/drawing/2014/main" id="{EB9BE478-6819-4B57-9E2A-7A6330B25952}"/>
            </a:ext>
          </a:extLst>
        </xdr:cNvPr>
        <xdr:cNvSpPr txBox="1"/>
      </xdr:nvSpPr>
      <xdr:spPr>
        <a:xfrm>
          <a:off x="9391727" y="1689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98</xdr:row>
      <xdr:rowOff>142003</xdr:rowOff>
    </xdr:from>
    <xdr:ext cx="469744" cy="259045"/>
    <xdr:sp macro="" textlink="">
      <xdr:nvSpPr>
        <xdr:cNvPr id="393" name="n_2mainValue【市民会館】&#10;一人当たり面積">
          <a:extLst>
            <a:ext uri="{FF2B5EF4-FFF2-40B4-BE49-F238E27FC236}">
              <a16:creationId xmlns:a16="http://schemas.microsoft.com/office/drawing/2014/main" id="{09115C0B-7117-4D4A-91F0-0A6CA442C60A}"/>
            </a:ext>
          </a:extLst>
        </xdr:cNvPr>
        <xdr:cNvSpPr txBox="1"/>
      </xdr:nvSpPr>
      <xdr:spPr>
        <a:xfrm>
          <a:off x="8515427" y="1694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98</xdr:row>
      <xdr:rowOff>168673</xdr:rowOff>
    </xdr:from>
    <xdr:ext cx="469744" cy="259045"/>
    <xdr:sp macro="" textlink="">
      <xdr:nvSpPr>
        <xdr:cNvPr id="394" name="n_3mainValue【市民会館】&#10;一人当たり面積">
          <a:extLst>
            <a:ext uri="{FF2B5EF4-FFF2-40B4-BE49-F238E27FC236}">
              <a16:creationId xmlns:a16="http://schemas.microsoft.com/office/drawing/2014/main" id="{CD8E70A5-42C0-48C3-BD63-65E3016EF01E}"/>
            </a:ext>
          </a:extLst>
        </xdr:cNvPr>
        <xdr:cNvSpPr txBox="1"/>
      </xdr:nvSpPr>
      <xdr:spPr>
        <a:xfrm>
          <a:off x="7626427" y="1697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26179</xdr:rowOff>
    </xdr:from>
    <xdr:ext cx="469744" cy="259045"/>
    <xdr:sp macro="" textlink="">
      <xdr:nvSpPr>
        <xdr:cNvPr id="395" name="n_4mainValue【市民会館】&#10;一人当たり面積">
          <a:extLst>
            <a:ext uri="{FF2B5EF4-FFF2-40B4-BE49-F238E27FC236}">
              <a16:creationId xmlns:a16="http://schemas.microsoft.com/office/drawing/2014/main" id="{90C0FB3A-E99C-4357-93B9-772104280A69}"/>
            </a:ext>
          </a:extLst>
        </xdr:cNvPr>
        <xdr:cNvSpPr txBox="1"/>
      </xdr:nvSpPr>
      <xdr:spPr>
        <a:xfrm>
          <a:off x="6737427" y="16999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48E915E5-DE76-4F61-BF6B-2B7B1B19C25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863F5157-756B-46A1-857E-BB08FE989EB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219D37B2-5F2B-46F7-9118-E74C030E57B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8962A511-43B0-4C27-9BE8-5ECBD0B5428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F4548F6D-E983-4C2B-820D-569B7FF7D3B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2E6554C0-E0BD-45F6-914F-57C7FA6E321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E017230F-7062-4112-8487-66172A41353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56006B04-B35C-4A9C-AF24-4412EF33164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DD3B8C07-8D6E-4DF7-926F-A5904452333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04A0677A-F53B-4C03-8B69-B65AA7AA700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BDA4D2FE-0AC0-49BE-9F5A-8DF8072CAF4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8177316A-6E80-4B1A-8C84-05D2B2CE145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4DCDFE07-F554-4654-B712-F46598AA02F8}"/>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8639F6A4-E72B-45B7-9FC4-BAAE5E38666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645EFD58-EB1A-465C-90E7-892F85733C8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58586D48-107F-4D5D-8CB7-CD88BDD0ACF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B1F2F635-689E-4437-A016-597E2E98B66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B9359961-9978-45CA-9432-6F81FFA91FC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0F5BD5C6-9777-4EE0-B883-ACEB99800E1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F83FA014-F0DE-4F6B-8C4B-FC279BFB05E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5DC192DF-3DCE-45EF-AF3E-FC9110AF035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861AE146-CD9B-440B-A767-A5CBE6247C7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DFD17AE6-4CCE-4E3A-8F06-5FA4166BF50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CB21EE10-CFAA-48D1-ADFC-FB52192713C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a:extLst>
            <a:ext uri="{FF2B5EF4-FFF2-40B4-BE49-F238E27FC236}">
              <a16:creationId xmlns:a16="http://schemas.microsoft.com/office/drawing/2014/main" id="{92B9F80E-2357-4212-B7DE-22951703DF2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84364</xdr:rowOff>
    </xdr:from>
    <xdr:to>
      <xdr:col>85</xdr:col>
      <xdr:colOff>126364</xdr:colOff>
      <xdr:row>42</xdr:row>
      <xdr:rowOff>92528</xdr:rowOff>
    </xdr:to>
    <xdr:cxnSp macro="">
      <xdr:nvCxnSpPr>
        <xdr:cNvPr id="421" name="直線コネクタ 420">
          <a:extLst>
            <a:ext uri="{FF2B5EF4-FFF2-40B4-BE49-F238E27FC236}">
              <a16:creationId xmlns:a16="http://schemas.microsoft.com/office/drawing/2014/main" id="{A6B226F1-585E-4E1C-BF27-F20EB1993DD0}"/>
            </a:ext>
          </a:extLst>
        </xdr:cNvPr>
        <xdr:cNvCxnSpPr/>
      </xdr:nvCxnSpPr>
      <xdr:spPr>
        <a:xfrm flipV="1">
          <a:off x="16318864" y="5742214"/>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一般廃棄物処理施設】&#10;有形固定資産減価償却率最小値テキスト">
          <a:extLst>
            <a:ext uri="{FF2B5EF4-FFF2-40B4-BE49-F238E27FC236}">
              <a16:creationId xmlns:a16="http://schemas.microsoft.com/office/drawing/2014/main" id="{364D0E44-3336-4DBC-A07E-CE059E859E7F}"/>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a16="http://schemas.microsoft.com/office/drawing/2014/main" id="{B83E1FE1-8FED-4113-9BFE-3FF45F4B2458}"/>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31041</xdr:rowOff>
    </xdr:from>
    <xdr:ext cx="340478" cy="259045"/>
    <xdr:sp macro="" textlink="">
      <xdr:nvSpPr>
        <xdr:cNvPr id="424" name="【一般廃棄物処理施設】&#10;有形固定資産減価償却率最大値テキスト">
          <a:extLst>
            <a:ext uri="{FF2B5EF4-FFF2-40B4-BE49-F238E27FC236}">
              <a16:creationId xmlns:a16="http://schemas.microsoft.com/office/drawing/2014/main" id="{C39C1426-B348-49E8-A7EA-75C1769FE564}"/>
            </a:ext>
          </a:extLst>
        </xdr:cNvPr>
        <xdr:cNvSpPr txBox="1"/>
      </xdr:nvSpPr>
      <xdr:spPr>
        <a:xfrm>
          <a:off x="16357600" y="551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84364</xdr:rowOff>
    </xdr:from>
    <xdr:to>
      <xdr:col>86</xdr:col>
      <xdr:colOff>25400</xdr:colOff>
      <xdr:row>33</xdr:row>
      <xdr:rowOff>84364</xdr:rowOff>
    </xdr:to>
    <xdr:cxnSp macro="">
      <xdr:nvCxnSpPr>
        <xdr:cNvPr id="425" name="直線コネクタ 424">
          <a:extLst>
            <a:ext uri="{FF2B5EF4-FFF2-40B4-BE49-F238E27FC236}">
              <a16:creationId xmlns:a16="http://schemas.microsoft.com/office/drawing/2014/main" id="{76108766-262C-431B-9A56-820EDD431FCD}"/>
            </a:ext>
          </a:extLst>
        </xdr:cNvPr>
        <xdr:cNvCxnSpPr/>
      </xdr:nvCxnSpPr>
      <xdr:spPr>
        <a:xfrm>
          <a:off x="16230600" y="574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162214</xdr:rowOff>
    </xdr:from>
    <xdr:ext cx="405111" cy="259045"/>
    <xdr:sp macro="" textlink="">
      <xdr:nvSpPr>
        <xdr:cNvPr id="426" name="【一般廃棄物処理施設】&#10;有形固定資産減価償却率平均値テキスト">
          <a:extLst>
            <a:ext uri="{FF2B5EF4-FFF2-40B4-BE49-F238E27FC236}">
              <a16:creationId xmlns:a16="http://schemas.microsoft.com/office/drawing/2014/main" id="{1FB51711-74B5-48F5-8EA0-DDE826E7216B}"/>
            </a:ext>
          </a:extLst>
        </xdr:cNvPr>
        <xdr:cNvSpPr txBox="1"/>
      </xdr:nvSpPr>
      <xdr:spPr>
        <a:xfrm>
          <a:off x="16357600" y="6505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12337</xdr:rowOff>
    </xdr:from>
    <xdr:to>
      <xdr:col>85</xdr:col>
      <xdr:colOff>177800</xdr:colOff>
      <xdr:row>38</xdr:row>
      <xdr:rowOff>113937</xdr:rowOff>
    </xdr:to>
    <xdr:sp macro="" textlink="">
      <xdr:nvSpPr>
        <xdr:cNvPr id="427" name="フローチャート: 判断 426">
          <a:extLst>
            <a:ext uri="{FF2B5EF4-FFF2-40B4-BE49-F238E27FC236}">
              <a16:creationId xmlns:a16="http://schemas.microsoft.com/office/drawing/2014/main" id="{786D263B-A83D-45CF-AF0F-4159104CD549}"/>
            </a:ext>
          </a:extLst>
        </xdr:cNvPr>
        <xdr:cNvSpPr/>
      </xdr:nvSpPr>
      <xdr:spPr>
        <a:xfrm>
          <a:off x="162687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428" name="フローチャート: 判断 427">
          <a:extLst>
            <a:ext uri="{FF2B5EF4-FFF2-40B4-BE49-F238E27FC236}">
              <a16:creationId xmlns:a16="http://schemas.microsoft.com/office/drawing/2014/main" id="{32DAA3D3-DDC3-4AC6-AD3E-EFEE0CE375E1}"/>
            </a:ext>
          </a:extLst>
        </xdr:cNvPr>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429" name="フローチャート: 判断 428">
          <a:extLst>
            <a:ext uri="{FF2B5EF4-FFF2-40B4-BE49-F238E27FC236}">
              <a16:creationId xmlns:a16="http://schemas.microsoft.com/office/drawing/2014/main" id="{C3B9B063-2522-414A-B238-E0EEC46460FC}"/>
            </a:ext>
          </a:extLst>
        </xdr:cNvPr>
        <xdr:cNvSpPr/>
      </xdr:nvSpPr>
      <xdr:spPr>
        <a:xfrm>
          <a:off x="14541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93980</xdr:rowOff>
    </xdr:from>
    <xdr:to>
      <xdr:col>72</xdr:col>
      <xdr:colOff>38100</xdr:colOff>
      <xdr:row>39</xdr:row>
      <xdr:rowOff>24130</xdr:rowOff>
    </xdr:to>
    <xdr:sp macro="" textlink="">
      <xdr:nvSpPr>
        <xdr:cNvPr id="430" name="フローチャート: 判断 429">
          <a:extLst>
            <a:ext uri="{FF2B5EF4-FFF2-40B4-BE49-F238E27FC236}">
              <a16:creationId xmlns:a16="http://schemas.microsoft.com/office/drawing/2014/main" id="{C2A9DE7C-CC52-46C1-B1D6-67C846148A2A}"/>
            </a:ext>
          </a:extLst>
        </xdr:cNvPr>
        <xdr:cNvSpPr/>
      </xdr:nvSpPr>
      <xdr:spPr>
        <a:xfrm>
          <a:off x="13652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85816</xdr:rowOff>
    </xdr:from>
    <xdr:to>
      <xdr:col>67</xdr:col>
      <xdr:colOff>101600</xdr:colOff>
      <xdr:row>39</xdr:row>
      <xdr:rowOff>15966</xdr:rowOff>
    </xdr:to>
    <xdr:sp macro="" textlink="">
      <xdr:nvSpPr>
        <xdr:cNvPr id="431" name="フローチャート: 判断 430">
          <a:extLst>
            <a:ext uri="{FF2B5EF4-FFF2-40B4-BE49-F238E27FC236}">
              <a16:creationId xmlns:a16="http://schemas.microsoft.com/office/drawing/2014/main" id="{95E58358-749E-4D5E-8D36-008162C343FD}"/>
            </a:ext>
          </a:extLst>
        </xdr:cNvPr>
        <xdr:cNvSpPr/>
      </xdr:nvSpPr>
      <xdr:spPr>
        <a:xfrm>
          <a:off x="12763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2DD59B41-BBDC-42C5-89BF-9D90B4DF11E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A51CCB6D-C714-4943-BDCD-B93796DCB09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97E192BF-733A-41DC-80BC-8DF6B15223F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D905BCC4-B931-4869-BF8E-4D2879AD192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EF568C14-1993-447C-A216-E2A16361F9F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41728</xdr:rowOff>
    </xdr:from>
    <xdr:to>
      <xdr:col>85</xdr:col>
      <xdr:colOff>177800</xdr:colOff>
      <xdr:row>35</xdr:row>
      <xdr:rowOff>143328</xdr:rowOff>
    </xdr:to>
    <xdr:sp macro="" textlink="">
      <xdr:nvSpPr>
        <xdr:cNvPr id="437" name="楕円 436">
          <a:extLst>
            <a:ext uri="{FF2B5EF4-FFF2-40B4-BE49-F238E27FC236}">
              <a16:creationId xmlns:a16="http://schemas.microsoft.com/office/drawing/2014/main" id="{66885F24-0183-4CC9-A893-6E0354BB6BA2}"/>
            </a:ext>
          </a:extLst>
        </xdr:cNvPr>
        <xdr:cNvSpPr/>
      </xdr:nvSpPr>
      <xdr:spPr>
        <a:xfrm>
          <a:off x="16268700" y="604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64605</xdr:rowOff>
    </xdr:from>
    <xdr:ext cx="405111" cy="259045"/>
    <xdr:sp macro="" textlink="">
      <xdr:nvSpPr>
        <xdr:cNvPr id="438" name="【一般廃棄物処理施設】&#10;有形固定資産減価償却率該当値テキスト">
          <a:extLst>
            <a:ext uri="{FF2B5EF4-FFF2-40B4-BE49-F238E27FC236}">
              <a16:creationId xmlns:a16="http://schemas.microsoft.com/office/drawing/2014/main" id="{5E4432BD-4626-4042-96DD-F455675B1128}"/>
            </a:ext>
          </a:extLst>
        </xdr:cNvPr>
        <xdr:cNvSpPr txBox="1"/>
      </xdr:nvSpPr>
      <xdr:spPr>
        <a:xfrm>
          <a:off x="16357600" y="5893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126637</xdr:rowOff>
    </xdr:from>
    <xdr:to>
      <xdr:col>81</xdr:col>
      <xdr:colOff>101600</xdr:colOff>
      <xdr:row>35</xdr:row>
      <xdr:rowOff>56787</xdr:rowOff>
    </xdr:to>
    <xdr:sp macro="" textlink="">
      <xdr:nvSpPr>
        <xdr:cNvPr id="439" name="楕円 438">
          <a:extLst>
            <a:ext uri="{FF2B5EF4-FFF2-40B4-BE49-F238E27FC236}">
              <a16:creationId xmlns:a16="http://schemas.microsoft.com/office/drawing/2014/main" id="{B729755B-081D-42F7-A2D8-11336229A5B4}"/>
            </a:ext>
          </a:extLst>
        </xdr:cNvPr>
        <xdr:cNvSpPr/>
      </xdr:nvSpPr>
      <xdr:spPr>
        <a:xfrm>
          <a:off x="15430500" y="595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5987</xdr:rowOff>
    </xdr:from>
    <xdr:to>
      <xdr:col>85</xdr:col>
      <xdr:colOff>127000</xdr:colOff>
      <xdr:row>35</xdr:row>
      <xdr:rowOff>92528</xdr:rowOff>
    </xdr:to>
    <xdr:cxnSp macro="">
      <xdr:nvCxnSpPr>
        <xdr:cNvPr id="440" name="直線コネクタ 439">
          <a:extLst>
            <a:ext uri="{FF2B5EF4-FFF2-40B4-BE49-F238E27FC236}">
              <a16:creationId xmlns:a16="http://schemas.microsoft.com/office/drawing/2014/main" id="{4BBBA276-5B8F-412F-A5BD-F26D05693A68}"/>
            </a:ext>
          </a:extLst>
        </xdr:cNvPr>
        <xdr:cNvCxnSpPr/>
      </xdr:nvCxnSpPr>
      <xdr:spPr>
        <a:xfrm>
          <a:off x="15481300" y="6006737"/>
          <a:ext cx="838200" cy="8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40096</xdr:rowOff>
    </xdr:from>
    <xdr:to>
      <xdr:col>76</xdr:col>
      <xdr:colOff>165100</xdr:colOff>
      <xdr:row>34</xdr:row>
      <xdr:rowOff>141696</xdr:rowOff>
    </xdr:to>
    <xdr:sp macro="" textlink="">
      <xdr:nvSpPr>
        <xdr:cNvPr id="441" name="楕円 440">
          <a:extLst>
            <a:ext uri="{FF2B5EF4-FFF2-40B4-BE49-F238E27FC236}">
              <a16:creationId xmlns:a16="http://schemas.microsoft.com/office/drawing/2014/main" id="{5B2CAD8A-E707-4E7E-84C7-03878F864989}"/>
            </a:ext>
          </a:extLst>
        </xdr:cNvPr>
        <xdr:cNvSpPr/>
      </xdr:nvSpPr>
      <xdr:spPr>
        <a:xfrm>
          <a:off x="14541500" y="586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90896</xdr:rowOff>
    </xdr:from>
    <xdr:to>
      <xdr:col>81</xdr:col>
      <xdr:colOff>50800</xdr:colOff>
      <xdr:row>35</xdr:row>
      <xdr:rowOff>5987</xdr:rowOff>
    </xdr:to>
    <xdr:cxnSp macro="">
      <xdr:nvCxnSpPr>
        <xdr:cNvPr id="442" name="直線コネクタ 441">
          <a:extLst>
            <a:ext uri="{FF2B5EF4-FFF2-40B4-BE49-F238E27FC236}">
              <a16:creationId xmlns:a16="http://schemas.microsoft.com/office/drawing/2014/main" id="{030B2532-0654-44F2-9C15-942AA8526516}"/>
            </a:ext>
          </a:extLst>
        </xdr:cNvPr>
        <xdr:cNvCxnSpPr/>
      </xdr:nvCxnSpPr>
      <xdr:spPr>
        <a:xfrm>
          <a:off x="14592300" y="5920196"/>
          <a:ext cx="889000" cy="8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125004</xdr:rowOff>
    </xdr:from>
    <xdr:to>
      <xdr:col>72</xdr:col>
      <xdr:colOff>38100</xdr:colOff>
      <xdr:row>34</xdr:row>
      <xdr:rowOff>55154</xdr:rowOff>
    </xdr:to>
    <xdr:sp macro="" textlink="">
      <xdr:nvSpPr>
        <xdr:cNvPr id="443" name="楕円 442">
          <a:extLst>
            <a:ext uri="{FF2B5EF4-FFF2-40B4-BE49-F238E27FC236}">
              <a16:creationId xmlns:a16="http://schemas.microsoft.com/office/drawing/2014/main" id="{7D03C72D-63AD-4434-AEBA-3205CD1023C2}"/>
            </a:ext>
          </a:extLst>
        </xdr:cNvPr>
        <xdr:cNvSpPr/>
      </xdr:nvSpPr>
      <xdr:spPr>
        <a:xfrm>
          <a:off x="13652500" y="578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4354</xdr:rowOff>
    </xdr:from>
    <xdr:to>
      <xdr:col>76</xdr:col>
      <xdr:colOff>114300</xdr:colOff>
      <xdr:row>34</xdr:row>
      <xdr:rowOff>90896</xdr:rowOff>
    </xdr:to>
    <xdr:cxnSp macro="">
      <xdr:nvCxnSpPr>
        <xdr:cNvPr id="444" name="直線コネクタ 443">
          <a:extLst>
            <a:ext uri="{FF2B5EF4-FFF2-40B4-BE49-F238E27FC236}">
              <a16:creationId xmlns:a16="http://schemas.microsoft.com/office/drawing/2014/main" id="{D888EF22-DAC9-4090-9D69-2F75608D3D82}"/>
            </a:ext>
          </a:extLst>
        </xdr:cNvPr>
        <xdr:cNvCxnSpPr/>
      </xdr:nvCxnSpPr>
      <xdr:spPr>
        <a:xfrm>
          <a:off x="13703300" y="5833654"/>
          <a:ext cx="8890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27033</xdr:rowOff>
    </xdr:from>
    <xdr:to>
      <xdr:col>67</xdr:col>
      <xdr:colOff>101600</xdr:colOff>
      <xdr:row>33</xdr:row>
      <xdr:rowOff>128633</xdr:rowOff>
    </xdr:to>
    <xdr:sp macro="" textlink="">
      <xdr:nvSpPr>
        <xdr:cNvPr id="445" name="楕円 444">
          <a:extLst>
            <a:ext uri="{FF2B5EF4-FFF2-40B4-BE49-F238E27FC236}">
              <a16:creationId xmlns:a16="http://schemas.microsoft.com/office/drawing/2014/main" id="{11B65893-206F-4F16-B5EC-C4E49BC5B12A}"/>
            </a:ext>
          </a:extLst>
        </xdr:cNvPr>
        <xdr:cNvSpPr/>
      </xdr:nvSpPr>
      <xdr:spPr>
        <a:xfrm>
          <a:off x="12763500" y="568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77833</xdr:rowOff>
    </xdr:from>
    <xdr:to>
      <xdr:col>71</xdr:col>
      <xdr:colOff>177800</xdr:colOff>
      <xdr:row>34</xdr:row>
      <xdr:rowOff>4354</xdr:rowOff>
    </xdr:to>
    <xdr:cxnSp macro="">
      <xdr:nvCxnSpPr>
        <xdr:cNvPr id="446" name="直線コネクタ 445">
          <a:extLst>
            <a:ext uri="{FF2B5EF4-FFF2-40B4-BE49-F238E27FC236}">
              <a16:creationId xmlns:a16="http://schemas.microsoft.com/office/drawing/2014/main" id="{2B99D4C3-FB64-4B1E-A903-3BF5C82911DD}"/>
            </a:ext>
          </a:extLst>
        </xdr:cNvPr>
        <xdr:cNvCxnSpPr/>
      </xdr:nvCxnSpPr>
      <xdr:spPr>
        <a:xfrm>
          <a:off x="12814300" y="573568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72407</xdr:rowOff>
    </xdr:from>
    <xdr:ext cx="405111" cy="259045"/>
    <xdr:sp macro="" textlink="">
      <xdr:nvSpPr>
        <xdr:cNvPr id="447" name="n_1aveValue【一般廃棄物処理施設】&#10;有形固定資産減価償却率">
          <a:extLst>
            <a:ext uri="{FF2B5EF4-FFF2-40B4-BE49-F238E27FC236}">
              <a16:creationId xmlns:a16="http://schemas.microsoft.com/office/drawing/2014/main" id="{0867044F-4E3C-41C6-8E30-23F3B4B45CE2}"/>
            </a:ext>
          </a:extLst>
        </xdr:cNvPr>
        <xdr:cNvSpPr txBox="1"/>
      </xdr:nvSpPr>
      <xdr:spPr>
        <a:xfrm>
          <a:off x="152660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142620</xdr:rowOff>
    </xdr:from>
    <xdr:ext cx="405111" cy="259045"/>
    <xdr:sp macro="" textlink="">
      <xdr:nvSpPr>
        <xdr:cNvPr id="448" name="n_2aveValue【一般廃棄物処理施設】&#10;有形固定資産減価償却率">
          <a:extLst>
            <a:ext uri="{FF2B5EF4-FFF2-40B4-BE49-F238E27FC236}">
              <a16:creationId xmlns:a16="http://schemas.microsoft.com/office/drawing/2014/main" id="{E83DBC11-0570-49FB-955E-6B06CE035B09}"/>
            </a:ext>
          </a:extLst>
        </xdr:cNvPr>
        <xdr:cNvSpPr txBox="1"/>
      </xdr:nvSpPr>
      <xdr:spPr>
        <a:xfrm>
          <a:off x="14389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15257</xdr:rowOff>
    </xdr:from>
    <xdr:ext cx="405111" cy="259045"/>
    <xdr:sp macro="" textlink="">
      <xdr:nvSpPr>
        <xdr:cNvPr id="449" name="n_3aveValue【一般廃棄物処理施設】&#10;有形固定資産減価償却率">
          <a:extLst>
            <a:ext uri="{FF2B5EF4-FFF2-40B4-BE49-F238E27FC236}">
              <a16:creationId xmlns:a16="http://schemas.microsoft.com/office/drawing/2014/main" id="{7DB91B2F-B907-45E8-A929-1469B6073ADD}"/>
            </a:ext>
          </a:extLst>
        </xdr:cNvPr>
        <xdr:cNvSpPr txBox="1"/>
      </xdr:nvSpPr>
      <xdr:spPr>
        <a:xfrm>
          <a:off x="13500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7093</xdr:rowOff>
    </xdr:from>
    <xdr:ext cx="405111" cy="259045"/>
    <xdr:sp macro="" textlink="">
      <xdr:nvSpPr>
        <xdr:cNvPr id="450" name="n_4aveValue【一般廃棄物処理施設】&#10;有形固定資産減価償却率">
          <a:extLst>
            <a:ext uri="{FF2B5EF4-FFF2-40B4-BE49-F238E27FC236}">
              <a16:creationId xmlns:a16="http://schemas.microsoft.com/office/drawing/2014/main" id="{C1FAD47A-DD19-447E-9303-82BD9882DFB7}"/>
            </a:ext>
          </a:extLst>
        </xdr:cNvPr>
        <xdr:cNvSpPr txBox="1"/>
      </xdr:nvSpPr>
      <xdr:spPr>
        <a:xfrm>
          <a:off x="12611744" y="669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73314</xdr:rowOff>
    </xdr:from>
    <xdr:ext cx="405111" cy="259045"/>
    <xdr:sp macro="" textlink="">
      <xdr:nvSpPr>
        <xdr:cNvPr id="451" name="n_1mainValue【一般廃棄物処理施設】&#10;有形固定資産減価償却率">
          <a:extLst>
            <a:ext uri="{FF2B5EF4-FFF2-40B4-BE49-F238E27FC236}">
              <a16:creationId xmlns:a16="http://schemas.microsoft.com/office/drawing/2014/main" id="{10F390D7-4235-4958-AAFA-CC0F75B5C932}"/>
            </a:ext>
          </a:extLst>
        </xdr:cNvPr>
        <xdr:cNvSpPr txBox="1"/>
      </xdr:nvSpPr>
      <xdr:spPr>
        <a:xfrm>
          <a:off x="15266044" y="573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158223</xdr:rowOff>
    </xdr:from>
    <xdr:ext cx="405111" cy="259045"/>
    <xdr:sp macro="" textlink="">
      <xdr:nvSpPr>
        <xdr:cNvPr id="452" name="n_2mainValue【一般廃棄物処理施設】&#10;有形固定資産減価償却率">
          <a:extLst>
            <a:ext uri="{FF2B5EF4-FFF2-40B4-BE49-F238E27FC236}">
              <a16:creationId xmlns:a16="http://schemas.microsoft.com/office/drawing/2014/main" id="{A8967E77-78C0-4E14-9CEB-9AAAE120690A}"/>
            </a:ext>
          </a:extLst>
        </xdr:cNvPr>
        <xdr:cNvSpPr txBox="1"/>
      </xdr:nvSpPr>
      <xdr:spPr>
        <a:xfrm>
          <a:off x="14389744" y="564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71681</xdr:rowOff>
    </xdr:from>
    <xdr:ext cx="405111" cy="259045"/>
    <xdr:sp macro="" textlink="">
      <xdr:nvSpPr>
        <xdr:cNvPr id="453" name="n_3mainValue【一般廃棄物処理施設】&#10;有形固定資産減価償却率">
          <a:extLst>
            <a:ext uri="{FF2B5EF4-FFF2-40B4-BE49-F238E27FC236}">
              <a16:creationId xmlns:a16="http://schemas.microsoft.com/office/drawing/2014/main" id="{AB4DBE86-39C0-4CD3-99E7-0C8FC9B6DD86}"/>
            </a:ext>
          </a:extLst>
        </xdr:cNvPr>
        <xdr:cNvSpPr txBox="1"/>
      </xdr:nvSpPr>
      <xdr:spPr>
        <a:xfrm>
          <a:off x="13500744" y="555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31</xdr:row>
      <xdr:rowOff>145160</xdr:rowOff>
    </xdr:from>
    <xdr:ext cx="340478" cy="259045"/>
    <xdr:sp macro="" textlink="">
      <xdr:nvSpPr>
        <xdr:cNvPr id="454" name="n_4mainValue【一般廃棄物処理施設】&#10;有形固定資産減価償却率">
          <a:extLst>
            <a:ext uri="{FF2B5EF4-FFF2-40B4-BE49-F238E27FC236}">
              <a16:creationId xmlns:a16="http://schemas.microsoft.com/office/drawing/2014/main" id="{448CD92E-2A71-46EB-891E-615B7286CD45}"/>
            </a:ext>
          </a:extLst>
        </xdr:cNvPr>
        <xdr:cNvSpPr txBox="1"/>
      </xdr:nvSpPr>
      <xdr:spPr>
        <a:xfrm>
          <a:off x="12644061" y="54601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04C15C96-CFE4-4A24-8B5D-187FC599A74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C67E362C-FFAF-411B-91DA-5BD7964B107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C24D9DED-094F-433B-B4C4-1ABD2B3A884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39BC1532-B1F0-4C6C-8892-533535A9C81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B49D5192-8A90-4FCD-906D-FEB6DC9A51D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963C3690-DFB4-466F-87D4-4A7DD5599F9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9926EF09-4C9E-4846-9458-5CAA673F94B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CA8F4D55-FBDA-432C-865E-52C4F86DB12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5763734B-EBA8-4F0E-8B48-6C1F3EAF8CF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8CB7F0C5-E4A2-4F37-B5B1-760331D2D09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DCC5B05F-5609-4DBF-921F-AC70C3BBC6B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6" name="テキスト ボックス 465">
          <a:extLst>
            <a:ext uri="{FF2B5EF4-FFF2-40B4-BE49-F238E27FC236}">
              <a16:creationId xmlns:a16="http://schemas.microsoft.com/office/drawing/2014/main" id="{84CC5FB5-F1C6-4B35-9B1A-F2AA23E7E5E9}"/>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5175E020-0255-4063-A909-B5A31B86845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8" name="テキスト ボックス 467">
          <a:extLst>
            <a:ext uri="{FF2B5EF4-FFF2-40B4-BE49-F238E27FC236}">
              <a16:creationId xmlns:a16="http://schemas.microsoft.com/office/drawing/2014/main" id="{E18BDB6A-7204-4515-B003-8B1A2CED29EF}"/>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A57E12BE-5E8D-4401-B6D8-297FE446138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70" name="テキスト ボックス 469">
          <a:extLst>
            <a:ext uri="{FF2B5EF4-FFF2-40B4-BE49-F238E27FC236}">
              <a16:creationId xmlns:a16="http://schemas.microsoft.com/office/drawing/2014/main" id="{054BADA3-8B2C-463E-9EE5-C926B4208B00}"/>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9EE05AA5-90FF-49D6-803B-22FD6E64185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472" name="テキスト ボックス 471">
          <a:extLst>
            <a:ext uri="{FF2B5EF4-FFF2-40B4-BE49-F238E27FC236}">
              <a16:creationId xmlns:a16="http://schemas.microsoft.com/office/drawing/2014/main" id="{7F7BBCEA-4E1D-46EB-93F6-B2E1379C30BA}"/>
            </a:ext>
          </a:extLst>
        </xdr:cNvPr>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6B967AF5-3D35-47BA-BFEC-01400FDA37A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74" name="テキスト ボックス 473">
          <a:extLst>
            <a:ext uri="{FF2B5EF4-FFF2-40B4-BE49-F238E27FC236}">
              <a16:creationId xmlns:a16="http://schemas.microsoft.com/office/drawing/2014/main" id="{E634C2FC-E5FF-4B4E-BA81-757A3F5B21C3}"/>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0DADA653-D899-4A06-91CD-F9CF788271F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6" name="テキスト ボックス 475">
          <a:extLst>
            <a:ext uri="{FF2B5EF4-FFF2-40B4-BE49-F238E27FC236}">
              <a16:creationId xmlns:a16="http://schemas.microsoft.com/office/drawing/2014/main" id="{63F2EF0C-9322-4B69-B449-8F03B4888C71}"/>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a:extLst>
            <a:ext uri="{FF2B5EF4-FFF2-40B4-BE49-F238E27FC236}">
              <a16:creationId xmlns:a16="http://schemas.microsoft.com/office/drawing/2014/main" id="{AFE10660-E176-4998-946B-C1634347F7A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66957</xdr:rowOff>
    </xdr:from>
    <xdr:to>
      <xdr:col>116</xdr:col>
      <xdr:colOff>62864</xdr:colOff>
      <xdr:row>42</xdr:row>
      <xdr:rowOff>37959</xdr:rowOff>
    </xdr:to>
    <xdr:cxnSp macro="">
      <xdr:nvCxnSpPr>
        <xdr:cNvPr id="478" name="直線コネクタ 477">
          <a:extLst>
            <a:ext uri="{FF2B5EF4-FFF2-40B4-BE49-F238E27FC236}">
              <a16:creationId xmlns:a16="http://schemas.microsoft.com/office/drawing/2014/main" id="{CCCAC890-9C14-4BEC-91CE-6CF57705E14F}"/>
            </a:ext>
          </a:extLst>
        </xdr:cNvPr>
        <xdr:cNvCxnSpPr/>
      </xdr:nvCxnSpPr>
      <xdr:spPr>
        <a:xfrm flipV="1">
          <a:off x="22160864" y="5724807"/>
          <a:ext cx="0" cy="1514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41786</xdr:rowOff>
    </xdr:from>
    <xdr:ext cx="378565" cy="259045"/>
    <xdr:sp macro="" textlink="">
      <xdr:nvSpPr>
        <xdr:cNvPr id="479" name="【一般廃棄物処理施設】&#10;一人当たり有形固定資産（償却資産）額最小値テキスト">
          <a:extLst>
            <a:ext uri="{FF2B5EF4-FFF2-40B4-BE49-F238E27FC236}">
              <a16:creationId xmlns:a16="http://schemas.microsoft.com/office/drawing/2014/main" id="{FC9767BD-EA96-4077-B5E9-2694605DC34E}"/>
            </a:ext>
          </a:extLst>
        </xdr:cNvPr>
        <xdr:cNvSpPr txBox="1"/>
      </xdr:nvSpPr>
      <xdr:spPr>
        <a:xfrm>
          <a:off x="22199600" y="7242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37959</xdr:rowOff>
    </xdr:from>
    <xdr:to>
      <xdr:col>116</xdr:col>
      <xdr:colOff>152400</xdr:colOff>
      <xdr:row>42</xdr:row>
      <xdr:rowOff>37959</xdr:rowOff>
    </xdr:to>
    <xdr:cxnSp macro="">
      <xdr:nvCxnSpPr>
        <xdr:cNvPr id="480" name="直線コネクタ 479">
          <a:extLst>
            <a:ext uri="{FF2B5EF4-FFF2-40B4-BE49-F238E27FC236}">
              <a16:creationId xmlns:a16="http://schemas.microsoft.com/office/drawing/2014/main" id="{9E739469-FE68-4C79-B665-6853129C7AA0}"/>
            </a:ext>
          </a:extLst>
        </xdr:cNvPr>
        <xdr:cNvCxnSpPr/>
      </xdr:nvCxnSpPr>
      <xdr:spPr>
        <a:xfrm>
          <a:off x="22072600" y="723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13634</xdr:rowOff>
    </xdr:from>
    <xdr:ext cx="690189" cy="259045"/>
    <xdr:sp macro="" textlink="">
      <xdr:nvSpPr>
        <xdr:cNvPr id="481" name="【一般廃棄物処理施設】&#10;一人当たり有形固定資産（償却資産）額最大値テキスト">
          <a:extLst>
            <a:ext uri="{FF2B5EF4-FFF2-40B4-BE49-F238E27FC236}">
              <a16:creationId xmlns:a16="http://schemas.microsoft.com/office/drawing/2014/main" id="{D6E14720-E5C5-427C-AE25-AC458E26E0BF}"/>
            </a:ext>
          </a:extLst>
        </xdr:cNvPr>
        <xdr:cNvSpPr txBox="1"/>
      </xdr:nvSpPr>
      <xdr:spPr>
        <a:xfrm>
          <a:off x="22199600" y="55000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66957</xdr:rowOff>
    </xdr:from>
    <xdr:to>
      <xdr:col>116</xdr:col>
      <xdr:colOff>152400</xdr:colOff>
      <xdr:row>33</xdr:row>
      <xdr:rowOff>66957</xdr:rowOff>
    </xdr:to>
    <xdr:cxnSp macro="">
      <xdr:nvCxnSpPr>
        <xdr:cNvPr id="482" name="直線コネクタ 481">
          <a:extLst>
            <a:ext uri="{FF2B5EF4-FFF2-40B4-BE49-F238E27FC236}">
              <a16:creationId xmlns:a16="http://schemas.microsoft.com/office/drawing/2014/main" id="{488024D8-13BA-4991-9344-A4BD4637FE07}"/>
            </a:ext>
          </a:extLst>
        </xdr:cNvPr>
        <xdr:cNvCxnSpPr/>
      </xdr:nvCxnSpPr>
      <xdr:spPr>
        <a:xfrm>
          <a:off x="22072600" y="5724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55288</xdr:rowOff>
    </xdr:from>
    <xdr:ext cx="599010" cy="259045"/>
    <xdr:sp macro="" textlink="">
      <xdr:nvSpPr>
        <xdr:cNvPr id="483" name="【一般廃棄物処理施設】&#10;一人当たり有形固定資産（償却資産）額平均値テキスト">
          <a:extLst>
            <a:ext uri="{FF2B5EF4-FFF2-40B4-BE49-F238E27FC236}">
              <a16:creationId xmlns:a16="http://schemas.microsoft.com/office/drawing/2014/main" id="{C27801F1-F1A7-41AE-BFD4-E0AABF8A1FB0}"/>
            </a:ext>
          </a:extLst>
        </xdr:cNvPr>
        <xdr:cNvSpPr txBox="1"/>
      </xdr:nvSpPr>
      <xdr:spPr>
        <a:xfrm>
          <a:off x="22199600" y="69132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32411</xdr:rowOff>
    </xdr:from>
    <xdr:to>
      <xdr:col>116</xdr:col>
      <xdr:colOff>114300</xdr:colOff>
      <xdr:row>41</xdr:row>
      <xdr:rowOff>134011</xdr:rowOff>
    </xdr:to>
    <xdr:sp macro="" textlink="">
      <xdr:nvSpPr>
        <xdr:cNvPr id="484" name="フローチャート: 判断 483">
          <a:extLst>
            <a:ext uri="{FF2B5EF4-FFF2-40B4-BE49-F238E27FC236}">
              <a16:creationId xmlns:a16="http://schemas.microsoft.com/office/drawing/2014/main" id="{B4BC6EC3-C2F2-4B75-9E8F-E3C2649B0D4B}"/>
            </a:ext>
          </a:extLst>
        </xdr:cNvPr>
        <xdr:cNvSpPr/>
      </xdr:nvSpPr>
      <xdr:spPr>
        <a:xfrm>
          <a:off x="22110700" y="706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35349</xdr:rowOff>
    </xdr:from>
    <xdr:to>
      <xdr:col>112</xdr:col>
      <xdr:colOff>38100</xdr:colOff>
      <xdr:row>41</xdr:row>
      <xdr:rowOff>136949</xdr:rowOff>
    </xdr:to>
    <xdr:sp macro="" textlink="">
      <xdr:nvSpPr>
        <xdr:cNvPr id="485" name="フローチャート: 判断 484">
          <a:extLst>
            <a:ext uri="{FF2B5EF4-FFF2-40B4-BE49-F238E27FC236}">
              <a16:creationId xmlns:a16="http://schemas.microsoft.com/office/drawing/2014/main" id="{A7FC8CB9-CC6A-444E-81A2-0EBBBCB7527D}"/>
            </a:ext>
          </a:extLst>
        </xdr:cNvPr>
        <xdr:cNvSpPr/>
      </xdr:nvSpPr>
      <xdr:spPr>
        <a:xfrm>
          <a:off x="21272500" y="706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54532</xdr:rowOff>
    </xdr:from>
    <xdr:to>
      <xdr:col>107</xdr:col>
      <xdr:colOff>101600</xdr:colOff>
      <xdr:row>41</xdr:row>
      <xdr:rowOff>156132</xdr:rowOff>
    </xdr:to>
    <xdr:sp macro="" textlink="">
      <xdr:nvSpPr>
        <xdr:cNvPr id="486" name="フローチャート: 判断 485">
          <a:extLst>
            <a:ext uri="{FF2B5EF4-FFF2-40B4-BE49-F238E27FC236}">
              <a16:creationId xmlns:a16="http://schemas.microsoft.com/office/drawing/2014/main" id="{6C5F5DD2-01D9-4509-A8BB-66C6A93708DD}"/>
            </a:ext>
          </a:extLst>
        </xdr:cNvPr>
        <xdr:cNvSpPr/>
      </xdr:nvSpPr>
      <xdr:spPr>
        <a:xfrm>
          <a:off x="20383500" y="7083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67734</xdr:rowOff>
    </xdr:from>
    <xdr:to>
      <xdr:col>102</xdr:col>
      <xdr:colOff>165100</xdr:colOff>
      <xdr:row>41</xdr:row>
      <xdr:rowOff>169334</xdr:rowOff>
    </xdr:to>
    <xdr:sp macro="" textlink="">
      <xdr:nvSpPr>
        <xdr:cNvPr id="487" name="フローチャート: 判断 486">
          <a:extLst>
            <a:ext uri="{FF2B5EF4-FFF2-40B4-BE49-F238E27FC236}">
              <a16:creationId xmlns:a16="http://schemas.microsoft.com/office/drawing/2014/main" id="{D47BC9A8-E846-4C42-B84E-6B7820FA74E0}"/>
            </a:ext>
          </a:extLst>
        </xdr:cNvPr>
        <xdr:cNvSpPr/>
      </xdr:nvSpPr>
      <xdr:spPr>
        <a:xfrm>
          <a:off x="19494500" y="709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61008</xdr:rowOff>
    </xdr:from>
    <xdr:to>
      <xdr:col>98</xdr:col>
      <xdr:colOff>38100</xdr:colOff>
      <xdr:row>41</xdr:row>
      <xdr:rowOff>162608</xdr:rowOff>
    </xdr:to>
    <xdr:sp macro="" textlink="">
      <xdr:nvSpPr>
        <xdr:cNvPr id="488" name="フローチャート: 判断 487">
          <a:extLst>
            <a:ext uri="{FF2B5EF4-FFF2-40B4-BE49-F238E27FC236}">
              <a16:creationId xmlns:a16="http://schemas.microsoft.com/office/drawing/2014/main" id="{C823BE06-99E2-4AE5-88A0-0873D739C83A}"/>
            </a:ext>
          </a:extLst>
        </xdr:cNvPr>
        <xdr:cNvSpPr/>
      </xdr:nvSpPr>
      <xdr:spPr>
        <a:xfrm>
          <a:off x="18605500" y="709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F5C89520-90BC-416D-9CAA-8D3A0CCD8B9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40D87006-83B3-409B-88A3-D4E63583CBF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4D4EDB1-1A35-4304-B5D9-97AF4361CDC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F147EA48-E50B-41D8-9C68-3396EEA395A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AF16688F-F49D-4286-B8F6-790EE7BB198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111258</xdr:rowOff>
    </xdr:from>
    <xdr:to>
      <xdr:col>116</xdr:col>
      <xdr:colOff>114300</xdr:colOff>
      <xdr:row>42</xdr:row>
      <xdr:rowOff>41408</xdr:rowOff>
    </xdr:to>
    <xdr:sp macro="" textlink="">
      <xdr:nvSpPr>
        <xdr:cNvPr id="494" name="楕円 493">
          <a:extLst>
            <a:ext uri="{FF2B5EF4-FFF2-40B4-BE49-F238E27FC236}">
              <a16:creationId xmlns:a16="http://schemas.microsoft.com/office/drawing/2014/main" id="{D7088175-4253-4FE2-AB42-EE2517F6CD24}"/>
            </a:ext>
          </a:extLst>
        </xdr:cNvPr>
        <xdr:cNvSpPr/>
      </xdr:nvSpPr>
      <xdr:spPr>
        <a:xfrm>
          <a:off x="22110700" y="714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26185</xdr:rowOff>
    </xdr:from>
    <xdr:ext cx="534377" cy="259045"/>
    <xdr:sp macro="" textlink="">
      <xdr:nvSpPr>
        <xdr:cNvPr id="495" name="【一般廃棄物処理施設】&#10;一人当たり有形固定資産（償却資産）額該当値テキスト">
          <a:extLst>
            <a:ext uri="{FF2B5EF4-FFF2-40B4-BE49-F238E27FC236}">
              <a16:creationId xmlns:a16="http://schemas.microsoft.com/office/drawing/2014/main" id="{096D3EF3-13F6-4CFB-B6A9-FFEAC846FB01}"/>
            </a:ext>
          </a:extLst>
        </xdr:cNvPr>
        <xdr:cNvSpPr txBox="1"/>
      </xdr:nvSpPr>
      <xdr:spPr>
        <a:xfrm>
          <a:off x="22199600" y="705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112396</xdr:rowOff>
    </xdr:from>
    <xdr:to>
      <xdr:col>112</xdr:col>
      <xdr:colOff>38100</xdr:colOff>
      <xdr:row>42</xdr:row>
      <xdr:rowOff>42546</xdr:rowOff>
    </xdr:to>
    <xdr:sp macro="" textlink="">
      <xdr:nvSpPr>
        <xdr:cNvPr id="496" name="楕円 495">
          <a:extLst>
            <a:ext uri="{FF2B5EF4-FFF2-40B4-BE49-F238E27FC236}">
              <a16:creationId xmlns:a16="http://schemas.microsoft.com/office/drawing/2014/main" id="{92224E6B-A853-471A-85C7-25E110E8D6A8}"/>
            </a:ext>
          </a:extLst>
        </xdr:cNvPr>
        <xdr:cNvSpPr/>
      </xdr:nvSpPr>
      <xdr:spPr>
        <a:xfrm>
          <a:off x="21272500" y="714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162058</xdr:rowOff>
    </xdr:from>
    <xdr:to>
      <xdr:col>116</xdr:col>
      <xdr:colOff>63500</xdr:colOff>
      <xdr:row>41</xdr:row>
      <xdr:rowOff>163196</xdr:rowOff>
    </xdr:to>
    <xdr:cxnSp macro="">
      <xdr:nvCxnSpPr>
        <xdr:cNvPr id="497" name="直線コネクタ 496">
          <a:extLst>
            <a:ext uri="{FF2B5EF4-FFF2-40B4-BE49-F238E27FC236}">
              <a16:creationId xmlns:a16="http://schemas.microsoft.com/office/drawing/2014/main" id="{EAF46399-E0FB-4BD0-AF3E-AD0FE8471A89}"/>
            </a:ext>
          </a:extLst>
        </xdr:cNvPr>
        <xdr:cNvCxnSpPr/>
      </xdr:nvCxnSpPr>
      <xdr:spPr>
        <a:xfrm flipV="1">
          <a:off x="21323300" y="7191508"/>
          <a:ext cx="838200" cy="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113887</xdr:rowOff>
    </xdr:from>
    <xdr:to>
      <xdr:col>107</xdr:col>
      <xdr:colOff>101600</xdr:colOff>
      <xdr:row>42</xdr:row>
      <xdr:rowOff>44037</xdr:rowOff>
    </xdr:to>
    <xdr:sp macro="" textlink="">
      <xdr:nvSpPr>
        <xdr:cNvPr id="498" name="楕円 497">
          <a:extLst>
            <a:ext uri="{FF2B5EF4-FFF2-40B4-BE49-F238E27FC236}">
              <a16:creationId xmlns:a16="http://schemas.microsoft.com/office/drawing/2014/main" id="{B821A982-933F-4145-A77D-C24B24B735C4}"/>
            </a:ext>
          </a:extLst>
        </xdr:cNvPr>
        <xdr:cNvSpPr/>
      </xdr:nvSpPr>
      <xdr:spPr>
        <a:xfrm>
          <a:off x="20383500" y="714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163196</xdr:rowOff>
    </xdr:from>
    <xdr:to>
      <xdr:col>111</xdr:col>
      <xdr:colOff>177800</xdr:colOff>
      <xdr:row>41</xdr:row>
      <xdr:rowOff>164687</xdr:rowOff>
    </xdr:to>
    <xdr:cxnSp macro="">
      <xdr:nvCxnSpPr>
        <xdr:cNvPr id="499" name="直線コネクタ 498">
          <a:extLst>
            <a:ext uri="{FF2B5EF4-FFF2-40B4-BE49-F238E27FC236}">
              <a16:creationId xmlns:a16="http://schemas.microsoft.com/office/drawing/2014/main" id="{CB7A08C7-509D-4E3D-B0AD-D422F39B9C92}"/>
            </a:ext>
          </a:extLst>
        </xdr:cNvPr>
        <xdr:cNvCxnSpPr/>
      </xdr:nvCxnSpPr>
      <xdr:spPr>
        <a:xfrm flipV="1">
          <a:off x="20434300" y="7192646"/>
          <a:ext cx="889000" cy="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114712</xdr:rowOff>
    </xdr:from>
    <xdr:to>
      <xdr:col>102</xdr:col>
      <xdr:colOff>165100</xdr:colOff>
      <xdr:row>42</xdr:row>
      <xdr:rowOff>44862</xdr:rowOff>
    </xdr:to>
    <xdr:sp macro="" textlink="">
      <xdr:nvSpPr>
        <xdr:cNvPr id="500" name="楕円 499">
          <a:extLst>
            <a:ext uri="{FF2B5EF4-FFF2-40B4-BE49-F238E27FC236}">
              <a16:creationId xmlns:a16="http://schemas.microsoft.com/office/drawing/2014/main" id="{8B2A55BC-3E5D-4C41-8B36-C09484EA8A21}"/>
            </a:ext>
          </a:extLst>
        </xdr:cNvPr>
        <xdr:cNvSpPr/>
      </xdr:nvSpPr>
      <xdr:spPr>
        <a:xfrm>
          <a:off x="19494500" y="714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164687</xdr:rowOff>
    </xdr:from>
    <xdr:to>
      <xdr:col>107</xdr:col>
      <xdr:colOff>50800</xdr:colOff>
      <xdr:row>41</xdr:row>
      <xdr:rowOff>165512</xdr:rowOff>
    </xdr:to>
    <xdr:cxnSp macro="">
      <xdr:nvCxnSpPr>
        <xdr:cNvPr id="501" name="直線コネクタ 500">
          <a:extLst>
            <a:ext uri="{FF2B5EF4-FFF2-40B4-BE49-F238E27FC236}">
              <a16:creationId xmlns:a16="http://schemas.microsoft.com/office/drawing/2014/main" id="{6659530B-3613-4C6B-B36A-43F2A10AFEFF}"/>
            </a:ext>
          </a:extLst>
        </xdr:cNvPr>
        <xdr:cNvCxnSpPr/>
      </xdr:nvCxnSpPr>
      <xdr:spPr>
        <a:xfrm flipV="1">
          <a:off x="19545300" y="7194137"/>
          <a:ext cx="889000" cy="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67810</xdr:rowOff>
    </xdr:from>
    <xdr:to>
      <xdr:col>98</xdr:col>
      <xdr:colOff>38100</xdr:colOff>
      <xdr:row>41</xdr:row>
      <xdr:rowOff>169410</xdr:rowOff>
    </xdr:to>
    <xdr:sp macro="" textlink="">
      <xdr:nvSpPr>
        <xdr:cNvPr id="502" name="楕円 501">
          <a:extLst>
            <a:ext uri="{FF2B5EF4-FFF2-40B4-BE49-F238E27FC236}">
              <a16:creationId xmlns:a16="http://schemas.microsoft.com/office/drawing/2014/main" id="{0109CEC5-0ADA-482C-BE60-7B8ED70E0BF0}"/>
            </a:ext>
          </a:extLst>
        </xdr:cNvPr>
        <xdr:cNvSpPr/>
      </xdr:nvSpPr>
      <xdr:spPr>
        <a:xfrm>
          <a:off x="18605500" y="709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118610</xdr:rowOff>
    </xdr:from>
    <xdr:to>
      <xdr:col>102</xdr:col>
      <xdr:colOff>114300</xdr:colOff>
      <xdr:row>41</xdr:row>
      <xdr:rowOff>165512</xdr:rowOff>
    </xdr:to>
    <xdr:cxnSp macro="">
      <xdr:nvCxnSpPr>
        <xdr:cNvPr id="503" name="直線コネクタ 502">
          <a:extLst>
            <a:ext uri="{FF2B5EF4-FFF2-40B4-BE49-F238E27FC236}">
              <a16:creationId xmlns:a16="http://schemas.microsoft.com/office/drawing/2014/main" id="{52E11456-E1A8-4547-8F83-EB94A2D81391}"/>
            </a:ext>
          </a:extLst>
        </xdr:cNvPr>
        <xdr:cNvCxnSpPr/>
      </xdr:nvCxnSpPr>
      <xdr:spPr>
        <a:xfrm>
          <a:off x="18656300" y="7148060"/>
          <a:ext cx="889000" cy="4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153476</xdr:rowOff>
    </xdr:from>
    <xdr:ext cx="599010" cy="259045"/>
    <xdr:sp macro="" textlink="">
      <xdr:nvSpPr>
        <xdr:cNvPr id="504" name="n_1aveValue【一般廃棄物処理施設】&#10;一人当たり有形固定資産（償却資産）額">
          <a:extLst>
            <a:ext uri="{FF2B5EF4-FFF2-40B4-BE49-F238E27FC236}">
              <a16:creationId xmlns:a16="http://schemas.microsoft.com/office/drawing/2014/main" id="{5C340289-77A6-4519-B18F-0585E43D11A8}"/>
            </a:ext>
          </a:extLst>
        </xdr:cNvPr>
        <xdr:cNvSpPr txBox="1"/>
      </xdr:nvSpPr>
      <xdr:spPr>
        <a:xfrm>
          <a:off x="21011095" y="684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1209</xdr:rowOff>
    </xdr:from>
    <xdr:ext cx="599010" cy="259045"/>
    <xdr:sp macro="" textlink="">
      <xdr:nvSpPr>
        <xdr:cNvPr id="505" name="n_2aveValue【一般廃棄物処理施設】&#10;一人当たり有形固定資産（償却資産）額">
          <a:extLst>
            <a:ext uri="{FF2B5EF4-FFF2-40B4-BE49-F238E27FC236}">
              <a16:creationId xmlns:a16="http://schemas.microsoft.com/office/drawing/2014/main" id="{3AA5DB29-4514-42F3-AFAD-AE3A05E34F0B}"/>
            </a:ext>
          </a:extLst>
        </xdr:cNvPr>
        <xdr:cNvSpPr txBox="1"/>
      </xdr:nvSpPr>
      <xdr:spPr>
        <a:xfrm>
          <a:off x="20134795" y="6859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14411</xdr:rowOff>
    </xdr:from>
    <xdr:ext cx="599010" cy="259045"/>
    <xdr:sp macro="" textlink="">
      <xdr:nvSpPr>
        <xdr:cNvPr id="506" name="n_3aveValue【一般廃棄物処理施設】&#10;一人当たり有形固定資産（償却資産）額">
          <a:extLst>
            <a:ext uri="{FF2B5EF4-FFF2-40B4-BE49-F238E27FC236}">
              <a16:creationId xmlns:a16="http://schemas.microsoft.com/office/drawing/2014/main" id="{4B60A176-E4D2-4A8D-9AE2-C4E4A0F69D68}"/>
            </a:ext>
          </a:extLst>
        </xdr:cNvPr>
        <xdr:cNvSpPr txBox="1"/>
      </xdr:nvSpPr>
      <xdr:spPr>
        <a:xfrm>
          <a:off x="19245795" y="6872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7685</xdr:rowOff>
    </xdr:from>
    <xdr:ext cx="599010" cy="259045"/>
    <xdr:sp macro="" textlink="">
      <xdr:nvSpPr>
        <xdr:cNvPr id="507" name="n_4aveValue【一般廃棄物処理施設】&#10;一人当たり有形固定資産（償却資産）額">
          <a:extLst>
            <a:ext uri="{FF2B5EF4-FFF2-40B4-BE49-F238E27FC236}">
              <a16:creationId xmlns:a16="http://schemas.microsoft.com/office/drawing/2014/main" id="{8C948E83-986F-4C5D-B458-246FCFD618B8}"/>
            </a:ext>
          </a:extLst>
        </xdr:cNvPr>
        <xdr:cNvSpPr txBox="1"/>
      </xdr:nvSpPr>
      <xdr:spPr>
        <a:xfrm>
          <a:off x="18356795" y="686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33673</xdr:rowOff>
    </xdr:from>
    <xdr:ext cx="534377" cy="259045"/>
    <xdr:sp macro="" textlink="">
      <xdr:nvSpPr>
        <xdr:cNvPr id="508" name="n_1mainValue【一般廃棄物処理施設】&#10;一人当たり有形固定資産（償却資産）額">
          <a:extLst>
            <a:ext uri="{FF2B5EF4-FFF2-40B4-BE49-F238E27FC236}">
              <a16:creationId xmlns:a16="http://schemas.microsoft.com/office/drawing/2014/main" id="{F22BE438-170F-44DE-96E3-329387C037B7}"/>
            </a:ext>
          </a:extLst>
        </xdr:cNvPr>
        <xdr:cNvSpPr txBox="1"/>
      </xdr:nvSpPr>
      <xdr:spPr>
        <a:xfrm>
          <a:off x="21043411" y="723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35164</xdr:rowOff>
    </xdr:from>
    <xdr:ext cx="534377" cy="259045"/>
    <xdr:sp macro="" textlink="">
      <xdr:nvSpPr>
        <xdr:cNvPr id="509" name="n_2mainValue【一般廃棄物処理施設】&#10;一人当たり有形固定資産（償却資産）額">
          <a:extLst>
            <a:ext uri="{FF2B5EF4-FFF2-40B4-BE49-F238E27FC236}">
              <a16:creationId xmlns:a16="http://schemas.microsoft.com/office/drawing/2014/main" id="{1986851A-F477-43F8-8A25-3F4C2D678AAF}"/>
            </a:ext>
          </a:extLst>
        </xdr:cNvPr>
        <xdr:cNvSpPr txBox="1"/>
      </xdr:nvSpPr>
      <xdr:spPr>
        <a:xfrm>
          <a:off x="20167111" y="723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35989</xdr:rowOff>
    </xdr:from>
    <xdr:ext cx="534377" cy="259045"/>
    <xdr:sp macro="" textlink="">
      <xdr:nvSpPr>
        <xdr:cNvPr id="510" name="n_3mainValue【一般廃棄物処理施設】&#10;一人当たり有形固定資産（償却資産）額">
          <a:extLst>
            <a:ext uri="{FF2B5EF4-FFF2-40B4-BE49-F238E27FC236}">
              <a16:creationId xmlns:a16="http://schemas.microsoft.com/office/drawing/2014/main" id="{5655F937-6657-4602-9B50-2BFEF5827CF6}"/>
            </a:ext>
          </a:extLst>
        </xdr:cNvPr>
        <xdr:cNvSpPr txBox="1"/>
      </xdr:nvSpPr>
      <xdr:spPr>
        <a:xfrm>
          <a:off x="19278111" y="723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160537</xdr:rowOff>
    </xdr:from>
    <xdr:ext cx="599010" cy="259045"/>
    <xdr:sp macro="" textlink="">
      <xdr:nvSpPr>
        <xdr:cNvPr id="511" name="n_4mainValue【一般廃棄物処理施設】&#10;一人当たり有形固定資産（償却資産）額">
          <a:extLst>
            <a:ext uri="{FF2B5EF4-FFF2-40B4-BE49-F238E27FC236}">
              <a16:creationId xmlns:a16="http://schemas.microsoft.com/office/drawing/2014/main" id="{D1E57186-4D80-4149-B8D2-0FB635E65864}"/>
            </a:ext>
          </a:extLst>
        </xdr:cNvPr>
        <xdr:cNvSpPr txBox="1"/>
      </xdr:nvSpPr>
      <xdr:spPr>
        <a:xfrm>
          <a:off x="18356795" y="7189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E1A1C58A-02AA-40C7-A46D-144DE992D1F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FF9A9E08-D969-46E4-A120-7D3E3BBBE05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14663495-CE21-4D73-B433-A937E4E60B7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21207773-5B82-469C-805A-A4B4991BEF1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DF3119F6-A5D3-49FE-9469-35C8C7FFF10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954FB3A5-03F0-4904-884B-76EECFB7F3E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DA55D242-0B21-496E-A229-AD1DFA1EAF5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8D5E808A-7575-424E-BC75-D7B4CF16C7C8}"/>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20" name="正方形/長方形 519">
          <a:extLst>
            <a:ext uri="{FF2B5EF4-FFF2-40B4-BE49-F238E27FC236}">
              <a16:creationId xmlns:a16="http://schemas.microsoft.com/office/drawing/2014/main" id="{E7CC7145-1FDB-4909-9354-7D3BBF6BE05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1" name="正方形/長方形 520">
          <a:extLst>
            <a:ext uri="{FF2B5EF4-FFF2-40B4-BE49-F238E27FC236}">
              <a16:creationId xmlns:a16="http://schemas.microsoft.com/office/drawing/2014/main" id="{FF016853-3F44-4F48-8FB4-C983FA011F9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2" name="正方形/長方形 521">
          <a:extLst>
            <a:ext uri="{FF2B5EF4-FFF2-40B4-BE49-F238E27FC236}">
              <a16:creationId xmlns:a16="http://schemas.microsoft.com/office/drawing/2014/main" id="{438BB32B-4878-4F32-9E61-3043A4B66A8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3" name="正方形/長方形 522">
          <a:extLst>
            <a:ext uri="{FF2B5EF4-FFF2-40B4-BE49-F238E27FC236}">
              <a16:creationId xmlns:a16="http://schemas.microsoft.com/office/drawing/2014/main" id="{D7A0F775-AD96-41CA-B6DA-5E9167A86FA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4" name="正方形/長方形 523">
          <a:extLst>
            <a:ext uri="{FF2B5EF4-FFF2-40B4-BE49-F238E27FC236}">
              <a16:creationId xmlns:a16="http://schemas.microsoft.com/office/drawing/2014/main" id="{B8B764F6-EC4E-4842-9D39-0CCAD52239D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5" name="正方形/長方形 524">
          <a:extLst>
            <a:ext uri="{FF2B5EF4-FFF2-40B4-BE49-F238E27FC236}">
              <a16:creationId xmlns:a16="http://schemas.microsoft.com/office/drawing/2014/main" id="{36A11816-8EF9-45EA-A3E8-57F007E8E00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6" name="正方形/長方形 525">
          <a:extLst>
            <a:ext uri="{FF2B5EF4-FFF2-40B4-BE49-F238E27FC236}">
              <a16:creationId xmlns:a16="http://schemas.microsoft.com/office/drawing/2014/main" id="{C0107E94-DB31-44BE-A9A3-2136682EC4D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7" name="正方形/長方形 526">
          <a:extLst>
            <a:ext uri="{FF2B5EF4-FFF2-40B4-BE49-F238E27FC236}">
              <a16:creationId xmlns:a16="http://schemas.microsoft.com/office/drawing/2014/main" id="{84111D7D-5425-4FBB-9D8C-80DACDD40BB3}"/>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id="{19CCEB00-34E2-41C1-9D1A-D6B91F1FCEC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id="{474A14A8-A2C3-464C-B79F-3627D68ED9E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id="{DF0AC5F4-06C4-402B-95B6-ECADB7CAF2B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id="{0D2CB939-B94B-4FDA-B2CF-67C1C11FDDB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id="{63DCAEE8-2EC7-456A-A969-0934608784A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id="{7554E7AC-56B7-40CB-9D17-840B138EF66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id="{E0608C70-9C1B-4EF9-B465-E5236DD815A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id="{77F53C0B-B511-43CD-A5B4-28083D6E677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6" name="テキスト ボックス 535">
          <a:extLst>
            <a:ext uri="{FF2B5EF4-FFF2-40B4-BE49-F238E27FC236}">
              <a16:creationId xmlns:a16="http://schemas.microsoft.com/office/drawing/2014/main" id="{95B64289-B4BB-4AFF-A358-307DFC78E02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7" name="直線コネクタ 536">
          <a:extLst>
            <a:ext uri="{FF2B5EF4-FFF2-40B4-BE49-F238E27FC236}">
              <a16:creationId xmlns:a16="http://schemas.microsoft.com/office/drawing/2014/main" id="{2EC8674C-479A-4280-8265-3B7C7747AF3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8" name="テキスト ボックス 537">
          <a:extLst>
            <a:ext uri="{FF2B5EF4-FFF2-40B4-BE49-F238E27FC236}">
              <a16:creationId xmlns:a16="http://schemas.microsoft.com/office/drawing/2014/main" id="{7A9EE019-58A8-4459-B405-5BD4E96CBCE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9" name="直線コネクタ 538">
          <a:extLst>
            <a:ext uri="{FF2B5EF4-FFF2-40B4-BE49-F238E27FC236}">
              <a16:creationId xmlns:a16="http://schemas.microsoft.com/office/drawing/2014/main" id="{0025ADCD-78C7-4968-B13C-6D41C9368D3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0" name="テキスト ボックス 539">
          <a:extLst>
            <a:ext uri="{FF2B5EF4-FFF2-40B4-BE49-F238E27FC236}">
              <a16:creationId xmlns:a16="http://schemas.microsoft.com/office/drawing/2014/main" id="{4C5D67F3-E8B6-4E67-9947-D640AB8BD1D1}"/>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1" name="直線コネクタ 540">
          <a:extLst>
            <a:ext uri="{FF2B5EF4-FFF2-40B4-BE49-F238E27FC236}">
              <a16:creationId xmlns:a16="http://schemas.microsoft.com/office/drawing/2014/main" id="{040874CC-50FB-4272-B492-59FDAA516FC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2" name="テキスト ボックス 541">
          <a:extLst>
            <a:ext uri="{FF2B5EF4-FFF2-40B4-BE49-F238E27FC236}">
              <a16:creationId xmlns:a16="http://schemas.microsoft.com/office/drawing/2014/main" id="{0148EEA1-6AB3-440D-B98D-5864608B109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3" name="直線コネクタ 542">
          <a:extLst>
            <a:ext uri="{FF2B5EF4-FFF2-40B4-BE49-F238E27FC236}">
              <a16:creationId xmlns:a16="http://schemas.microsoft.com/office/drawing/2014/main" id="{A7A7B99D-4FEB-47BF-998B-454E1C5CF492}"/>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4" name="テキスト ボックス 543">
          <a:extLst>
            <a:ext uri="{FF2B5EF4-FFF2-40B4-BE49-F238E27FC236}">
              <a16:creationId xmlns:a16="http://schemas.microsoft.com/office/drawing/2014/main" id="{3EC22FEC-8246-4EF9-A331-D78B29ADDD0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5" name="直線コネクタ 544">
          <a:extLst>
            <a:ext uri="{FF2B5EF4-FFF2-40B4-BE49-F238E27FC236}">
              <a16:creationId xmlns:a16="http://schemas.microsoft.com/office/drawing/2014/main" id="{93E68BBB-AECF-410F-9E43-5003082A632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6" name="テキスト ボックス 545">
          <a:extLst>
            <a:ext uri="{FF2B5EF4-FFF2-40B4-BE49-F238E27FC236}">
              <a16:creationId xmlns:a16="http://schemas.microsoft.com/office/drawing/2014/main" id="{C8217527-520D-4476-B1E7-286A4AB4F59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7" name="直線コネクタ 546">
          <a:extLst>
            <a:ext uri="{FF2B5EF4-FFF2-40B4-BE49-F238E27FC236}">
              <a16:creationId xmlns:a16="http://schemas.microsoft.com/office/drawing/2014/main" id="{A770CFB1-340B-4E00-9EB2-C48CD4E6D0F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8" name="テキスト ボックス 547">
          <a:extLst>
            <a:ext uri="{FF2B5EF4-FFF2-40B4-BE49-F238E27FC236}">
              <a16:creationId xmlns:a16="http://schemas.microsoft.com/office/drawing/2014/main" id="{D9E36684-D4F0-49DE-9F56-87139E5C818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9" name="直線コネクタ 548">
          <a:extLst>
            <a:ext uri="{FF2B5EF4-FFF2-40B4-BE49-F238E27FC236}">
              <a16:creationId xmlns:a16="http://schemas.microsoft.com/office/drawing/2014/main" id="{761D632E-C2B3-4251-8FB2-38C63D62A5DF}"/>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0" name="テキスト ボックス 549">
          <a:extLst>
            <a:ext uri="{FF2B5EF4-FFF2-40B4-BE49-F238E27FC236}">
              <a16:creationId xmlns:a16="http://schemas.microsoft.com/office/drawing/2014/main" id="{E6044626-947F-4742-9493-DF871D8982B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1" name="直線コネクタ 550">
          <a:extLst>
            <a:ext uri="{FF2B5EF4-FFF2-40B4-BE49-F238E27FC236}">
              <a16:creationId xmlns:a16="http://schemas.microsoft.com/office/drawing/2014/main" id="{29783570-FB53-4BA4-9BFA-5986D64A362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2" name="【消防施設】&#10;有形固定資産減価償却率グラフ枠">
          <a:extLst>
            <a:ext uri="{FF2B5EF4-FFF2-40B4-BE49-F238E27FC236}">
              <a16:creationId xmlns:a16="http://schemas.microsoft.com/office/drawing/2014/main" id="{EAC09289-8EDD-40A2-8D34-3AC0DE1EE29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121376</xdr:rowOff>
    </xdr:from>
    <xdr:to>
      <xdr:col>85</xdr:col>
      <xdr:colOff>126364</xdr:colOff>
      <xdr:row>86</xdr:row>
      <xdr:rowOff>168729</xdr:rowOff>
    </xdr:to>
    <xdr:cxnSp macro="">
      <xdr:nvCxnSpPr>
        <xdr:cNvPr id="553" name="直線コネクタ 552">
          <a:extLst>
            <a:ext uri="{FF2B5EF4-FFF2-40B4-BE49-F238E27FC236}">
              <a16:creationId xmlns:a16="http://schemas.microsoft.com/office/drawing/2014/main" id="{DDFD8FF3-00DD-4916-B897-EF6FB74B11BB}"/>
            </a:ext>
          </a:extLst>
        </xdr:cNvPr>
        <xdr:cNvCxnSpPr/>
      </xdr:nvCxnSpPr>
      <xdr:spPr>
        <a:xfrm flipV="1">
          <a:off x="16318864" y="13494476"/>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4" name="【消防施設】&#10;有形固定資産減価償却率最小値テキスト">
          <a:extLst>
            <a:ext uri="{FF2B5EF4-FFF2-40B4-BE49-F238E27FC236}">
              <a16:creationId xmlns:a16="http://schemas.microsoft.com/office/drawing/2014/main" id="{A3B24FA6-29DF-4DD4-BB0B-718211BF9553}"/>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5" name="直線コネクタ 554">
          <a:extLst>
            <a:ext uri="{FF2B5EF4-FFF2-40B4-BE49-F238E27FC236}">
              <a16:creationId xmlns:a16="http://schemas.microsoft.com/office/drawing/2014/main" id="{577E1307-ADAD-4D5B-BD4A-528210043939}"/>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68053</xdr:rowOff>
    </xdr:from>
    <xdr:ext cx="405111" cy="259045"/>
    <xdr:sp macro="" textlink="">
      <xdr:nvSpPr>
        <xdr:cNvPr id="556" name="【消防施設】&#10;有形固定資産減価償却率最大値テキスト">
          <a:extLst>
            <a:ext uri="{FF2B5EF4-FFF2-40B4-BE49-F238E27FC236}">
              <a16:creationId xmlns:a16="http://schemas.microsoft.com/office/drawing/2014/main" id="{C2DB093F-1C74-4F6C-A47F-064610315D6E}"/>
            </a:ext>
          </a:extLst>
        </xdr:cNvPr>
        <xdr:cNvSpPr txBox="1"/>
      </xdr:nvSpPr>
      <xdr:spPr>
        <a:xfrm>
          <a:off x="16357600" y="1326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121376</xdr:rowOff>
    </xdr:from>
    <xdr:to>
      <xdr:col>86</xdr:col>
      <xdr:colOff>25400</xdr:colOff>
      <xdr:row>78</xdr:row>
      <xdr:rowOff>121376</xdr:rowOff>
    </xdr:to>
    <xdr:cxnSp macro="">
      <xdr:nvCxnSpPr>
        <xdr:cNvPr id="557" name="直線コネクタ 556">
          <a:extLst>
            <a:ext uri="{FF2B5EF4-FFF2-40B4-BE49-F238E27FC236}">
              <a16:creationId xmlns:a16="http://schemas.microsoft.com/office/drawing/2014/main" id="{EB834DDC-32A9-46FC-B77D-9DD6A741C7ED}"/>
            </a:ext>
          </a:extLst>
        </xdr:cNvPr>
        <xdr:cNvCxnSpPr/>
      </xdr:nvCxnSpPr>
      <xdr:spPr>
        <a:xfrm>
          <a:off x="16230600" y="1349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34670</xdr:rowOff>
    </xdr:from>
    <xdr:ext cx="405111" cy="259045"/>
    <xdr:sp macro="" textlink="">
      <xdr:nvSpPr>
        <xdr:cNvPr id="558" name="【消防施設】&#10;有形固定資産減価償却率平均値テキスト">
          <a:extLst>
            <a:ext uri="{FF2B5EF4-FFF2-40B4-BE49-F238E27FC236}">
              <a16:creationId xmlns:a16="http://schemas.microsoft.com/office/drawing/2014/main" id="{E444ACA1-7BD3-4F24-BC47-45E3B560DFE4}"/>
            </a:ext>
          </a:extLst>
        </xdr:cNvPr>
        <xdr:cNvSpPr txBox="1"/>
      </xdr:nvSpPr>
      <xdr:spPr>
        <a:xfrm>
          <a:off x="16357600" y="14093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11793</xdr:rowOff>
    </xdr:from>
    <xdr:to>
      <xdr:col>85</xdr:col>
      <xdr:colOff>177800</xdr:colOff>
      <xdr:row>83</xdr:row>
      <xdr:rowOff>113393</xdr:rowOff>
    </xdr:to>
    <xdr:sp macro="" textlink="">
      <xdr:nvSpPr>
        <xdr:cNvPr id="559" name="フローチャート: 判断 558">
          <a:extLst>
            <a:ext uri="{FF2B5EF4-FFF2-40B4-BE49-F238E27FC236}">
              <a16:creationId xmlns:a16="http://schemas.microsoft.com/office/drawing/2014/main" id="{884C08FE-12B7-42F6-AC76-A4888AE3162A}"/>
            </a:ext>
          </a:extLst>
        </xdr:cNvPr>
        <xdr:cNvSpPr/>
      </xdr:nvSpPr>
      <xdr:spPr>
        <a:xfrm>
          <a:off x="162687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116295</xdr:rowOff>
    </xdr:from>
    <xdr:to>
      <xdr:col>81</xdr:col>
      <xdr:colOff>101600</xdr:colOff>
      <xdr:row>83</xdr:row>
      <xdr:rowOff>46445</xdr:rowOff>
    </xdr:to>
    <xdr:sp macro="" textlink="">
      <xdr:nvSpPr>
        <xdr:cNvPr id="560" name="フローチャート: 判断 559">
          <a:extLst>
            <a:ext uri="{FF2B5EF4-FFF2-40B4-BE49-F238E27FC236}">
              <a16:creationId xmlns:a16="http://schemas.microsoft.com/office/drawing/2014/main" id="{96907246-ADA5-4131-ACE2-CAA451D69C6B}"/>
            </a:ext>
          </a:extLst>
        </xdr:cNvPr>
        <xdr:cNvSpPr/>
      </xdr:nvSpPr>
      <xdr:spPr>
        <a:xfrm>
          <a:off x="15430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561" name="フローチャート: 判断 560">
          <a:extLst>
            <a:ext uri="{FF2B5EF4-FFF2-40B4-BE49-F238E27FC236}">
              <a16:creationId xmlns:a16="http://schemas.microsoft.com/office/drawing/2014/main" id="{97D05B3C-C48B-47D9-AAD6-337CA80DF352}"/>
            </a:ext>
          </a:extLst>
        </xdr:cNvPr>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562" name="フローチャート: 判断 561">
          <a:extLst>
            <a:ext uri="{FF2B5EF4-FFF2-40B4-BE49-F238E27FC236}">
              <a16:creationId xmlns:a16="http://schemas.microsoft.com/office/drawing/2014/main" id="{A10EF54E-2178-4B42-A513-47AD7862056E}"/>
            </a:ext>
          </a:extLst>
        </xdr:cNvPr>
        <xdr:cNvSpPr/>
      </xdr:nvSpPr>
      <xdr:spPr>
        <a:xfrm>
          <a:off x="13652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130992</xdr:rowOff>
    </xdr:from>
    <xdr:to>
      <xdr:col>67</xdr:col>
      <xdr:colOff>101600</xdr:colOff>
      <xdr:row>83</xdr:row>
      <xdr:rowOff>61142</xdr:rowOff>
    </xdr:to>
    <xdr:sp macro="" textlink="">
      <xdr:nvSpPr>
        <xdr:cNvPr id="563" name="フローチャート: 判断 562">
          <a:extLst>
            <a:ext uri="{FF2B5EF4-FFF2-40B4-BE49-F238E27FC236}">
              <a16:creationId xmlns:a16="http://schemas.microsoft.com/office/drawing/2014/main" id="{F56CDF5B-20BE-413C-A5D0-C7AF8CFF4C6F}"/>
            </a:ext>
          </a:extLst>
        </xdr:cNvPr>
        <xdr:cNvSpPr/>
      </xdr:nvSpPr>
      <xdr:spPr>
        <a:xfrm>
          <a:off x="12763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4BC468A7-F1B9-4635-82E0-7769740B2F0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32BDACA-3455-4470-8D6A-29318F9B8C4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CDD64071-B3DB-480A-BEB0-7156DC5F8B8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85791FFE-E80A-483E-9021-3862B10134C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F4ED725D-BD5A-455C-9FD9-C82F352CB26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569" name="楕円 568">
          <a:extLst>
            <a:ext uri="{FF2B5EF4-FFF2-40B4-BE49-F238E27FC236}">
              <a16:creationId xmlns:a16="http://schemas.microsoft.com/office/drawing/2014/main" id="{AA521B83-12F4-4065-9B65-D43EF9578B99}"/>
            </a:ext>
          </a:extLst>
        </xdr:cNvPr>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570" name="【消防施設】&#10;有形固定資産減価償却率該当値テキスト">
          <a:extLst>
            <a:ext uri="{FF2B5EF4-FFF2-40B4-BE49-F238E27FC236}">
              <a16:creationId xmlns:a16="http://schemas.microsoft.com/office/drawing/2014/main" id="{CCC89025-D60E-448A-8097-D828EE2B3DC0}"/>
            </a:ext>
          </a:extLst>
        </xdr:cNvPr>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571" name="楕円 570">
          <a:extLst>
            <a:ext uri="{FF2B5EF4-FFF2-40B4-BE49-F238E27FC236}">
              <a16:creationId xmlns:a16="http://schemas.microsoft.com/office/drawing/2014/main" id="{A2FB1274-0FAC-42FB-B14C-2E4144ED20D7}"/>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572" name="直線コネクタ 571">
          <a:extLst>
            <a:ext uri="{FF2B5EF4-FFF2-40B4-BE49-F238E27FC236}">
              <a16:creationId xmlns:a16="http://schemas.microsoft.com/office/drawing/2014/main" id="{21F8176D-20A5-4637-9735-54FFBE70EC76}"/>
            </a:ext>
          </a:extLst>
        </xdr:cNvPr>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573" name="楕円 572">
          <a:extLst>
            <a:ext uri="{FF2B5EF4-FFF2-40B4-BE49-F238E27FC236}">
              <a16:creationId xmlns:a16="http://schemas.microsoft.com/office/drawing/2014/main" id="{5EC40218-7B0E-45A7-ABFF-3E1072667596}"/>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574" name="直線コネクタ 573">
          <a:extLst>
            <a:ext uri="{FF2B5EF4-FFF2-40B4-BE49-F238E27FC236}">
              <a16:creationId xmlns:a16="http://schemas.microsoft.com/office/drawing/2014/main" id="{883DB7CB-1BDC-49DC-8BD1-317995FA9D1B}"/>
            </a:ext>
          </a:extLst>
        </xdr:cNvPr>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575" name="楕円 574">
          <a:extLst>
            <a:ext uri="{FF2B5EF4-FFF2-40B4-BE49-F238E27FC236}">
              <a16:creationId xmlns:a16="http://schemas.microsoft.com/office/drawing/2014/main" id="{4D4580A9-BA00-42E1-900E-5274EC11B13A}"/>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576" name="直線コネクタ 575">
          <a:extLst>
            <a:ext uri="{FF2B5EF4-FFF2-40B4-BE49-F238E27FC236}">
              <a16:creationId xmlns:a16="http://schemas.microsoft.com/office/drawing/2014/main" id="{71CEBAF2-F9C5-4D98-BC2B-D0B0D25FD3F4}"/>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577" name="楕円 576">
          <a:extLst>
            <a:ext uri="{FF2B5EF4-FFF2-40B4-BE49-F238E27FC236}">
              <a16:creationId xmlns:a16="http://schemas.microsoft.com/office/drawing/2014/main" id="{890E9BE6-5DCC-45A9-BCCA-B4C7DF81C42D}"/>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578" name="直線コネクタ 577">
          <a:extLst>
            <a:ext uri="{FF2B5EF4-FFF2-40B4-BE49-F238E27FC236}">
              <a16:creationId xmlns:a16="http://schemas.microsoft.com/office/drawing/2014/main" id="{15B83DEB-E0D3-4361-AF85-FFAE2066966B}"/>
            </a:ext>
          </a:extLst>
        </xdr:cNvPr>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62972</xdr:rowOff>
    </xdr:from>
    <xdr:ext cx="405111" cy="259045"/>
    <xdr:sp macro="" textlink="">
      <xdr:nvSpPr>
        <xdr:cNvPr id="579" name="n_1aveValue【消防施設】&#10;有形固定資産減価償却率">
          <a:extLst>
            <a:ext uri="{FF2B5EF4-FFF2-40B4-BE49-F238E27FC236}">
              <a16:creationId xmlns:a16="http://schemas.microsoft.com/office/drawing/2014/main" id="{A8DD278B-7E88-4631-886A-1B27CF484C99}"/>
            </a:ext>
          </a:extLst>
        </xdr:cNvPr>
        <xdr:cNvSpPr txBox="1"/>
      </xdr:nvSpPr>
      <xdr:spPr>
        <a:xfrm>
          <a:off x="152660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66239</xdr:rowOff>
    </xdr:from>
    <xdr:ext cx="405111" cy="259045"/>
    <xdr:sp macro="" textlink="">
      <xdr:nvSpPr>
        <xdr:cNvPr id="580" name="n_2aveValue【消防施設】&#10;有形固定資産減価償却率">
          <a:extLst>
            <a:ext uri="{FF2B5EF4-FFF2-40B4-BE49-F238E27FC236}">
              <a16:creationId xmlns:a16="http://schemas.microsoft.com/office/drawing/2014/main" id="{5F689933-DA14-4AEC-A0FC-CD83537D15AD}"/>
            </a:ext>
          </a:extLst>
        </xdr:cNvPr>
        <xdr:cNvSpPr txBox="1"/>
      </xdr:nvSpPr>
      <xdr:spPr>
        <a:xfrm>
          <a:off x="143897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90732</xdr:rowOff>
    </xdr:from>
    <xdr:ext cx="405111" cy="259045"/>
    <xdr:sp macro="" textlink="">
      <xdr:nvSpPr>
        <xdr:cNvPr id="581" name="n_3aveValue【消防施設】&#10;有形固定資産減価償却率">
          <a:extLst>
            <a:ext uri="{FF2B5EF4-FFF2-40B4-BE49-F238E27FC236}">
              <a16:creationId xmlns:a16="http://schemas.microsoft.com/office/drawing/2014/main" id="{FDB3DAB0-9301-4E0B-841F-298C1EB65113}"/>
            </a:ext>
          </a:extLst>
        </xdr:cNvPr>
        <xdr:cNvSpPr txBox="1"/>
      </xdr:nvSpPr>
      <xdr:spPr>
        <a:xfrm>
          <a:off x="13500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77669</xdr:rowOff>
    </xdr:from>
    <xdr:ext cx="405111" cy="259045"/>
    <xdr:sp macro="" textlink="">
      <xdr:nvSpPr>
        <xdr:cNvPr id="582" name="n_4aveValue【消防施設】&#10;有形固定資産減価償却率">
          <a:extLst>
            <a:ext uri="{FF2B5EF4-FFF2-40B4-BE49-F238E27FC236}">
              <a16:creationId xmlns:a16="http://schemas.microsoft.com/office/drawing/2014/main" id="{99F76D4D-C7B1-41FD-82F7-F566D64AF168}"/>
            </a:ext>
          </a:extLst>
        </xdr:cNvPr>
        <xdr:cNvSpPr txBox="1"/>
      </xdr:nvSpPr>
      <xdr:spPr>
        <a:xfrm>
          <a:off x="12611744" y="1396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583" name="n_1mainValue【消防施設】&#10;有形固定資産減価償却率">
          <a:extLst>
            <a:ext uri="{FF2B5EF4-FFF2-40B4-BE49-F238E27FC236}">
              <a16:creationId xmlns:a16="http://schemas.microsoft.com/office/drawing/2014/main" id="{5572547E-5B32-4728-A8BF-F9ED3FD00C73}"/>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584" name="n_2mainValue【消防施設】&#10;有形固定資産減価償却率">
          <a:extLst>
            <a:ext uri="{FF2B5EF4-FFF2-40B4-BE49-F238E27FC236}">
              <a16:creationId xmlns:a16="http://schemas.microsoft.com/office/drawing/2014/main" id="{BC8E9C0A-A6F2-4EB7-B6E3-17ED9B9712C9}"/>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585" name="n_3mainValue【消防施設】&#10;有形固定資産減価償却率">
          <a:extLst>
            <a:ext uri="{FF2B5EF4-FFF2-40B4-BE49-F238E27FC236}">
              <a16:creationId xmlns:a16="http://schemas.microsoft.com/office/drawing/2014/main" id="{148C2248-35A4-4955-8ED4-D9A83DABC4EA}"/>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586" name="n_4mainValue【消防施設】&#10;有形固定資産減価償却率">
          <a:extLst>
            <a:ext uri="{FF2B5EF4-FFF2-40B4-BE49-F238E27FC236}">
              <a16:creationId xmlns:a16="http://schemas.microsoft.com/office/drawing/2014/main" id="{38D91B96-5DA7-4CF1-9E1B-F559E588684B}"/>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a:extLst>
            <a:ext uri="{FF2B5EF4-FFF2-40B4-BE49-F238E27FC236}">
              <a16:creationId xmlns:a16="http://schemas.microsoft.com/office/drawing/2014/main" id="{B7BE871D-F24A-4758-93E0-965264F2830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a:extLst>
            <a:ext uri="{FF2B5EF4-FFF2-40B4-BE49-F238E27FC236}">
              <a16:creationId xmlns:a16="http://schemas.microsoft.com/office/drawing/2014/main" id="{2ABE2AA3-F1F4-44AA-A45D-8FF0A26BE57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a:extLst>
            <a:ext uri="{FF2B5EF4-FFF2-40B4-BE49-F238E27FC236}">
              <a16:creationId xmlns:a16="http://schemas.microsoft.com/office/drawing/2014/main" id="{4E1AD988-5B42-45E7-B513-9EB7C612745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a:extLst>
            <a:ext uri="{FF2B5EF4-FFF2-40B4-BE49-F238E27FC236}">
              <a16:creationId xmlns:a16="http://schemas.microsoft.com/office/drawing/2014/main" id="{69AC4333-F1A3-45B0-80CA-2F5DAD9F7D1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a:extLst>
            <a:ext uri="{FF2B5EF4-FFF2-40B4-BE49-F238E27FC236}">
              <a16:creationId xmlns:a16="http://schemas.microsoft.com/office/drawing/2014/main" id="{6A4626B5-02B8-425A-AECF-804027B36F8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a:extLst>
            <a:ext uri="{FF2B5EF4-FFF2-40B4-BE49-F238E27FC236}">
              <a16:creationId xmlns:a16="http://schemas.microsoft.com/office/drawing/2014/main" id="{0176667C-1F51-4A4D-BABA-633CFD9C694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a:extLst>
            <a:ext uri="{FF2B5EF4-FFF2-40B4-BE49-F238E27FC236}">
              <a16:creationId xmlns:a16="http://schemas.microsoft.com/office/drawing/2014/main" id="{B579442D-8E15-4D01-85CA-FA67321D8A9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a:extLst>
            <a:ext uri="{FF2B5EF4-FFF2-40B4-BE49-F238E27FC236}">
              <a16:creationId xmlns:a16="http://schemas.microsoft.com/office/drawing/2014/main" id="{62FC65A7-383C-47A5-9F31-BA816839316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5" name="テキスト ボックス 594">
          <a:extLst>
            <a:ext uri="{FF2B5EF4-FFF2-40B4-BE49-F238E27FC236}">
              <a16:creationId xmlns:a16="http://schemas.microsoft.com/office/drawing/2014/main" id="{AE0F12BE-1AFD-4C6E-B7D3-DF7B5C91B9A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6" name="直線コネクタ 595">
          <a:extLst>
            <a:ext uri="{FF2B5EF4-FFF2-40B4-BE49-F238E27FC236}">
              <a16:creationId xmlns:a16="http://schemas.microsoft.com/office/drawing/2014/main" id="{EB7ECDDA-12DF-4E45-81CC-6036AD0AD06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7" name="直線コネクタ 596">
          <a:extLst>
            <a:ext uri="{FF2B5EF4-FFF2-40B4-BE49-F238E27FC236}">
              <a16:creationId xmlns:a16="http://schemas.microsoft.com/office/drawing/2014/main" id="{D2FF6D74-217A-4AE1-9E31-2718FA117F7F}"/>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8" name="テキスト ボックス 597">
          <a:extLst>
            <a:ext uri="{FF2B5EF4-FFF2-40B4-BE49-F238E27FC236}">
              <a16:creationId xmlns:a16="http://schemas.microsoft.com/office/drawing/2014/main" id="{E9B657BE-FE65-4C30-BA3B-0675B4B5B19C}"/>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9" name="直線コネクタ 598">
          <a:extLst>
            <a:ext uri="{FF2B5EF4-FFF2-40B4-BE49-F238E27FC236}">
              <a16:creationId xmlns:a16="http://schemas.microsoft.com/office/drawing/2014/main" id="{2DD08D52-9266-4A4B-8E7F-D170B5E52A2C}"/>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0" name="テキスト ボックス 599">
          <a:extLst>
            <a:ext uri="{FF2B5EF4-FFF2-40B4-BE49-F238E27FC236}">
              <a16:creationId xmlns:a16="http://schemas.microsoft.com/office/drawing/2014/main" id="{ECB1BA93-8A52-4338-80E1-6F14D05D6BCF}"/>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1" name="直線コネクタ 600">
          <a:extLst>
            <a:ext uri="{FF2B5EF4-FFF2-40B4-BE49-F238E27FC236}">
              <a16:creationId xmlns:a16="http://schemas.microsoft.com/office/drawing/2014/main" id="{28711251-EB73-4F68-B219-368C73BACD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2" name="テキスト ボックス 601">
          <a:extLst>
            <a:ext uri="{FF2B5EF4-FFF2-40B4-BE49-F238E27FC236}">
              <a16:creationId xmlns:a16="http://schemas.microsoft.com/office/drawing/2014/main" id="{616332BF-1E38-444D-9D20-180BFAEB69CB}"/>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3" name="直線コネクタ 602">
          <a:extLst>
            <a:ext uri="{FF2B5EF4-FFF2-40B4-BE49-F238E27FC236}">
              <a16:creationId xmlns:a16="http://schemas.microsoft.com/office/drawing/2014/main" id="{8A299418-1F10-4781-B533-0938A8C4C18F}"/>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4" name="テキスト ボックス 603">
          <a:extLst>
            <a:ext uri="{FF2B5EF4-FFF2-40B4-BE49-F238E27FC236}">
              <a16:creationId xmlns:a16="http://schemas.microsoft.com/office/drawing/2014/main" id="{DEEEE65A-3467-4B66-AAAA-2B9A3130BD8F}"/>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a:extLst>
            <a:ext uri="{FF2B5EF4-FFF2-40B4-BE49-F238E27FC236}">
              <a16:creationId xmlns:a16="http://schemas.microsoft.com/office/drawing/2014/main" id="{B597F8B3-F6B7-41AC-9E2D-B53CB5FB682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a:extLst>
            <a:ext uri="{FF2B5EF4-FFF2-40B4-BE49-F238E27FC236}">
              <a16:creationId xmlns:a16="http://schemas.microsoft.com/office/drawing/2014/main" id="{FC103417-B657-4B24-BA4B-CC9C37ECE14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消防施設】&#10;一人当たり面積グラフ枠">
          <a:extLst>
            <a:ext uri="{FF2B5EF4-FFF2-40B4-BE49-F238E27FC236}">
              <a16:creationId xmlns:a16="http://schemas.microsoft.com/office/drawing/2014/main" id="{89611933-CBE5-4E3A-A711-545B0202509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31242</xdr:rowOff>
    </xdr:from>
    <xdr:to>
      <xdr:col>116</xdr:col>
      <xdr:colOff>62864</xdr:colOff>
      <xdr:row>86</xdr:row>
      <xdr:rowOff>15239</xdr:rowOff>
    </xdr:to>
    <xdr:cxnSp macro="">
      <xdr:nvCxnSpPr>
        <xdr:cNvPr id="608" name="直線コネクタ 607">
          <a:extLst>
            <a:ext uri="{FF2B5EF4-FFF2-40B4-BE49-F238E27FC236}">
              <a16:creationId xmlns:a16="http://schemas.microsoft.com/office/drawing/2014/main" id="{0BC0E951-EB61-45D1-98DD-2459A0FF6217}"/>
            </a:ext>
          </a:extLst>
        </xdr:cNvPr>
        <xdr:cNvCxnSpPr/>
      </xdr:nvCxnSpPr>
      <xdr:spPr>
        <a:xfrm flipV="1">
          <a:off x="22160864" y="1357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609" name="【消防施設】&#10;一人当たり面積最小値テキスト">
          <a:extLst>
            <a:ext uri="{FF2B5EF4-FFF2-40B4-BE49-F238E27FC236}">
              <a16:creationId xmlns:a16="http://schemas.microsoft.com/office/drawing/2014/main" id="{0665193D-919E-42C8-BD5E-0C864BEB29C1}"/>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610" name="直線コネクタ 609">
          <a:extLst>
            <a:ext uri="{FF2B5EF4-FFF2-40B4-BE49-F238E27FC236}">
              <a16:creationId xmlns:a16="http://schemas.microsoft.com/office/drawing/2014/main" id="{F24F1108-36C4-4B00-BBF6-E93E4682B208}"/>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149369</xdr:rowOff>
    </xdr:from>
    <xdr:ext cx="469744" cy="259045"/>
    <xdr:sp macro="" textlink="">
      <xdr:nvSpPr>
        <xdr:cNvPr id="611" name="【消防施設】&#10;一人当たり面積最大値テキスト">
          <a:extLst>
            <a:ext uri="{FF2B5EF4-FFF2-40B4-BE49-F238E27FC236}">
              <a16:creationId xmlns:a16="http://schemas.microsoft.com/office/drawing/2014/main" id="{3B1BC44D-1F18-442A-8368-C0A2E8E00B9A}"/>
            </a:ext>
          </a:extLst>
        </xdr:cNvPr>
        <xdr:cNvSpPr txBox="1"/>
      </xdr:nvSpPr>
      <xdr:spPr>
        <a:xfrm>
          <a:off x="22199600" y="1335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31242</xdr:rowOff>
    </xdr:from>
    <xdr:to>
      <xdr:col>116</xdr:col>
      <xdr:colOff>152400</xdr:colOff>
      <xdr:row>79</xdr:row>
      <xdr:rowOff>31242</xdr:rowOff>
    </xdr:to>
    <xdr:cxnSp macro="">
      <xdr:nvCxnSpPr>
        <xdr:cNvPr id="612" name="直線コネクタ 611">
          <a:extLst>
            <a:ext uri="{FF2B5EF4-FFF2-40B4-BE49-F238E27FC236}">
              <a16:creationId xmlns:a16="http://schemas.microsoft.com/office/drawing/2014/main" id="{B007E2A2-994F-48E0-ABCF-46FE8BB0FB43}"/>
            </a:ext>
          </a:extLst>
        </xdr:cNvPr>
        <xdr:cNvCxnSpPr/>
      </xdr:nvCxnSpPr>
      <xdr:spPr>
        <a:xfrm>
          <a:off x="22072600" y="1357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1033</xdr:rowOff>
    </xdr:from>
    <xdr:ext cx="469744" cy="259045"/>
    <xdr:sp macro="" textlink="">
      <xdr:nvSpPr>
        <xdr:cNvPr id="613" name="【消防施設】&#10;一人当たり面積平均値テキスト">
          <a:extLst>
            <a:ext uri="{FF2B5EF4-FFF2-40B4-BE49-F238E27FC236}">
              <a16:creationId xmlns:a16="http://schemas.microsoft.com/office/drawing/2014/main" id="{B6C54A36-5AEB-43F0-B8B7-558B29A5E630}"/>
            </a:ext>
          </a:extLst>
        </xdr:cNvPr>
        <xdr:cNvSpPr txBox="1"/>
      </xdr:nvSpPr>
      <xdr:spPr>
        <a:xfrm>
          <a:off x="22199600" y="1423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149606</xdr:rowOff>
    </xdr:from>
    <xdr:to>
      <xdr:col>116</xdr:col>
      <xdr:colOff>114300</xdr:colOff>
      <xdr:row>84</xdr:row>
      <xdr:rowOff>79756</xdr:rowOff>
    </xdr:to>
    <xdr:sp macro="" textlink="">
      <xdr:nvSpPr>
        <xdr:cNvPr id="614" name="フローチャート: 判断 613">
          <a:extLst>
            <a:ext uri="{FF2B5EF4-FFF2-40B4-BE49-F238E27FC236}">
              <a16:creationId xmlns:a16="http://schemas.microsoft.com/office/drawing/2014/main" id="{6B7B622D-5162-470F-A758-7A14D96A1805}"/>
            </a:ext>
          </a:extLst>
        </xdr:cNvPr>
        <xdr:cNvSpPr/>
      </xdr:nvSpPr>
      <xdr:spPr>
        <a:xfrm>
          <a:off x="221107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615" name="フローチャート: 判断 614">
          <a:extLst>
            <a:ext uri="{FF2B5EF4-FFF2-40B4-BE49-F238E27FC236}">
              <a16:creationId xmlns:a16="http://schemas.microsoft.com/office/drawing/2014/main" id="{19CB4045-3B36-4FA9-A8F4-AB8E6FCB315A}"/>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xdr:rowOff>
    </xdr:from>
    <xdr:to>
      <xdr:col>107</xdr:col>
      <xdr:colOff>101600</xdr:colOff>
      <xdr:row>84</xdr:row>
      <xdr:rowOff>104902</xdr:rowOff>
    </xdr:to>
    <xdr:sp macro="" textlink="">
      <xdr:nvSpPr>
        <xdr:cNvPr id="616" name="フローチャート: 判断 615">
          <a:extLst>
            <a:ext uri="{FF2B5EF4-FFF2-40B4-BE49-F238E27FC236}">
              <a16:creationId xmlns:a16="http://schemas.microsoft.com/office/drawing/2014/main" id="{FAD5B336-64A0-4163-A192-916FD7518D56}"/>
            </a:ext>
          </a:extLst>
        </xdr:cNvPr>
        <xdr:cNvSpPr/>
      </xdr:nvSpPr>
      <xdr:spPr>
        <a:xfrm>
          <a:off x="203835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5587</xdr:rowOff>
    </xdr:from>
    <xdr:to>
      <xdr:col>102</xdr:col>
      <xdr:colOff>165100</xdr:colOff>
      <xdr:row>84</xdr:row>
      <xdr:rowOff>107187</xdr:rowOff>
    </xdr:to>
    <xdr:sp macro="" textlink="">
      <xdr:nvSpPr>
        <xdr:cNvPr id="617" name="フローチャート: 判断 616">
          <a:extLst>
            <a:ext uri="{FF2B5EF4-FFF2-40B4-BE49-F238E27FC236}">
              <a16:creationId xmlns:a16="http://schemas.microsoft.com/office/drawing/2014/main" id="{13AE8319-B3E2-42CE-BA05-E57F4F2BEDD3}"/>
            </a:ext>
          </a:extLst>
        </xdr:cNvPr>
        <xdr:cNvSpPr/>
      </xdr:nvSpPr>
      <xdr:spPr>
        <a:xfrm>
          <a:off x="19494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618" name="フローチャート: 判断 617">
          <a:extLst>
            <a:ext uri="{FF2B5EF4-FFF2-40B4-BE49-F238E27FC236}">
              <a16:creationId xmlns:a16="http://schemas.microsoft.com/office/drawing/2014/main" id="{6A803D39-C0E5-40CB-8067-7D4E1C1961BC}"/>
            </a:ext>
          </a:extLst>
        </xdr:cNvPr>
        <xdr:cNvSpPr/>
      </xdr:nvSpPr>
      <xdr:spPr>
        <a:xfrm>
          <a:off x="18605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A78A9CA-D167-4179-A0CF-FF2C4BBAE8D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F596BF7A-191C-4EC9-8AC4-E5DFC435B92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6148D360-53F1-4B44-B8BC-270287EC289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EA148023-631E-4B01-A005-35CEF8D1B05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4A693BC9-BD6D-4F48-84D7-D54140D54B8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135889</xdr:rowOff>
    </xdr:from>
    <xdr:to>
      <xdr:col>116</xdr:col>
      <xdr:colOff>114300</xdr:colOff>
      <xdr:row>86</xdr:row>
      <xdr:rowOff>66039</xdr:rowOff>
    </xdr:to>
    <xdr:sp macro="" textlink="">
      <xdr:nvSpPr>
        <xdr:cNvPr id="624" name="楕円 623">
          <a:extLst>
            <a:ext uri="{FF2B5EF4-FFF2-40B4-BE49-F238E27FC236}">
              <a16:creationId xmlns:a16="http://schemas.microsoft.com/office/drawing/2014/main" id="{BA80BD7A-3BB7-41F9-B190-2AE5827B5AFA}"/>
            </a:ext>
          </a:extLst>
        </xdr:cNvPr>
        <xdr:cNvSpPr/>
      </xdr:nvSpPr>
      <xdr:spPr>
        <a:xfrm>
          <a:off x="221107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50816</xdr:rowOff>
    </xdr:from>
    <xdr:ext cx="469744" cy="259045"/>
    <xdr:sp macro="" textlink="">
      <xdr:nvSpPr>
        <xdr:cNvPr id="625" name="【消防施設】&#10;一人当たり面積該当値テキスト">
          <a:extLst>
            <a:ext uri="{FF2B5EF4-FFF2-40B4-BE49-F238E27FC236}">
              <a16:creationId xmlns:a16="http://schemas.microsoft.com/office/drawing/2014/main" id="{81BDAA1A-7647-4530-AA62-C5B8EBFBA346}"/>
            </a:ext>
          </a:extLst>
        </xdr:cNvPr>
        <xdr:cNvSpPr txBox="1"/>
      </xdr:nvSpPr>
      <xdr:spPr>
        <a:xfrm>
          <a:off x="22199600" y="1462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138176</xdr:rowOff>
    </xdr:from>
    <xdr:to>
      <xdr:col>112</xdr:col>
      <xdr:colOff>38100</xdr:colOff>
      <xdr:row>86</xdr:row>
      <xdr:rowOff>68326</xdr:rowOff>
    </xdr:to>
    <xdr:sp macro="" textlink="">
      <xdr:nvSpPr>
        <xdr:cNvPr id="626" name="楕円 625">
          <a:extLst>
            <a:ext uri="{FF2B5EF4-FFF2-40B4-BE49-F238E27FC236}">
              <a16:creationId xmlns:a16="http://schemas.microsoft.com/office/drawing/2014/main" id="{F04DFAE7-F2F6-4EAE-A010-14CE7E59B2AD}"/>
            </a:ext>
          </a:extLst>
        </xdr:cNvPr>
        <xdr:cNvSpPr/>
      </xdr:nvSpPr>
      <xdr:spPr>
        <a:xfrm>
          <a:off x="21272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15239</xdr:rowOff>
    </xdr:from>
    <xdr:to>
      <xdr:col>116</xdr:col>
      <xdr:colOff>63500</xdr:colOff>
      <xdr:row>86</xdr:row>
      <xdr:rowOff>17526</xdr:rowOff>
    </xdr:to>
    <xdr:cxnSp macro="">
      <xdr:nvCxnSpPr>
        <xdr:cNvPr id="627" name="直線コネクタ 626">
          <a:extLst>
            <a:ext uri="{FF2B5EF4-FFF2-40B4-BE49-F238E27FC236}">
              <a16:creationId xmlns:a16="http://schemas.microsoft.com/office/drawing/2014/main" id="{C9C987ED-8E15-4E32-9D0F-2E3D52C96C17}"/>
            </a:ext>
          </a:extLst>
        </xdr:cNvPr>
        <xdr:cNvCxnSpPr/>
      </xdr:nvCxnSpPr>
      <xdr:spPr>
        <a:xfrm flipV="1">
          <a:off x="21323300" y="14759939"/>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138176</xdr:rowOff>
    </xdr:from>
    <xdr:to>
      <xdr:col>107</xdr:col>
      <xdr:colOff>101600</xdr:colOff>
      <xdr:row>86</xdr:row>
      <xdr:rowOff>68326</xdr:rowOff>
    </xdr:to>
    <xdr:sp macro="" textlink="">
      <xdr:nvSpPr>
        <xdr:cNvPr id="628" name="楕円 627">
          <a:extLst>
            <a:ext uri="{FF2B5EF4-FFF2-40B4-BE49-F238E27FC236}">
              <a16:creationId xmlns:a16="http://schemas.microsoft.com/office/drawing/2014/main" id="{681E3BD3-F0B5-4922-8F3A-B256885993E5}"/>
            </a:ext>
          </a:extLst>
        </xdr:cNvPr>
        <xdr:cNvSpPr/>
      </xdr:nvSpPr>
      <xdr:spPr>
        <a:xfrm>
          <a:off x="20383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17526</xdr:rowOff>
    </xdr:from>
    <xdr:to>
      <xdr:col>111</xdr:col>
      <xdr:colOff>177800</xdr:colOff>
      <xdr:row>86</xdr:row>
      <xdr:rowOff>17526</xdr:rowOff>
    </xdr:to>
    <xdr:cxnSp macro="">
      <xdr:nvCxnSpPr>
        <xdr:cNvPr id="629" name="直線コネクタ 628">
          <a:extLst>
            <a:ext uri="{FF2B5EF4-FFF2-40B4-BE49-F238E27FC236}">
              <a16:creationId xmlns:a16="http://schemas.microsoft.com/office/drawing/2014/main" id="{8ADBB354-B046-4C34-93B9-EC0BC2605755}"/>
            </a:ext>
          </a:extLst>
        </xdr:cNvPr>
        <xdr:cNvCxnSpPr/>
      </xdr:nvCxnSpPr>
      <xdr:spPr>
        <a:xfrm>
          <a:off x="20434300" y="147622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138176</xdr:rowOff>
    </xdr:from>
    <xdr:to>
      <xdr:col>102</xdr:col>
      <xdr:colOff>165100</xdr:colOff>
      <xdr:row>86</xdr:row>
      <xdr:rowOff>68326</xdr:rowOff>
    </xdr:to>
    <xdr:sp macro="" textlink="">
      <xdr:nvSpPr>
        <xdr:cNvPr id="630" name="楕円 629">
          <a:extLst>
            <a:ext uri="{FF2B5EF4-FFF2-40B4-BE49-F238E27FC236}">
              <a16:creationId xmlns:a16="http://schemas.microsoft.com/office/drawing/2014/main" id="{04048E72-BBF7-483A-9EF1-B42404698A25}"/>
            </a:ext>
          </a:extLst>
        </xdr:cNvPr>
        <xdr:cNvSpPr/>
      </xdr:nvSpPr>
      <xdr:spPr>
        <a:xfrm>
          <a:off x="19494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17526</xdr:rowOff>
    </xdr:from>
    <xdr:to>
      <xdr:col>107</xdr:col>
      <xdr:colOff>50800</xdr:colOff>
      <xdr:row>86</xdr:row>
      <xdr:rowOff>17526</xdr:rowOff>
    </xdr:to>
    <xdr:cxnSp macro="">
      <xdr:nvCxnSpPr>
        <xdr:cNvPr id="631" name="直線コネクタ 630">
          <a:extLst>
            <a:ext uri="{FF2B5EF4-FFF2-40B4-BE49-F238E27FC236}">
              <a16:creationId xmlns:a16="http://schemas.microsoft.com/office/drawing/2014/main" id="{E21C0989-1E58-462C-891E-DE8B0EB9F8F6}"/>
            </a:ext>
          </a:extLst>
        </xdr:cNvPr>
        <xdr:cNvCxnSpPr/>
      </xdr:nvCxnSpPr>
      <xdr:spPr>
        <a:xfrm>
          <a:off x="19545300" y="147622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138176</xdr:rowOff>
    </xdr:from>
    <xdr:to>
      <xdr:col>98</xdr:col>
      <xdr:colOff>38100</xdr:colOff>
      <xdr:row>86</xdr:row>
      <xdr:rowOff>68326</xdr:rowOff>
    </xdr:to>
    <xdr:sp macro="" textlink="">
      <xdr:nvSpPr>
        <xdr:cNvPr id="632" name="楕円 631">
          <a:extLst>
            <a:ext uri="{FF2B5EF4-FFF2-40B4-BE49-F238E27FC236}">
              <a16:creationId xmlns:a16="http://schemas.microsoft.com/office/drawing/2014/main" id="{B0D3AEBC-D071-4469-8616-9A98F991520D}"/>
            </a:ext>
          </a:extLst>
        </xdr:cNvPr>
        <xdr:cNvSpPr/>
      </xdr:nvSpPr>
      <xdr:spPr>
        <a:xfrm>
          <a:off x="18605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17526</xdr:rowOff>
    </xdr:from>
    <xdr:to>
      <xdr:col>102</xdr:col>
      <xdr:colOff>114300</xdr:colOff>
      <xdr:row>86</xdr:row>
      <xdr:rowOff>17526</xdr:rowOff>
    </xdr:to>
    <xdr:cxnSp macro="">
      <xdr:nvCxnSpPr>
        <xdr:cNvPr id="633" name="直線コネクタ 632">
          <a:extLst>
            <a:ext uri="{FF2B5EF4-FFF2-40B4-BE49-F238E27FC236}">
              <a16:creationId xmlns:a16="http://schemas.microsoft.com/office/drawing/2014/main" id="{3094FE15-C023-44B2-A635-F34106100760}"/>
            </a:ext>
          </a:extLst>
        </xdr:cNvPr>
        <xdr:cNvCxnSpPr/>
      </xdr:nvCxnSpPr>
      <xdr:spPr>
        <a:xfrm>
          <a:off x="18656300" y="147622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98569</xdr:rowOff>
    </xdr:from>
    <xdr:ext cx="469744" cy="259045"/>
    <xdr:sp macro="" textlink="">
      <xdr:nvSpPr>
        <xdr:cNvPr id="634" name="n_1aveValue【消防施設】&#10;一人当たり面積">
          <a:extLst>
            <a:ext uri="{FF2B5EF4-FFF2-40B4-BE49-F238E27FC236}">
              <a16:creationId xmlns:a16="http://schemas.microsoft.com/office/drawing/2014/main" id="{03082A7D-4AAC-4ED0-8577-0B4C5D7E1DA9}"/>
            </a:ext>
          </a:extLst>
        </xdr:cNvPr>
        <xdr:cNvSpPr txBox="1"/>
      </xdr:nvSpPr>
      <xdr:spPr>
        <a:xfrm>
          <a:off x="21075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121429</xdr:rowOff>
    </xdr:from>
    <xdr:ext cx="469744" cy="259045"/>
    <xdr:sp macro="" textlink="">
      <xdr:nvSpPr>
        <xdr:cNvPr id="635" name="n_2aveValue【消防施設】&#10;一人当たり面積">
          <a:extLst>
            <a:ext uri="{FF2B5EF4-FFF2-40B4-BE49-F238E27FC236}">
              <a16:creationId xmlns:a16="http://schemas.microsoft.com/office/drawing/2014/main" id="{D4E087A9-AF08-44BD-9CBD-8DE177CA5AEE}"/>
            </a:ext>
          </a:extLst>
        </xdr:cNvPr>
        <xdr:cNvSpPr txBox="1"/>
      </xdr:nvSpPr>
      <xdr:spPr>
        <a:xfrm>
          <a:off x="20199427" y="1418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123714</xdr:rowOff>
    </xdr:from>
    <xdr:ext cx="469744" cy="259045"/>
    <xdr:sp macro="" textlink="">
      <xdr:nvSpPr>
        <xdr:cNvPr id="636" name="n_3aveValue【消防施設】&#10;一人当たり面積">
          <a:extLst>
            <a:ext uri="{FF2B5EF4-FFF2-40B4-BE49-F238E27FC236}">
              <a16:creationId xmlns:a16="http://schemas.microsoft.com/office/drawing/2014/main" id="{3CD6D805-0D2C-45C2-9ECD-A18053D8D3CD}"/>
            </a:ext>
          </a:extLst>
        </xdr:cNvPr>
        <xdr:cNvSpPr txBox="1"/>
      </xdr:nvSpPr>
      <xdr:spPr>
        <a:xfrm>
          <a:off x="193104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116857</xdr:rowOff>
    </xdr:from>
    <xdr:ext cx="469744" cy="259045"/>
    <xdr:sp macro="" textlink="">
      <xdr:nvSpPr>
        <xdr:cNvPr id="637" name="n_4aveValue【消防施設】&#10;一人当たり面積">
          <a:extLst>
            <a:ext uri="{FF2B5EF4-FFF2-40B4-BE49-F238E27FC236}">
              <a16:creationId xmlns:a16="http://schemas.microsoft.com/office/drawing/2014/main" id="{4D2CFC74-B09A-409B-BB13-26F2FB8C66C5}"/>
            </a:ext>
          </a:extLst>
        </xdr:cNvPr>
        <xdr:cNvSpPr txBox="1"/>
      </xdr:nvSpPr>
      <xdr:spPr>
        <a:xfrm>
          <a:off x="18421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59453</xdr:rowOff>
    </xdr:from>
    <xdr:ext cx="469744" cy="259045"/>
    <xdr:sp macro="" textlink="">
      <xdr:nvSpPr>
        <xdr:cNvPr id="638" name="n_1mainValue【消防施設】&#10;一人当たり面積">
          <a:extLst>
            <a:ext uri="{FF2B5EF4-FFF2-40B4-BE49-F238E27FC236}">
              <a16:creationId xmlns:a16="http://schemas.microsoft.com/office/drawing/2014/main" id="{9A55F1A2-B84A-4392-81D0-D9C58589CE78}"/>
            </a:ext>
          </a:extLst>
        </xdr:cNvPr>
        <xdr:cNvSpPr txBox="1"/>
      </xdr:nvSpPr>
      <xdr:spPr>
        <a:xfrm>
          <a:off x="21075727" y="148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59453</xdr:rowOff>
    </xdr:from>
    <xdr:ext cx="469744" cy="259045"/>
    <xdr:sp macro="" textlink="">
      <xdr:nvSpPr>
        <xdr:cNvPr id="639" name="n_2mainValue【消防施設】&#10;一人当たり面積">
          <a:extLst>
            <a:ext uri="{FF2B5EF4-FFF2-40B4-BE49-F238E27FC236}">
              <a16:creationId xmlns:a16="http://schemas.microsoft.com/office/drawing/2014/main" id="{92C5C955-46C5-425C-B104-B81F7D7075A9}"/>
            </a:ext>
          </a:extLst>
        </xdr:cNvPr>
        <xdr:cNvSpPr txBox="1"/>
      </xdr:nvSpPr>
      <xdr:spPr>
        <a:xfrm>
          <a:off x="20199427" y="148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59453</xdr:rowOff>
    </xdr:from>
    <xdr:ext cx="469744" cy="259045"/>
    <xdr:sp macro="" textlink="">
      <xdr:nvSpPr>
        <xdr:cNvPr id="640" name="n_3mainValue【消防施設】&#10;一人当たり面積">
          <a:extLst>
            <a:ext uri="{FF2B5EF4-FFF2-40B4-BE49-F238E27FC236}">
              <a16:creationId xmlns:a16="http://schemas.microsoft.com/office/drawing/2014/main" id="{F1A54576-5D54-4D82-8F4E-6340868D38C4}"/>
            </a:ext>
          </a:extLst>
        </xdr:cNvPr>
        <xdr:cNvSpPr txBox="1"/>
      </xdr:nvSpPr>
      <xdr:spPr>
        <a:xfrm>
          <a:off x="19310427" y="148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59453</xdr:rowOff>
    </xdr:from>
    <xdr:ext cx="469744" cy="259045"/>
    <xdr:sp macro="" textlink="">
      <xdr:nvSpPr>
        <xdr:cNvPr id="641" name="n_4mainValue【消防施設】&#10;一人当たり面積">
          <a:extLst>
            <a:ext uri="{FF2B5EF4-FFF2-40B4-BE49-F238E27FC236}">
              <a16:creationId xmlns:a16="http://schemas.microsoft.com/office/drawing/2014/main" id="{7A580F73-65FE-404F-BDDE-0040BF2B091B}"/>
            </a:ext>
          </a:extLst>
        </xdr:cNvPr>
        <xdr:cNvSpPr txBox="1"/>
      </xdr:nvSpPr>
      <xdr:spPr>
        <a:xfrm>
          <a:off x="18421427" y="148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B6285366-281F-4DA5-B3F9-EA75C15CE98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381B7D4D-E5ED-402B-98B6-B044772E4CE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853F3D17-AEEF-489A-BE8D-5E51B272045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BF300045-7523-48CC-A375-65A9BA09AC7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BF73A712-3FE8-4A72-A853-70B91902B84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267CF8DA-C0ED-4CD7-A00B-4FC6F83EFA6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329310B0-A8C4-413E-BF2E-FFC3B9CE37A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E2BCFABB-9DA0-4BBF-AC5A-26B28016A66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F7FA5ABC-061B-4748-97F1-5FC99D5ABFC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0D10EF40-B9D3-471C-89B8-0329A93B051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5F8F678B-B6A9-4F56-85AE-3DD5C144D40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00D37F80-DE98-44B1-B8A9-6C9DB5A0E20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A397E881-4B6A-484D-B52B-2CE6E5DB9A5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ABC2B767-4952-4E17-B5A5-6CA35CEF5C3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D426B7BA-1BC6-440B-BBC9-FFCA542F984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9DED3D50-45F7-46C3-9DBE-AA90CFF8863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D95C8C46-A889-488E-96D9-6D5188F9BF9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7BA7F9FD-D556-457E-87F8-9B59391B347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1C0D74AE-AF3D-41A8-9504-F2C120F9E4D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827230BE-5174-4021-869C-33F2DD45221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E57CFA75-2FFC-4EFE-8903-82A96EB2B8C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528CD603-50CF-48BD-9E9B-C0D62BB6CA0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48074E43-628C-4483-B046-D0492DE9A8A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B9F0D4FB-B976-49C2-BEA9-0B81CA4F0F2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a:extLst>
            <a:ext uri="{FF2B5EF4-FFF2-40B4-BE49-F238E27FC236}">
              <a16:creationId xmlns:a16="http://schemas.microsoft.com/office/drawing/2014/main" id="{C9A441E1-62E4-4AF1-B4A5-55ADD4A014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109</xdr:row>
      <xdr:rowOff>9252</xdr:rowOff>
    </xdr:to>
    <xdr:cxnSp macro="">
      <xdr:nvCxnSpPr>
        <xdr:cNvPr id="667" name="直線コネクタ 666">
          <a:extLst>
            <a:ext uri="{FF2B5EF4-FFF2-40B4-BE49-F238E27FC236}">
              <a16:creationId xmlns:a16="http://schemas.microsoft.com/office/drawing/2014/main" id="{9CE04E9F-B295-4F8F-8E98-D922964F2911}"/>
            </a:ext>
          </a:extLst>
        </xdr:cNvPr>
        <xdr:cNvCxnSpPr/>
      </xdr:nvCxnSpPr>
      <xdr:spPr>
        <a:xfrm flipV="1">
          <a:off x="16318864" y="17144456"/>
          <a:ext cx="0" cy="1552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668" name="【庁舎】&#10;有形固定資産減価償却率最小値テキスト">
          <a:extLst>
            <a:ext uri="{FF2B5EF4-FFF2-40B4-BE49-F238E27FC236}">
              <a16:creationId xmlns:a16="http://schemas.microsoft.com/office/drawing/2014/main" id="{68F18F7B-27B4-466C-88DF-10A9F0C40DDF}"/>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669" name="直線コネクタ 668">
          <a:extLst>
            <a:ext uri="{FF2B5EF4-FFF2-40B4-BE49-F238E27FC236}">
              <a16:creationId xmlns:a16="http://schemas.microsoft.com/office/drawing/2014/main" id="{CF57D121-B92A-41D8-A88D-7CE5B93B477D}"/>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670" name="【庁舎】&#10;有形固定資産減価償却率最大値テキスト">
          <a:extLst>
            <a:ext uri="{FF2B5EF4-FFF2-40B4-BE49-F238E27FC236}">
              <a16:creationId xmlns:a16="http://schemas.microsoft.com/office/drawing/2014/main" id="{99320057-DD6B-46C2-9519-943DBD53F917}"/>
            </a:ext>
          </a:extLst>
        </xdr:cNvPr>
        <xdr:cNvSpPr txBox="1"/>
      </xdr:nvSpPr>
      <xdr:spPr>
        <a:xfrm>
          <a:off x="16357600"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671" name="直線コネクタ 670">
          <a:extLst>
            <a:ext uri="{FF2B5EF4-FFF2-40B4-BE49-F238E27FC236}">
              <a16:creationId xmlns:a16="http://schemas.microsoft.com/office/drawing/2014/main" id="{72E2BD5A-B824-49C7-B427-086A3BB57CB6}"/>
            </a:ext>
          </a:extLst>
        </xdr:cNvPr>
        <xdr:cNvCxnSpPr/>
      </xdr:nvCxnSpPr>
      <xdr:spPr>
        <a:xfrm>
          <a:off x="16230600" y="171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100528</xdr:rowOff>
    </xdr:from>
    <xdr:ext cx="405111" cy="259045"/>
    <xdr:sp macro="" textlink="">
      <xdr:nvSpPr>
        <xdr:cNvPr id="672" name="【庁舎】&#10;有形固定資産減価償却率平均値テキスト">
          <a:extLst>
            <a:ext uri="{FF2B5EF4-FFF2-40B4-BE49-F238E27FC236}">
              <a16:creationId xmlns:a16="http://schemas.microsoft.com/office/drawing/2014/main" id="{833420BA-03B1-4A05-9589-B367F5D48370}"/>
            </a:ext>
          </a:extLst>
        </xdr:cNvPr>
        <xdr:cNvSpPr txBox="1"/>
      </xdr:nvSpPr>
      <xdr:spPr>
        <a:xfrm>
          <a:off x="16357600" y="1775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673" name="フローチャート: 判断 672">
          <a:extLst>
            <a:ext uri="{FF2B5EF4-FFF2-40B4-BE49-F238E27FC236}">
              <a16:creationId xmlns:a16="http://schemas.microsoft.com/office/drawing/2014/main" id="{3D17E579-30DE-45CE-8F4E-2CD01BE114E8}"/>
            </a:ext>
          </a:extLst>
        </xdr:cNvPr>
        <xdr:cNvSpPr/>
      </xdr:nvSpPr>
      <xdr:spPr>
        <a:xfrm>
          <a:off x="162687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674" name="フローチャート: 判断 673">
          <a:extLst>
            <a:ext uri="{FF2B5EF4-FFF2-40B4-BE49-F238E27FC236}">
              <a16:creationId xmlns:a16="http://schemas.microsoft.com/office/drawing/2014/main" id="{0E7B39DE-29FA-43E5-9568-2034779F75E9}"/>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675" name="フローチャート: 判断 674">
          <a:extLst>
            <a:ext uri="{FF2B5EF4-FFF2-40B4-BE49-F238E27FC236}">
              <a16:creationId xmlns:a16="http://schemas.microsoft.com/office/drawing/2014/main" id="{7C262F82-42C1-4D5E-AFD6-FA86A14CCE92}"/>
            </a:ext>
          </a:extLst>
        </xdr:cNvPr>
        <xdr:cNvSpPr/>
      </xdr:nvSpPr>
      <xdr:spPr>
        <a:xfrm>
          <a:off x="14541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144599</xdr:rowOff>
    </xdr:from>
    <xdr:to>
      <xdr:col>72</xdr:col>
      <xdr:colOff>38100</xdr:colOff>
      <xdr:row>105</xdr:row>
      <xdr:rowOff>74749</xdr:rowOff>
    </xdr:to>
    <xdr:sp macro="" textlink="">
      <xdr:nvSpPr>
        <xdr:cNvPr id="676" name="フローチャート: 判断 675">
          <a:extLst>
            <a:ext uri="{FF2B5EF4-FFF2-40B4-BE49-F238E27FC236}">
              <a16:creationId xmlns:a16="http://schemas.microsoft.com/office/drawing/2014/main" id="{46FCEBA3-32BB-4883-9D9F-05FB1EE64966}"/>
            </a:ext>
          </a:extLst>
        </xdr:cNvPr>
        <xdr:cNvSpPr/>
      </xdr:nvSpPr>
      <xdr:spPr>
        <a:xfrm>
          <a:off x="13652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97245</xdr:rowOff>
    </xdr:from>
    <xdr:to>
      <xdr:col>67</xdr:col>
      <xdr:colOff>101600</xdr:colOff>
      <xdr:row>105</xdr:row>
      <xdr:rowOff>27395</xdr:rowOff>
    </xdr:to>
    <xdr:sp macro="" textlink="">
      <xdr:nvSpPr>
        <xdr:cNvPr id="677" name="フローチャート: 判断 676">
          <a:extLst>
            <a:ext uri="{FF2B5EF4-FFF2-40B4-BE49-F238E27FC236}">
              <a16:creationId xmlns:a16="http://schemas.microsoft.com/office/drawing/2014/main" id="{CFA0057A-9CB0-4ABC-8234-337578483FAC}"/>
            </a:ext>
          </a:extLst>
        </xdr:cNvPr>
        <xdr:cNvSpPr/>
      </xdr:nvSpPr>
      <xdr:spPr>
        <a:xfrm>
          <a:off x="12763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B9D3AAD2-4A7D-4462-884D-243CC50A29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6961E4-BD9D-4AB7-BADA-37525DDAC6D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13E38AA5-63F0-41B3-A68A-412F7763262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8247A566-6479-4B48-A2B6-CE09B01A98A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9DAE942D-407B-4F96-B436-8B89404A33F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100512</xdr:rowOff>
    </xdr:from>
    <xdr:to>
      <xdr:col>85</xdr:col>
      <xdr:colOff>177800</xdr:colOff>
      <xdr:row>108</xdr:row>
      <xdr:rowOff>30662</xdr:rowOff>
    </xdr:to>
    <xdr:sp macro="" textlink="">
      <xdr:nvSpPr>
        <xdr:cNvPr id="683" name="楕円 682">
          <a:extLst>
            <a:ext uri="{FF2B5EF4-FFF2-40B4-BE49-F238E27FC236}">
              <a16:creationId xmlns:a16="http://schemas.microsoft.com/office/drawing/2014/main" id="{013D9710-D9CA-4C5C-A164-5245654200F3}"/>
            </a:ext>
          </a:extLst>
        </xdr:cNvPr>
        <xdr:cNvSpPr/>
      </xdr:nvSpPr>
      <xdr:spPr>
        <a:xfrm>
          <a:off x="16268700" y="184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78939</xdr:rowOff>
    </xdr:from>
    <xdr:ext cx="405111" cy="259045"/>
    <xdr:sp macro="" textlink="">
      <xdr:nvSpPr>
        <xdr:cNvPr id="684" name="【庁舎】&#10;有形固定資産減価償却率該当値テキスト">
          <a:extLst>
            <a:ext uri="{FF2B5EF4-FFF2-40B4-BE49-F238E27FC236}">
              <a16:creationId xmlns:a16="http://schemas.microsoft.com/office/drawing/2014/main" id="{93B128C6-16F6-42EB-B632-E1C517F043FD}"/>
            </a:ext>
          </a:extLst>
        </xdr:cNvPr>
        <xdr:cNvSpPr txBox="1"/>
      </xdr:nvSpPr>
      <xdr:spPr>
        <a:xfrm>
          <a:off x="16357600" y="1842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74386</xdr:rowOff>
    </xdr:from>
    <xdr:to>
      <xdr:col>81</xdr:col>
      <xdr:colOff>101600</xdr:colOff>
      <xdr:row>108</xdr:row>
      <xdr:rowOff>4536</xdr:rowOff>
    </xdr:to>
    <xdr:sp macro="" textlink="">
      <xdr:nvSpPr>
        <xdr:cNvPr id="685" name="楕円 684">
          <a:extLst>
            <a:ext uri="{FF2B5EF4-FFF2-40B4-BE49-F238E27FC236}">
              <a16:creationId xmlns:a16="http://schemas.microsoft.com/office/drawing/2014/main" id="{31A82C1E-BD66-4C59-8B03-9A3C43D834AB}"/>
            </a:ext>
          </a:extLst>
        </xdr:cNvPr>
        <xdr:cNvSpPr/>
      </xdr:nvSpPr>
      <xdr:spPr>
        <a:xfrm>
          <a:off x="15430500" y="184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125186</xdr:rowOff>
    </xdr:from>
    <xdr:to>
      <xdr:col>85</xdr:col>
      <xdr:colOff>127000</xdr:colOff>
      <xdr:row>107</xdr:row>
      <xdr:rowOff>151312</xdr:rowOff>
    </xdr:to>
    <xdr:cxnSp macro="">
      <xdr:nvCxnSpPr>
        <xdr:cNvPr id="686" name="直線コネクタ 685">
          <a:extLst>
            <a:ext uri="{FF2B5EF4-FFF2-40B4-BE49-F238E27FC236}">
              <a16:creationId xmlns:a16="http://schemas.microsoft.com/office/drawing/2014/main" id="{F9C9EEC9-C09A-47E7-8F02-50025FB82051}"/>
            </a:ext>
          </a:extLst>
        </xdr:cNvPr>
        <xdr:cNvCxnSpPr/>
      </xdr:nvCxnSpPr>
      <xdr:spPr>
        <a:xfrm>
          <a:off x="15481300" y="18470336"/>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46627</xdr:rowOff>
    </xdr:from>
    <xdr:to>
      <xdr:col>76</xdr:col>
      <xdr:colOff>165100</xdr:colOff>
      <xdr:row>107</xdr:row>
      <xdr:rowOff>148227</xdr:rowOff>
    </xdr:to>
    <xdr:sp macro="" textlink="">
      <xdr:nvSpPr>
        <xdr:cNvPr id="687" name="楕円 686">
          <a:extLst>
            <a:ext uri="{FF2B5EF4-FFF2-40B4-BE49-F238E27FC236}">
              <a16:creationId xmlns:a16="http://schemas.microsoft.com/office/drawing/2014/main" id="{B2784CBF-92EB-496F-8A44-2B78CB3F709A}"/>
            </a:ext>
          </a:extLst>
        </xdr:cNvPr>
        <xdr:cNvSpPr/>
      </xdr:nvSpPr>
      <xdr:spPr>
        <a:xfrm>
          <a:off x="145415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97427</xdr:rowOff>
    </xdr:from>
    <xdr:to>
      <xdr:col>81</xdr:col>
      <xdr:colOff>50800</xdr:colOff>
      <xdr:row>107</xdr:row>
      <xdr:rowOff>125186</xdr:rowOff>
    </xdr:to>
    <xdr:cxnSp macro="">
      <xdr:nvCxnSpPr>
        <xdr:cNvPr id="688" name="直線コネクタ 687">
          <a:extLst>
            <a:ext uri="{FF2B5EF4-FFF2-40B4-BE49-F238E27FC236}">
              <a16:creationId xmlns:a16="http://schemas.microsoft.com/office/drawing/2014/main" id="{C9A3CB56-7E46-47AF-AD12-197ECE21699D}"/>
            </a:ext>
          </a:extLst>
        </xdr:cNvPr>
        <xdr:cNvCxnSpPr/>
      </xdr:nvCxnSpPr>
      <xdr:spPr>
        <a:xfrm>
          <a:off x="14592300" y="1844257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20501</xdr:rowOff>
    </xdr:from>
    <xdr:to>
      <xdr:col>72</xdr:col>
      <xdr:colOff>38100</xdr:colOff>
      <xdr:row>107</xdr:row>
      <xdr:rowOff>122101</xdr:rowOff>
    </xdr:to>
    <xdr:sp macro="" textlink="">
      <xdr:nvSpPr>
        <xdr:cNvPr id="689" name="楕円 688">
          <a:extLst>
            <a:ext uri="{FF2B5EF4-FFF2-40B4-BE49-F238E27FC236}">
              <a16:creationId xmlns:a16="http://schemas.microsoft.com/office/drawing/2014/main" id="{E240FE9E-8B81-40CC-B87D-CC54955FA314}"/>
            </a:ext>
          </a:extLst>
        </xdr:cNvPr>
        <xdr:cNvSpPr/>
      </xdr:nvSpPr>
      <xdr:spPr>
        <a:xfrm>
          <a:off x="13652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71301</xdr:rowOff>
    </xdr:from>
    <xdr:to>
      <xdr:col>76</xdr:col>
      <xdr:colOff>114300</xdr:colOff>
      <xdr:row>107</xdr:row>
      <xdr:rowOff>97427</xdr:rowOff>
    </xdr:to>
    <xdr:cxnSp macro="">
      <xdr:nvCxnSpPr>
        <xdr:cNvPr id="690" name="直線コネクタ 689">
          <a:extLst>
            <a:ext uri="{FF2B5EF4-FFF2-40B4-BE49-F238E27FC236}">
              <a16:creationId xmlns:a16="http://schemas.microsoft.com/office/drawing/2014/main" id="{40A1D22F-093C-4738-B2E7-FFB4A4694A1A}"/>
            </a:ext>
          </a:extLst>
        </xdr:cNvPr>
        <xdr:cNvCxnSpPr/>
      </xdr:nvCxnSpPr>
      <xdr:spPr>
        <a:xfrm>
          <a:off x="13703300" y="1841645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164193</xdr:rowOff>
    </xdr:from>
    <xdr:to>
      <xdr:col>67</xdr:col>
      <xdr:colOff>101600</xdr:colOff>
      <xdr:row>107</xdr:row>
      <xdr:rowOff>94343</xdr:rowOff>
    </xdr:to>
    <xdr:sp macro="" textlink="">
      <xdr:nvSpPr>
        <xdr:cNvPr id="691" name="楕円 690">
          <a:extLst>
            <a:ext uri="{FF2B5EF4-FFF2-40B4-BE49-F238E27FC236}">
              <a16:creationId xmlns:a16="http://schemas.microsoft.com/office/drawing/2014/main" id="{9D6BD26F-28E8-41B6-BC4C-658DD964C652}"/>
            </a:ext>
          </a:extLst>
        </xdr:cNvPr>
        <xdr:cNvSpPr/>
      </xdr:nvSpPr>
      <xdr:spPr>
        <a:xfrm>
          <a:off x="12763500" y="183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43543</xdr:rowOff>
    </xdr:from>
    <xdr:to>
      <xdr:col>71</xdr:col>
      <xdr:colOff>177800</xdr:colOff>
      <xdr:row>107</xdr:row>
      <xdr:rowOff>71301</xdr:rowOff>
    </xdr:to>
    <xdr:cxnSp macro="">
      <xdr:nvCxnSpPr>
        <xdr:cNvPr id="692" name="直線コネクタ 691">
          <a:extLst>
            <a:ext uri="{FF2B5EF4-FFF2-40B4-BE49-F238E27FC236}">
              <a16:creationId xmlns:a16="http://schemas.microsoft.com/office/drawing/2014/main" id="{6AC3E888-47A7-4352-AF1C-D42FB2E75B84}"/>
            </a:ext>
          </a:extLst>
        </xdr:cNvPr>
        <xdr:cNvCxnSpPr/>
      </xdr:nvCxnSpPr>
      <xdr:spPr>
        <a:xfrm>
          <a:off x="12814300" y="1838869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693" name="n_1aveValue【庁舎】&#10;有形固定資産減価償却率">
          <a:extLst>
            <a:ext uri="{FF2B5EF4-FFF2-40B4-BE49-F238E27FC236}">
              <a16:creationId xmlns:a16="http://schemas.microsoft.com/office/drawing/2014/main" id="{D4BAE3C8-8D30-4A7E-A068-0B5FC1483706}"/>
            </a:ext>
          </a:extLst>
        </xdr:cNvPr>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47189</xdr:rowOff>
    </xdr:from>
    <xdr:ext cx="405111" cy="259045"/>
    <xdr:sp macro="" textlink="">
      <xdr:nvSpPr>
        <xdr:cNvPr id="694" name="n_2aveValue【庁舎】&#10;有形固定資産減価償却率">
          <a:extLst>
            <a:ext uri="{FF2B5EF4-FFF2-40B4-BE49-F238E27FC236}">
              <a16:creationId xmlns:a16="http://schemas.microsoft.com/office/drawing/2014/main" id="{0020E503-19B3-45D1-82FB-393CAB5509BB}"/>
            </a:ext>
          </a:extLst>
        </xdr:cNvPr>
        <xdr:cNvSpPr txBox="1"/>
      </xdr:nvSpPr>
      <xdr:spPr>
        <a:xfrm>
          <a:off x="14389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91276</xdr:rowOff>
    </xdr:from>
    <xdr:ext cx="405111" cy="259045"/>
    <xdr:sp macro="" textlink="">
      <xdr:nvSpPr>
        <xdr:cNvPr id="695" name="n_3aveValue【庁舎】&#10;有形固定資産減価償却率">
          <a:extLst>
            <a:ext uri="{FF2B5EF4-FFF2-40B4-BE49-F238E27FC236}">
              <a16:creationId xmlns:a16="http://schemas.microsoft.com/office/drawing/2014/main" id="{4D41DD5E-7903-4171-9A96-7412A2DFFEB3}"/>
            </a:ext>
          </a:extLst>
        </xdr:cNvPr>
        <xdr:cNvSpPr txBox="1"/>
      </xdr:nvSpPr>
      <xdr:spPr>
        <a:xfrm>
          <a:off x="135007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43922</xdr:rowOff>
    </xdr:from>
    <xdr:ext cx="405111" cy="259045"/>
    <xdr:sp macro="" textlink="">
      <xdr:nvSpPr>
        <xdr:cNvPr id="696" name="n_4aveValue【庁舎】&#10;有形固定資産減価償却率">
          <a:extLst>
            <a:ext uri="{FF2B5EF4-FFF2-40B4-BE49-F238E27FC236}">
              <a16:creationId xmlns:a16="http://schemas.microsoft.com/office/drawing/2014/main" id="{033FB4BC-A109-407B-B1E1-15F50F3A9609}"/>
            </a:ext>
          </a:extLst>
        </xdr:cNvPr>
        <xdr:cNvSpPr txBox="1"/>
      </xdr:nvSpPr>
      <xdr:spPr>
        <a:xfrm>
          <a:off x="12611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167113</xdr:rowOff>
    </xdr:from>
    <xdr:ext cx="405111" cy="259045"/>
    <xdr:sp macro="" textlink="">
      <xdr:nvSpPr>
        <xdr:cNvPr id="697" name="n_1mainValue【庁舎】&#10;有形固定資産減価償却率">
          <a:extLst>
            <a:ext uri="{FF2B5EF4-FFF2-40B4-BE49-F238E27FC236}">
              <a16:creationId xmlns:a16="http://schemas.microsoft.com/office/drawing/2014/main" id="{D6E8CD7C-1616-425F-BF18-05F62D0535D5}"/>
            </a:ext>
          </a:extLst>
        </xdr:cNvPr>
        <xdr:cNvSpPr txBox="1"/>
      </xdr:nvSpPr>
      <xdr:spPr>
        <a:xfrm>
          <a:off x="15266044" y="1851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139354</xdr:rowOff>
    </xdr:from>
    <xdr:ext cx="405111" cy="259045"/>
    <xdr:sp macro="" textlink="">
      <xdr:nvSpPr>
        <xdr:cNvPr id="698" name="n_2mainValue【庁舎】&#10;有形固定資産減価償却率">
          <a:extLst>
            <a:ext uri="{FF2B5EF4-FFF2-40B4-BE49-F238E27FC236}">
              <a16:creationId xmlns:a16="http://schemas.microsoft.com/office/drawing/2014/main" id="{9A011010-0686-4C18-8E3C-A54044CE0322}"/>
            </a:ext>
          </a:extLst>
        </xdr:cNvPr>
        <xdr:cNvSpPr txBox="1"/>
      </xdr:nvSpPr>
      <xdr:spPr>
        <a:xfrm>
          <a:off x="14389744" y="1848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113228</xdr:rowOff>
    </xdr:from>
    <xdr:ext cx="405111" cy="259045"/>
    <xdr:sp macro="" textlink="">
      <xdr:nvSpPr>
        <xdr:cNvPr id="699" name="n_3mainValue【庁舎】&#10;有形固定資産減価償却率">
          <a:extLst>
            <a:ext uri="{FF2B5EF4-FFF2-40B4-BE49-F238E27FC236}">
              <a16:creationId xmlns:a16="http://schemas.microsoft.com/office/drawing/2014/main" id="{F553212B-5657-4F2A-82E7-33AD628B507D}"/>
            </a:ext>
          </a:extLst>
        </xdr:cNvPr>
        <xdr:cNvSpPr txBox="1"/>
      </xdr:nvSpPr>
      <xdr:spPr>
        <a:xfrm>
          <a:off x="13500744" y="1845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85470</xdr:rowOff>
    </xdr:from>
    <xdr:ext cx="405111" cy="259045"/>
    <xdr:sp macro="" textlink="">
      <xdr:nvSpPr>
        <xdr:cNvPr id="700" name="n_4mainValue【庁舎】&#10;有形固定資産減価償却率">
          <a:extLst>
            <a:ext uri="{FF2B5EF4-FFF2-40B4-BE49-F238E27FC236}">
              <a16:creationId xmlns:a16="http://schemas.microsoft.com/office/drawing/2014/main" id="{78D4B558-E70F-4C36-B880-8AC6E9622249}"/>
            </a:ext>
          </a:extLst>
        </xdr:cNvPr>
        <xdr:cNvSpPr txBox="1"/>
      </xdr:nvSpPr>
      <xdr:spPr>
        <a:xfrm>
          <a:off x="12611744" y="1843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C285D814-F890-47B2-9690-85D80579308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7BE56A25-FC53-4880-9C6D-052BE8AD4F0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82D66FCB-DBDB-46E3-AB10-CC293E9895D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96C012BF-A6B5-43F4-912A-33809D8252C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8A5E2B65-5531-4E6E-8340-BBC45FA78E6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1EEE2229-73F5-4D72-A7A6-9597EFF250F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E23D5CBB-530E-41BB-ADB2-DF458C77EF8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8E574F9A-68AF-4A64-9C3E-0487C824F7C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345BE829-17D7-4099-8E3D-D80B60463A1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CECD44AA-0B5D-419B-ABFB-6114BC32291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1" name="直線コネクタ 710">
          <a:extLst>
            <a:ext uri="{FF2B5EF4-FFF2-40B4-BE49-F238E27FC236}">
              <a16:creationId xmlns:a16="http://schemas.microsoft.com/office/drawing/2014/main" id="{233E9D69-C480-47F6-B2F8-207C6A27A09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2" name="テキスト ボックス 711">
          <a:extLst>
            <a:ext uri="{FF2B5EF4-FFF2-40B4-BE49-F238E27FC236}">
              <a16:creationId xmlns:a16="http://schemas.microsoft.com/office/drawing/2014/main" id="{072543FB-6BA1-4E09-B051-5DDD9B49D8A1}"/>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3" name="直線コネクタ 712">
          <a:extLst>
            <a:ext uri="{FF2B5EF4-FFF2-40B4-BE49-F238E27FC236}">
              <a16:creationId xmlns:a16="http://schemas.microsoft.com/office/drawing/2014/main" id="{6AB3F43A-54AD-403D-B291-02B8B3E34DE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4" name="テキスト ボックス 713">
          <a:extLst>
            <a:ext uri="{FF2B5EF4-FFF2-40B4-BE49-F238E27FC236}">
              <a16:creationId xmlns:a16="http://schemas.microsoft.com/office/drawing/2014/main" id="{9CC00B04-3095-4975-9B7D-FF3BE613E69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5" name="直線コネクタ 714">
          <a:extLst>
            <a:ext uri="{FF2B5EF4-FFF2-40B4-BE49-F238E27FC236}">
              <a16:creationId xmlns:a16="http://schemas.microsoft.com/office/drawing/2014/main" id="{F244EA9E-4229-4C19-8EB7-F1BAD2BE2C3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6" name="テキスト ボックス 715">
          <a:extLst>
            <a:ext uri="{FF2B5EF4-FFF2-40B4-BE49-F238E27FC236}">
              <a16:creationId xmlns:a16="http://schemas.microsoft.com/office/drawing/2014/main" id="{FB09C7C0-F19E-489A-9885-D0769F691A6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7" name="直線コネクタ 716">
          <a:extLst>
            <a:ext uri="{FF2B5EF4-FFF2-40B4-BE49-F238E27FC236}">
              <a16:creationId xmlns:a16="http://schemas.microsoft.com/office/drawing/2014/main" id="{D885958F-1D47-4FC6-B89D-F45E5E06B05A}"/>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8" name="テキスト ボックス 717">
          <a:extLst>
            <a:ext uri="{FF2B5EF4-FFF2-40B4-BE49-F238E27FC236}">
              <a16:creationId xmlns:a16="http://schemas.microsoft.com/office/drawing/2014/main" id="{9251045B-DD62-4145-B9DE-7B8B218FEE9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9" name="直線コネクタ 718">
          <a:extLst>
            <a:ext uri="{FF2B5EF4-FFF2-40B4-BE49-F238E27FC236}">
              <a16:creationId xmlns:a16="http://schemas.microsoft.com/office/drawing/2014/main" id="{4766FC1F-9225-43E7-8349-FE8628BE376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0" name="テキスト ボックス 719">
          <a:extLst>
            <a:ext uri="{FF2B5EF4-FFF2-40B4-BE49-F238E27FC236}">
              <a16:creationId xmlns:a16="http://schemas.microsoft.com/office/drawing/2014/main" id="{09D58E50-7A9F-4C63-A98B-3EA157F9E625}"/>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1" name="直線コネクタ 720">
          <a:extLst>
            <a:ext uri="{FF2B5EF4-FFF2-40B4-BE49-F238E27FC236}">
              <a16:creationId xmlns:a16="http://schemas.microsoft.com/office/drawing/2014/main" id="{8E2DFCDE-5527-4FB8-B2F1-D8B95C0F795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2" name="テキスト ボックス 721">
          <a:extLst>
            <a:ext uri="{FF2B5EF4-FFF2-40B4-BE49-F238E27FC236}">
              <a16:creationId xmlns:a16="http://schemas.microsoft.com/office/drawing/2014/main" id="{1CE3E103-74BE-4204-8D26-7E4FEF765F7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a:extLst>
            <a:ext uri="{FF2B5EF4-FFF2-40B4-BE49-F238E27FC236}">
              <a16:creationId xmlns:a16="http://schemas.microsoft.com/office/drawing/2014/main" id="{F63AF04D-3B09-4219-A730-F725078F948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a:extLst>
            <a:ext uri="{FF2B5EF4-FFF2-40B4-BE49-F238E27FC236}">
              <a16:creationId xmlns:a16="http://schemas.microsoft.com/office/drawing/2014/main" id="{B23C9F82-1BBC-470D-BA13-390AB24AC03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庁舎】&#10;一人当たり面積グラフ枠">
          <a:extLst>
            <a:ext uri="{FF2B5EF4-FFF2-40B4-BE49-F238E27FC236}">
              <a16:creationId xmlns:a16="http://schemas.microsoft.com/office/drawing/2014/main" id="{D6307B29-50F9-412D-8AC9-E2BCFDCA9E5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106680</xdr:rowOff>
    </xdr:from>
    <xdr:to>
      <xdr:col>116</xdr:col>
      <xdr:colOff>62864</xdr:colOff>
      <xdr:row>107</xdr:row>
      <xdr:rowOff>156211</xdr:rowOff>
    </xdr:to>
    <xdr:cxnSp macro="">
      <xdr:nvCxnSpPr>
        <xdr:cNvPr id="726" name="直線コネクタ 725">
          <a:extLst>
            <a:ext uri="{FF2B5EF4-FFF2-40B4-BE49-F238E27FC236}">
              <a16:creationId xmlns:a16="http://schemas.microsoft.com/office/drawing/2014/main" id="{EDC100C3-A5BF-4DE0-A941-EFCBB4EB4FA1}"/>
            </a:ext>
          </a:extLst>
        </xdr:cNvPr>
        <xdr:cNvCxnSpPr/>
      </xdr:nvCxnSpPr>
      <xdr:spPr>
        <a:xfrm flipV="1">
          <a:off x="22160864" y="17251680"/>
          <a:ext cx="0" cy="1249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160038</xdr:rowOff>
    </xdr:from>
    <xdr:ext cx="469744" cy="259045"/>
    <xdr:sp macro="" textlink="">
      <xdr:nvSpPr>
        <xdr:cNvPr id="727" name="【庁舎】&#10;一人当たり面積最小値テキスト">
          <a:extLst>
            <a:ext uri="{FF2B5EF4-FFF2-40B4-BE49-F238E27FC236}">
              <a16:creationId xmlns:a16="http://schemas.microsoft.com/office/drawing/2014/main" id="{F747AD13-80BB-46F3-A3C7-8C475F3DCD30}"/>
            </a:ext>
          </a:extLst>
        </xdr:cNvPr>
        <xdr:cNvSpPr txBox="1"/>
      </xdr:nvSpPr>
      <xdr:spPr>
        <a:xfrm>
          <a:off x="22199600"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156211</xdr:rowOff>
    </xdr:from>
    <xdr:to>
      <xdr:col>116</xdr:col>
      <xdr:colOff>152400</xdr:colOff>
      <xdr:row>107</xdr:row>
      <xdr:rowOff>156211</xdr:rowOff>
    </xdr:to>
    <xdr:cxnSp macro="">
      <xdr:nvCxnSpPr>
        <xdr:cNvPr id="728" name="直線コネクタ 727">
          <a:extLst>
            <a:ext uri="{FF2B5EF4-FFF2-40B4-BE49-F238E27FC236}">
              <a16:creationId xmlns:a16="http://schemas.microsoft.com/office/drawing/2014/main" id="{1AE4ADE8-E8C3-48AD-93BB-4505CB7442A3}"/>
            </a:ext>
          </a:extLst>
        </xdr:cNvPr>
        <xdr:cNvCxnSpPr/>
      </xdr:nvCxnSpPr>
      <xdr:spPr>
        <a:xfrm>
          <a:off x="22072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53357</xdr:rowOff>
    </xdr:from>
    <xdr:ext cx="469744" cy="259045"/>
    <xdr:sp macro="" textlink="">
      <xdr:nvSpPr>
        <xdr:cNvPr id="729" name="【庁舎】&#10;一人当たり面積最大値テキスト">
          <a:extLst>
            <a:ext uri="{FF2B5EF4-FFF2-40B4-BE49-F238E27FC236}">
              <a16:creationId xmlns:a16="http://schemas.microsoft.com/office/drawing/2014/main" id="{C9FC7B01-C06D-4023-A01F-023D1988A167}"/>
            </a:ext>
          </a:extLst>
        </xdr:cNvPr>
        <xdr:cNvSpPr txBox="1"/>
      </xdr:nvSpPr>
      <xdr:spPr>
        <a:xfrm>
          <a:off x="22199600" y="1702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106680</xdr:rowOff>
    </xdr:from>
    <xdr:to>
      <xdr:col>116</xdr:col>
      <xdr:colOff>152400</xdr:colOff>
      <xdr:row>100</xdr:row>
      <xdr:rowOff>106680</xdr:rowOff>
    </xdr:to>
    <xdr:cxnSp macro="">
      <xdr:nvCxnSpPr>
        <xdr:cNvPr id="730" name="直線コネクタ 729">
          <a:extLst>
            <a:ext uri="{FF2B5EF4-FFF2-40B4-BE49-F238E27FC236}">
              <a16:creationId xmlns:a16="http://schemas.microsoft.com/office/drawing/2014/main" id="{7383E1A6-C098-4304-BDEC-810BE105A2B8}"/>
            </a:ext>
          </a:extLst>
        </xdr:cNvPr>
        <xdr:cNvCxnSpPr/>
      </xdr:nvCxnSpPr>
      <xdr:spPr>
        <a:xfrm>
          <a:off x="22072600" y="1725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7638</xdr:rowOff>
    </xdr:from>
    <xdr:ext cx="469744" cy="259045"/>
    <xdr:sp macro="" textlink="">
      <xdr:nvSpPr>
        <xdr:cNvPr id="731" name="【庁舎】&#10;一人当たり面積平均値テキスト">
          <a:extLst>
            <a:ext uri="{FF2B5EF4-FFF2-40B4-BE49-F238E27FC236}">
              <a16:creationId xmlns:a16="http://schemas.microsoft.com/office/drawing/2014/main" id="{DAE45B8D-FC9D-4032-9C87-F61C0C4F3F85}"/>
            </a:ext>
          </a:extLst>
        </xdr:cNvPr>
        <xdr:cNvSpPr txBox="1"/>
      </xdr:nvSpPr>
      <xdr:spPr>
        <a:xfrm>
          <a:off x="22199600" y="18009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29211</xdr:rowOff>
    </xdr:from>
    <xdr:to>
      <xdr:col>116</xdr:col>
      <xdr:colOff>114300</xdr:colOff>
      <xdr:row>105</xdr:row>
      <xdr:rowOff>130811</xdr:rowOff>
    </xdr:to>
    <xdr:sp macro="" textlink="">
      <xdr:nvSpPr>
        <xdr:cNvPr id="732" name="フローチャート: 判断 731">
          <a:extLst>
            <a:ext uri="{FF2B5EF4-FFF2-40B4-BE49-F238E27FC236}">
              <a16:creationId xmlns:a16="http://schemas.microsoft.com/office/drawing/2014/main" id="{7F69A344-D226-45A4-9846-F250BA5C7A6C}"/>
            </a:ext>
          </a:extLst>
        </xdr:cNvPr>
        <xdr:cNvSpPr/>
      </xdr:nvSpPr>
      <xdr:spPr>
        <a:xfrm>
          <a:off x="221107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45538</xdr:rowOff>
    </xdr:from>
    <xdr:to>
      <xdr:col>112</xdr:col>
      <xdr:colOff>38100</xdr:colOff>
      <xdr:row>105</xdr:row>
      <xdr:rowOff>147138</xdr:rowOff>
    </xdr:to>
    <xdr:sp macro="" textlink="">
      <xdr:nvSpPr>
        <xdr:cNvPr id="733" name="フローチャート: 判断 732">
          <a:extLst>
            <a:ext uri="{FF2B5EF4-FFF2-40B4-BE49-F238E27FC236}">
              <a16:creationId xmlns:a16="http://schemas.microsoft.com/office/drawing/2014/main" id="{7BE84666-C4EF-4082-94EB-6AC4426CE849}"/>
            </a:ext>
          </a:extLst>
        </xdr:cNvPr>
        <xdr:cNvSpPr/>
      </xdr:nvSpPr>
      <xdr:spPr>
        <a:xfrm>
          <a:off x="21272500" y="1804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60779</xdr:rowOff>
    </xdr:from>
    <xdr:to>
      <xdr:col>107</xdr:col>
      <xdr:colOff>101600</xdr:colOff>
      <xdr:row>105</xdr:row>
      <xdr:rowOff>162379</xdr:rowOff>
    </xdr:to>
    <xdr:sp macro="" textlink="">
      <xdr:nvSpPr>
        <xdr:cNvPr id="734" name="フローチャート: 判断 733">
          <a:extLst>
            <a:ext uri="{FF2B5EF4-FFF2-40B4-BE49-F238E27FC236}">
              <a16:creationId xmlns:a16="http://schemas.microsoft.com/office/drawing/2014/main" id="{188B5AE7-6E1B-4D69-8F11-6095147F4275}"/>
            </a:ext>
          </a:extLst>
        </xdr:cNvPr>
        <xdr:cNvSpPr/>
      </xdr:nvSpPr>
      <xdr:spPr>
        <a:xfrm>
          <a:off x="20383500" y="1806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110852</xdr:rowOff>
    </xdr:from>
    <xdr:to>
      <xdr:col>102</xdr:col>
      <xdr:colOff>165100</xdr:colOff>
      <xdr:row>106</xdr:row>
      <xdr:rowOff>41002</xdr:rowOff>
    </xdr:to>
    <xdr:sp macro="" textlink="">
      <xdr:nvSpPr>
        <xdr:cNvPr id="735" name="フローチャート: 判断 734">
          <a:extLst>
            <a:ext uri="{FF2B5EF4-FFF2-40B4-BE49-F238E27FC236}">
              <a16:creationId xmlns:a16="http://schemas.microsoft.com/office/drawing/2014/main" id="{CBB83339-713D-4328-A41E-9F2C4DA201DC}"/>
            </a:ext>
          </a:extLst>
        </xdr:cNvPr>
        <xdr:cNvSpPr/>
      </xdr:nvSpPr>
      <xdr:spPr>
        <a:xfrm>
          <a:off x="19494500" y="1811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98879</xdr:rowOff>
    </xdr:from>
    <xdr:to>
      <xdr:col>98</xdr:col>
      <xdr:colOff>38100</xdr:colOff>
      <xdr:row>106</xdr:row>
      <xdr:rowOff>29029</xdr:rowOff>
    </xdr:to>
    <xdr:sp macro="" textlink="">
      <xdr:nvSpPr>
        <xdr:cNvPr id="736" name="フローチャート: 判断 735">
          <a:extLst>
            <a:ext uri="{FF2B5EF4-FFF2-40B4-BE49-F238E27FC236}">
              <a16:creationId xmlns:a16="http://schemas.microsoft.com/office/drawing/2014/main" id="{A42A46CD-C4D2-4D25-A181-A2E43AF4909A}"/>
            </a:ext>
          </a:extLst>
        </xdr:cNvPr>
        <xdr:cNvSpPr/>
      </xdr:nvSpPr>
      <xdr:spPr>
        <a:xfrm>
          <a:off x="18605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AEDDDD48-3CBB-42FF-951E-E4D70C45EE6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11C4991F-E23E-491A-8A9E-95F44A5B014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14D3860B-F6E0-4B64-8E67-AB43641D44A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FA26F558-9F3B-4225-A25C-B48D1589798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7F492971-ED4E-428C-8CAB-4B64E0B3BF0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98334</xdr:rowOff>
    </xdr:from>
    <xdr:to>
      <xdr:col>116</xdr:col>
      <xdr:colOff>114300</xdr:colOff>
      <xdr:row>101</xdr:row>
      <xdr:rowOff>28484</xdr:rowOff>
    </xdr:to>
    <xdr:sp macro="" textlink="">
      <xdr:nvSpPr>
        <xdr:cNvPr id="742" name="楕円 741">
          <a:extLst>
            <a:ext uri="{FF2B5EF4-FFF2-40B4-BE49-F238E27FC236}">
              <a16:creationId xmlns:a16="http://schemas.microsoft.com/office/drawing/2014/main" id="{5BDD8520-2C53-4862-928B-A3021962635A}"/>
            </a:ext>
          </a:extLst>
        </xdr:cNvPr>
        <xdr:cNvSpPr/>
      </xdr:nvSpPr>
      <xdr:spPr>
        <a:xfrm>
          <a:off x="22110700" y="1724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13261</xdr:rowOff>
    </xdr:from>
    <xdr:ext cx="469744" cy="259045"/>
    <xdr:sp macro="" textlink="">
      <xdr:nvSpPr>
        <xdr:cNvPr id="743" name="【庁舎】&#10;一人当たり面積該当値テキスト">
          <a:extLst>
            <a:ext uri="{FF2B5EF4-FFF2-40B4-BE49-F238E27FC236}">
              <a16:creationId xmlns:a16="http://schemas.microsoft.com/office/drawing/2014/main" id="{D3D9E83C-5156-4F26-8473-20593E3F3714}"/>
            </a:ext>
          </a:extLst>
        </xdr:cNvPr>
        <xdr:cNvSpPr txBox="1"/>
      </xdr:nvSpPr>
      <xdr:spPr>
        <a:xfrm>
          <a:off x="22199600" y="1715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133169</xdr:rowOff>
    </xdr:from>
    <xdr:to>
      <xdr:col>112</xdr:col>
      <xdr:colOff>38100</xdr:colOff>
      <xdr:row>101</xdr:row>
      <xdr:rowOff>63319</xdr:rowOff>
    </xdr:to>
    <xdr:sp macro="" textlink="">
      <xdr:nvSpPr>
        <xdr:cNvPr id="744" name="楕円 743">
          <a:extLst>
            <a:ext uri="{FF2B5EF4-FFF2-40B4-BE49-F238E27FC236}">
              <a16:creationId xmlns:a16="http://schemas.microsoft.com/office/drawing/2014/main" id="{6D471C8A-E184-4032-9D08-12AAE766BBAE}"/>
            </a:ext>
          </a:extLst>
        </xdr:cNvPr>
        <xdr:cNvSpPr/>
      </xdr:nvSpPr>
      <xdr:spPr>
        <a:xfrm>
          <a:off x="21272500" y="1727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149134</xdr:rowOff>
    </xdr:from>
    <xdr:to>
      <xdr:col>116</xdr:col>
      <xdr:colOff>63500</xdr:colOff>
      <xdr:row>101</xdr:row>
      <xdr:rowOff>12519</xdr:rowOff>
    </xdr:to>
    <xdr:cxnSp macro="">
      <xdr:nvCxnSpPr>
        <xdr:cNvPr id="745" name="直線コネクタ 744">
          <a:extLst>
            <a:ext uri="{FF2B5EF4-FFF2-40B4-BE49-F238E27FC236}">
              <a16:creationId xmlns:a16="http://schemas.microsoft.com/office/drawing/2014/main" id="{A4165D2E-0AAD-4961-91AB-2D2B4C00FBBC}"/>
            </a:ext>
          </a:extLst>
        </xdr:cNvPr>
        <xdr:cNvCxnSpPr/>
      </xdr:nvCxnSpPr>
      <xdr:spPr>
        <a:xfrm flipV="1">
          <a:off x="21323300" y="17294134"/>
          <a:ext cx="838200" cy="3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6350</xdr:rowOff>
    </xdr:from>
    <xdr:to>
      <xdr:col>107</xdr:col>
      <xdr:colOff>101600</xdr:colOff>
      <xdr:row>101</xdr:row>
      <xdr:rowOff>107950</xdr:rowOff>
    </xdr:to>
    <xdr:sp macro="" textlink="">
      <xdr:nvSpPr>
        <xdr:cNvPr id="746" name="楕円 745">
          <a:extLst>
            <a:ext uri="{FF2B5EF4-FFF2-40B4-BE49-F238E27FC236}">
              <a16:creationId xmlns:a16="http://schemas.microsoft.com/office/drawing/2014/main" id="{7C82375B-D413-4CD1-B5F5-A059552E26CF}"/>
            </a:ext>
          </a:extLst>
        </xdr:cNvPr>
        <xdr:cNvSpPr/>
      </xdr:nvSpPr>
      <xdr:spPr>
        <a:xfrm>
          <a:off x="20383500" y="173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12519</xdr:rowOff>
    </xdr:from>
    <xdr:to>
      <xdr:col>111</xdr:col>
      <xdr:colOff>177800</xdr:colOff>
      <xdr:row>101</xdr:row>
      <xdr:rowOff>57150</xdr:rowOff>
    </xdr:to>
    <xdr:cxnSp macro="">
      <xdr:nvCxnSpPr>
        <xdr:cNvPr id="747" name="直線コネクタ 746">
          <a:extLst>
            <a:ext uri="{FF2B5EF4-FFF2-40B4-BE49-F238E27FC236}">
              <a16:creationId xmlns:a16="http://schemas.microsoft.com/office/drawing/2014/main" id="{EA056111-C9E7-49E4-AAF3-2C3CAF3AD65B}"/>
            </a:ext>
          </a:extLst>
        </xdr:cNvPr>
        <xdr:cNvCxnSpPr/>
      </xdr:nvCxnSpPr>
      <xdr:spPr>
        <a:xfrm flipV="1">
          <a:off x="20434300" y="17328969"/>
          <a:ext cx="889000" cy="4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31387</xdr:rowOff>
    </xdr:from>
    <xdr:to>
      <xdr:col>102</xdr:col>
      <xdr:colOff>165100</xdr:colOff>
      <xdr:row>101</xdr:row>
      <xdr:rowOff>132987</xdr:rowOff>
    </xdr:to>
    <xdr:sp macro="" textlink="">
      <xdr:nvSpPr>
        <xdr:cNvPr id="748" name="楕円 747">
          <a:extLst>
            <a:ext uri="{FF2B5EF4-FFF2-40B4-BE49-F238E27FC236}">
              <a16:creationId xmlns:a16="http://schemas.microsoft.com/office/drawing/2014/main" id="{44AA801C-5CBA-4A8B-89E3-C8BDF7AC264E}"/>
            </a:ext>
          </a:extLst>
        </xdr:cNvPr>
        <xdr:cNvSpPr/>
      </xdr:nvSpPr>
      <xdr:spPr>
        <a:xfrm>
          <a:off x="19494500" y="1734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57150</xdr:rowOff>
    </xdr:from>
    <xdr:to>
      <xdr:col>107</xdr:col>
      <xdr:colOff>50800</xdr:colOff>
      <xdr:row>101</xdr:row>
      <xdr:rowOff>82187</xdr:rowOff>
    </xdr:to>
    <xdr:cxnSp macro="">
      <xdr:nvCxnSpPr>
        <xdr:cNvPr id="749" name="直線コネクタ 748">
          <a:extLst>
            <a:ext uri="{FF2B5EF4-FFF2-40B4-BE49-F238E27FC236}">
              <a16:creationId xmlns:a16="http://schemas.microsoft.com/office/drawing/2014/main" id="{A84A11CE-F038-4BE4-A4B3-B9F047146B22}"/>
            </a:ext>
          </a:extLst>
        </xdr:cNvPr>
        <xdr:cNvCxnSpPr/>
      </xdr:nvCxnSpPr>
      <xdr:spPr>
        <a:xfrm flipV="1">
          <a:off x="19545300" y="17373600"/>
          <a:ext cx="889000" cy="2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58601</xdr:rowOff>
    </xdr:from>
    <xdr:to>
      <xdr:col>98</xdr:col>
      <xdr:colOff>38100</xdr:colOff>
      <xdr:row>101</xdr:row>
      <xdr:rowOff>160201</xdr:rowOff>
    </xdr:to>
    <xdr:sp macro="" textlink="">
      <xdr:nvSpPr>
        <xdr:cNvPr id="750" name="楕円 749">
          <a:extLst>
            <a:ext uri="{FF2B5EF4-FFF2-40B4-BE49-F238E27FC236}">
              <a16:creationId xmlns:a16="http://schemas.microsoft.com/office/drawing/2014/main" id="{11F769E3-1BD1-4859-B921-872B815CC58A}"/>
            </a:ext>
          </a:extLst>
        </xdr:cNvPr>
        <xdr:cNvSpPr/>
      </xdr:nvSpPr>
      <xdr:spPr>
        <a:xfrm>
          <a:off x="18605500" y="1737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82187</xdr:rowOff>
    </xdr:from>
    <xdr:to>
      <xdr:col>102</xdr:col>
      <xdr:colOff>114300</xdr:colOff>
      <xdr:row>101</xdr:row>
      <xdr:rowOff>109401</xdr:rowOff>
    </xdr:to>
    <xdr:cxnSp macro="">
      <xdr:nvCxnSpPr>
        <xdr:cNvPr id="751" name="直線コネクタ 750">
          <a:extLst>
            <a:ext uri="{FF2B5EF4-FFF2-40B4-BE49-F238E27FC236}">
              <a16:creationId xmlns:a16="http://schemas.microsoft.com/office/drawing/2014/main" id="{916CFCEF-5ABC-4FF0-8689-ECA228C3EF0E}"/>
            </a:ext>
          </a:extLst>
        </xdr:cNvPr>
        <xdr:cNvCxnSpPr/>
      </xdr:nvCxnSpPr>
      <xdr:spPr>
        <a:xfrm flipV="1">
          <a:off x="18656300" y="17398637"/>
          <a:ext cx="88900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138265</xdr:rowOff>
    </xdr:from>
    <xdr:ext cx="469744" cy="259045"/>
    <xdr:sp macro="" textlink="">
      <xdr:nvSpPr>
        <xdr:cNvPr id="752" name="n_1aveValue【庁舎】&#10;一人当たり面積">
          <a:extLst>
            <a:ext uri="{FF2B5EF4-FFF2-40B4-BE49-F238E27FC236}">
              <a16:creationId xmlns:a16="http://schemas.microsoft.com/office/drawing/2014/main" id="{545AAD13-1FEC-47AD-96B9-F420D0C1B4CE}"/>
            </a:ext>
          </a:extLst>
        </xdr:cNvPr>
        <xdr:cNvSpPr txBox="1"/>
      </xdr:nvSpPr>
      <xdr:spPr>
        <a:xfrm>
          <a:off x="21075727" y="1814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153506</xdr:rowOff>
    </xdr:from>
    <xdr:ext cx="469744" cy="259045"/>
    <xdr:sp macro="" textlink="">
      <xdr:nvSpPr>
        <xdr:cNvPr id="753" name="n_2aveValue【庁舎】&#10;一人当たり面積">
          <a:extLst>
            <a:ext uri="{FF2B5EF4-FFF2-40B4-BE49-F238E27FC236}">
              <a16:creationId xmlns:a16="http://schemas.microsoft.com/office/drawing/2014/main" id="{C64C8698-ED1E-4694-80D8-BD096FCB586E}"/>
            </a:ext>
          </a:extLst>
        </xdr:cNvPr>
        <xdr:cNvSpPr txBox="1"/>
      </xdr:nvSpPr>
      <xdr:spPr>
        <a:xfrm>
          <a:off x="20199427"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32129</xdr:rowOff>
    </xdr:from>
    <xdr:ext cx="469744" cy="259045"/>
    <xdr:sp macro="" textlink="">
      <xdr:nvSpPr>
        <xdr:cNvPr id="754" name="n_3aveValue【庁舎】&#10;一人当たり面積">
          <a:extLst>
            <a:ext uri="{FF2B5EF4-FFF2-40B4-BE49-F238E27FC236}">
              <a16:creationId xmlns:a16="http://schemas.microsoft.com/office/drawing/2014/main" id="{EE6FAE2A-CFE6-4839-8ED6-3A4E8153424C}"/>
            </a:ext>
          </a:extLst>
        </xdr:cNvPr>
        <xdr:cNvSpPr txBox="1"/>
      </xdr:nvSpPr>
      <xdr:spPr>
        <a:xfrm>
          <a:off x="19310427" y="1820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20156</xdr:rowOff>
    </xdr:from>
    <xdr:ext cx="469744" cy="259045"/>
    <xdr:sp macro="" textlink="">
      <xdr:nvSpPr>
        <xdr:cNvPr id="755" name="n_4aveValue【庁舎】&#10;一人当たり面積">
          <a:extLst>
            <a:ext uri="{FF2B5EF4-FFF2-40B4-BE49-F238E27FC236}">
              <a16:creationId xmlns:a16="http://schemas.microsoft.com/office/drawing/2014/main" id="{FB063826-B546-4A3C-9EE4-764FDA4B6538}"/>
            </a:ext>
          </a:extLst>
        </xdr:cNvPr>
        <xdr:cNvSpPr txBox="1"/>
      </xdr:nvSpPr>
      <xdr:spPr>
        <a:xfrm>
          <a:off x="1842142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79846</xdr:rowOff>
    </xdr:from>
    <xdr:ext cx="469744" cy="259045"/>
    <xdr:sp macro="" textlink="">
      <xdr:nvSpPr>
        <xdr:cNvPr id="756" name="n_1mainValue【庁舎】&#10;一人当たり面積">
          <a:extLst>
            <a:ext uri="{FF2B5EF4-FFF2-40B4-BE49-F238E27FC236}">
              <a16:creationId xmlns:a16="http://schemas.microsoft.com/office/drawing/2014/main" id="{4B075B7B-2E66-42D5-B2A1-53B956B0F8E7}"/>
            </a:ext>
          </a:extLst>
        </xdr:cNvPr>
        <xdr:cNvSpPr txBox="1"/>
      </xdr:nvSpPr>
      <xdr:spPr>
        <a:xfrm>
          <a:off x="21075727" y="1705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124477</xdr:rowOff>
    </xdr:from>
    <xdr:ext cx="469744" cy="259045"/>
    <xdr:sp macro="" textlink="">
      <xdr:nvSpPr>
        <xdr:cNvPr id="757" name="n_2mainValue【庁舎】&#10;一人当たり面積">
          <a:extLst>
            <a:ext uri="{FF2B5EF4-FFF2-40B4-BE49-F238E27FC236}">
              <a16:creationId xmlns:a16="http://schemas.microsoft.com/office/drawing/2014/main" id="{6E06A3F3-54CF-4325-9495-9FB52A1E50DA}"/>
            </a:ext>
          </a:extLst>
        </xdr:cNvPr>
        <xdr:cNvSpPr txBox="1"/>
      </xdr:nvSpPr>
      <xdr:spPr>
        <a:xfrm>
          <a:off x="20199427" y="1709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149514</xdr:rowOff>
    </xdr:from>
    <xdr:ext cx="469744" cy="259045"/>
    <xdr:sp macro="" textlink="">
      <xdr:nvSpPr>
        <xdr:cNvPr id="758" name="n_3mainValue【庁舎】&#10;一人当たり面積">
          <a:extLst>
            <a:ext uri="{FF2B5EF4-FFF2-40B4-BE49-F238E27FC236}">
              <a16:creationId xmlns:a16="http://schemas.microsoft.com/office/drawing/2014/main" id="{DB7AD461-D20D-4EE6-A745-DE639CB1CD46}"/>
            </a:ext>
          </a:extLst>
        </xdr:cNvPr>
        <xdr:cNvSpPr txBox="1"/>
      </xdr:nvSpPr>
      <xdr:spPr>
        <a:xfrm>
          <a:off x="19310427" y="1712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5278</xdr:rowOff>
    </xdr:from>
    <xdr:ext cx="469744" cy="259045"/>
    <xdr:sp macro="" textlink="">
      <xdr:nvSpPr>
        <xdr:cNvPr id="759" name="n_4mainValue【庁舎】&#10;一人当たり面積">
          <a:extLst>
            <a:ext uri="{FF2B5EF4-FFF2-40B4-BE49-F238E27FC236}">
              <a16:creationId xmlns:a16="http://schemas.microsoft.com/office/drawing/2014/main" id="{836CA050-AA34-4E1B-9985-BA3C2699CA15}"/>
            </a:ext>
          </a:extLst>
        </xdr:cNvPr>
        <xdr:cNvSpPr txBox="1"/>
      </xdr:nvSpPr>
      <xdr:spPr>
        <a:xfrm>
          <a:off x="18421427" y="17150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a:extLst>
            <a:ext uri="{FF2B5EF4-FFF2-40B4-BE49-F238E27FC236}">
              <a16:creationId xmlns:a16="http://schemas.microsoft.com/office/drawing/2014/main" id="{00F09E5A-34FF-49BD-A2AA-BB3A3B81338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a:extLst>
            <a:ext uri="{FF2B5EF4-FFF2-40B4-BE49-F238E27FC236}">
              <a16:creationId xmlns:a16="http://schemas.microsoft.com/office/drawing/2014/main" id="{E0677456-54F5-4889-9F59-00384F7B675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a:extLst>
            <a:ext uri="{FF2B5EF4-FFF2-40B4-BE49-F238E27FC236}">
              <a16:creationId xmlns:a16="http://schemas.microsoft.com/office/drawing/2014/main" id="{2A06AC55-E5B8-4380-8E18-115C6524F6A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類似団体と比較して有形固定資産減価償却率が高くなっている施設は、体育館・プール、消防施設、庁舎で、低くなっている施設は、一般廃棄物処理施設、福祉施設、市民会館である。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人当たり面積等は、体育館・プール、福祉施設、市民会館及び庁舎の類型が類似団体平均を上回り、消防施設は平均を下回っているが、これらは急速は人口減少が影響している状況となっている。体育館・プールについては町民プールの統廃合に取り組んでいるなか、老朽化が顕著であり、長寿命化が必要なプール施設については改修を行うなど老朽化対策にも取り組んでいる。本庁舎については耐震改修等を令和元年度から令和２年度の２か年で実施し、当面、現庁舎の長寿命化及び防災機能の強化を図った。あわせて支所については機能の在り方を検討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5,700
5,647
341.89
8,523,765
8,175,168
293,077
4,888,033
10,314,895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人口の減少や全国平均を上回る高齢化率（令和４年度末５２．２２％）に加え、町内に中心となる産業がないこと等により、財政基盤が弱く、類似団体内平均値をかなり下回っている。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安芸太田町中期財政運営方針（令和３年度～令和７年度）及び安芸太田町定員管理計画（令和３年度～令和７年度）の推進による行政の効率化と長期総合計画に掲げた本町のめざす姿の実現に向け、活力あるまちづくりの展開を両立しつつ、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53024"/>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73176</xdr:rowOff>
    </xdr:from>
    <xdr:to>
      <xdr:col>23</xdr:col>
      <xdr:colOff>133350</xdr:colOff>
      <xdr:row>44</xdr:row>
      <xdr:rowOff>73176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169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73176</xdr:rowOff>
    </xdr:from>
    <xdr:to>
      <xdr:col>19</xdr:col>
      <xdr:colOff>133350</xdr:colOff>
      <xdr:row>44</xdr:row>
      <xdr:rowOff>73176</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73176</xdr:rowOff>
    </xdr:from>
    <xdr:to>
      <xdr:col>15</xdr:col>
      <xdr:colOff>82550</xdr:colOff>
      <xdr:row>44</xdr:row>
      <xdr:rowOff>73176</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64303</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73176</xdr:rowOff>
    </xdr:from>
    <xdr:to>
      <xdr:col>11</xdr:col>
      <xdr:colOff>31750</xdr:colOff>
      <xdr:row>44</xdr:row>
      <xdr:rowOff>73176</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123976</xdr:rowOff>
    </xdr:from>
    <xdr:to>
      <xdr:col>11</xdr:col>
      <xdr:colOff>82550</xdr:colOff>
      <xdr:row>43</xdr:row>
      <xdr:rowOff>54126</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64303</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22376</xdr:rowOff>
    </xdr:from>
    <xdr:to>
      <xdr:col>23</xdr:col>
      <xdr:colOff>184150</xdr:colOff>
      <xdr:row>44</xdr:row>
      <xdr:rowOff>123976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89703</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6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22376</xdr:rowOff>
    </xdr:from>
    <xdr:to>
      <xdr:col>19</xdr:col>
      <xdr:colOff>184150</xdr:colOff>
      <xdr:row>44</xdr:row>
      <xdr:rowOff>123976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108753</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52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22376</xdr:rowOff>
    </xdr:from>
    <xdr:to>
      <xdr:col>15</xdr:col>
      <xdr:colOff>133350</xdr:colOff>
      <xdr:row>44</xdr:row>
      <xdr:rowOff>123976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108753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22376</xdr:rowOff>
    </xdr:from>
    <xdr:to>
      <xdr:col>11</xdr:col>
      <xdr:colOff>82550</xdr:colOff>
      <xdr:row>44</xdr:row>
      <xdr:rowOff>123976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108753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22376</xdr:rowOff>
    </xdr:from>
    <xdr:to>
      <xdr:col>7</xdr:col>
      <xdr:colOff>31750</xdr:colOff>
      <xdr:row>44</xdr:row>
      <xdr:rowOff>123976</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108753</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は地方税等の自主財源に乏しく、更に少子高齢化、過疎化の著しい進行の影響もあり、自主財源は減少している。地方交付税の減少の影響もあり令和４年度の比率は１１ポイント上昇し９７．８％で、財政構造の硬直化が進んでいる。各種行政改革の取組みでは、人員削減等での人件費抑制や事務改善により事務費の縮減を行っているが、高齢化の進展等による社会保障関係費の増加や公債費の高止まり、さらには新型コロナの影響による税収減等が見込まれ、依然として財源的余裕や財政構造の弾力性が希薄な財政運営が予測され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118956</xdr:rowOff>
    </xdr:from>
    <xdr:to>
      <xdr:col>23</xdr:col>
      <xdr:colOff>133350</xdr:colOff>
      <xdr:row>64</xdr:row>
      <xdr:rowOff>135890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63056"/>
          <a:ext cx="0" cy="10456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107967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080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64</xdr:row>
      <xdr:rowOff>135890</xdr:rowOff>
    </xdr:from>
    <xdr:to>
      <xdr:col>24</xdr:col>
      <xdr:colOff>12700</xdr:colOff>
      <xdr:row>64</xdr:row>
      <xdr:rowOff>135890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108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33883</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0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118956</xdr:rowOff>
    </xdr:from>
    <xdr:to>
      <xdr:col>24</xdr:col>
      <xdr:colOff>12700</xdr:colOff>
      <xdr:row>58</xdr:row>
      <xdr:rowOff>118956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63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36406</xdr:rowOff>
    </xdr:from>
    <xdr:to>
      <xdr:col>23</xdr:col>
      <xdr:colOff>133350</xdr:colOff>
      <xdr:row>64</xdr:row>
      <xdr:rowOff>135890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666306"/>
          <a:ext cx="838200" cy="44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6156</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64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161079</xdr:rowOff>
    </xdr:from>
    <xdr:to>
      <xdr:col>23</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36406</xdr:rowOff>
    </xdr:from>
    <xdr:to>
      <xdr:col>19</xdr:col>
      <xdr:colOff>133350</xdr:colOff>
      <xdr:row>63</xdr:row>
      <xdr:rowOff>134408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666306"/>
          <a:ext cx="889000" cy="26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28363</xdr:rowOff>
    </xdr:from>
    <xdr:to>
      <xdr:col>19</xdr:col>
      <xdr:colOff>184150</xdr:colOff>
      <xdr:row>61</xdr:row>
      <xdr:rowOff>129963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140140</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5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134408</xdr:rowOff>
    </xdr:from>
    <xdr:to>
      <xdr:col>15</xdr:col>
      <xdr:colOff>82550</xdr:colOff>
      <xdr:row>66</xdr:row>
      <xdr:rowOff>18204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935758"/>
          <a:ext cx="889000" cy="39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122344</xdr:rowOff>
    </xdr:from>
    <xdr:to>
      <xdr:col>15</xdr:col>
      <xdr:colOff>133350</xdr:colOff>
      <xdr:row>63</xdr:row>
      <xdr:rowOff>52494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62671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14181</xdr:rowOff>
    </xdr:from>
    <xdr:to>
      <xdr:col>11</xdr:col>
      <xdr:colOff>31750</xdr:colOff>
      <xdr:row>66</xdr:row>
      <xdr:rowOff>18204</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1329881"/>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102887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146473</xdr:rowOff>
    </xdr:from>
    <xdr:to>
      <xdr:col>7</xdr:col>
      <xdr:colOff>31750</xdr:colOff>
      <xdr:row>63</xdr:row>
      <xdr:rowOff>76623</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86800</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85090</xdr:rowOff>
    </xdr:from>
    <xdr:to>
      <xdr:col>23</xdr:col>
      <xdr:colOff>184150</xdr:colOff>
      <xdr:row>65</xdr:row>
      <xdr:rowOff>15240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152417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953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157056</xdr:rowOff>
    </xdr:from>
    <xdr:to>
      <xdr:col>19</xdr:col>
      <xdr:colOff>184150</xdr:colOff>
      <xdr:row>62</xdr:row>
      <xdr:rowOff>87206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71983</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701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83608</xdr:rowOff>
    </xdr:from>
    <xdr:to>
      <xdr:col>15</xdr:col>
      <xdr:colOff>133350</xdr:colOff>
      <xdr:row>64</xdr:row>
      <xdr:rowOff>13758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88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169985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97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138854</xdr:rowOff>
    </xdr:from>
    <xdr:to>
      <xdr:col>11</xdr:col>
      <xdr:colOff>82550</xdr:colOff>
      <xdr:row>66</xdr:row>
      <xdr:rowOff>69004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53781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36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134831</xdr:rowOff>
    </xdr:from>
    <xdr:to>
      <xdr:col>7</xdr:col>
      <xdr:colOff>31750</xdr:colOff>
      <xdr:row>66</xdr:row>
      <xdr:rowOff>64981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27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49758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36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[487,757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人件費、物件費及び維持補修費の合計額の人口１人当たりの金額が類似団体平均を上回っているのは、主に人口減が要因となっている。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公共施設の適正配置や安芸太田町中期財政運営方針及び安芸太田町定員管理計画の着実な推進により事業費等の更なる選択と集中を図る取組みや人件費等の経常的経費抑制を進め、コストの低減を図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162399</xdr:rowOff>
    </xdr:from>
    <xdr:to>
      <xdr:col>23</xdr:col>
      <xdr:colOff>133350</xdr:colOff>
      <xdr:row>89</xdr:row>
      <xdr:rowOff>90757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706949"/>
          <a:ext cx="0" cy="164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62834</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2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90757</xdr:rowOff>
    </xdr:from>
    <xdr:to>
      <xdr:col>24</xdr:col>
      <xdr:colOff>12700</xdr:colOff>
      <xdr:row>89</xdr:row>
      <xdr:rowOff>90757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77326</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45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162399</xdr:rowOff>
    </xdr:from>
    <xdr:to>
      <xdr:col>24</xdr:col>
      <xdr:colOff>12700</xdr:colOff>
      <xdr:row>79</xdr:row>
      <xdr:rowOff>162399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706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119086</xdr:rowOff>
    </xdr:from>
    <xdr:to>
      <xdr:col>23</xdr:col>
      <xdr:colOff>133350</xdr:colOff>
      <xdr:row>83</xdr:row>
      <xdr:rowOff>148947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349436"/>
          <a:ext cx="838200" cy="2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63657</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77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47130</xdr:rowOff>
    </xdr:from>
    <xdr:to>
      <xdr:col>23</xdr:col>
      <xdr:colOff>184150</xdr:colOff>
      <xdr:row>81</xdr:row>
      <xdr:rowOff>148730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93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74892</xdr:rowOff>
    </xdr:from>
    <xdr:to>
      <xdr:col>19</xdr:col>
      <xdr:colOff>133350</xdr:colOff>
      <xdr:row>83</xdr:row>
      <xdr:rowOff>119086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305242"/>
          <a:ext cx="889000" cy="4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12767</xdr:rowOff>
    </xdr:from>
    <xdr:to>
      <xdr:col>19</xdr:col>
      <xdr:colOff>184150</xdr:colOff>
      <xdr:row>81</xdr:row>
      <xdr:rowOff>114367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124544</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669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36120</xdr:rowOff>
    </xdr:from>
    <xdr:to>
      <xdr:col>15</xdr:col>
      <xdr:colOff>82550</xdr:colOff>
      <xdr:row>83</xdr:row>
      <xdr:rowOff>74892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266470"/>
          <a:ext cx="889000" cy="38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163063</xdr:rowOff>
    </xdr:from>
    <xdr:to>
      <xdr:col>15</xdr:col>
      <xdr:colOff>133350</xdr:colOff>
      <xdr:row>81</xdr:row>
      <xdr:rowOff>93213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103390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647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36120</xdr:rowOff>
    </xdr:from>
    <xdr:to>
      <xdr:col>11</xdr:col>
      <xdr:colOff>31750</xdr:colOff>
      <xdr:row>83</xdr:row>
      <xdr:rowOff>60230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1447800" y="14266470"/>
          <a:ext cx="889000" cy="2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128608</xdr:rowOff>
    </xdr:from>
    <xdr:to>
      <xdr:col>11</xdr:col>
      <xdr:colOff>82550</xdr:colOff>
      <xdr:row>81</xdr:row>
      <xdr:rowOff>58758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84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68935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61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113649</xdr:rowOff>
    </xdr:from>
    <xdr:to>
      <xdr:col>7</xdr:col>
      <xdr:colOff>31750</xdr:colOff>
      <xdr:row>81</xdr:row>
      <xdr:rowOff>43799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82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53976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598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98147</xdr:rowOff>
    </xdr:from>
    <xdr:to>
      <xdr:col>23</xdr:col>
      <xdr:colOff>184150</xdr:colOff>
      <xdr:row>84</xdr:row>
      <xdr:rowOff>28297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32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70224</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30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68286</xdr:rowOff>
    </xdr:from>
    <xdr:to>
      <xdr:col>19</xdr:col>
      <xdr:colOff>184150</xdr:colOff>
      <xdr:row>83</xdr:row>
      <xdr:rowOff>169886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29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154663</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385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24092</xdr:rowOff>
    </xdr:from>
    <xdr:to>
      <xdr:col>15</xdr:col>
      <xdr:colOff>133350</xdr:colOff>
      <xdr:row>83</xdr:row>
      <xdr:rowOff>125692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25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110469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340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156770</xdr:rowOff>
    </xdr:from>
    <xdr:to>
      <xdr:col>11</xdr:col>
      <xdr:colOff>82550</xdr:colOff>
      <xdr:row>83</xdr:row>
      <xdr:rowOff>86920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21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71697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302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9430</xdr:rowOff>
    </xdr:from>
    <xdr:to>
      <xdr:col>7</xdr:col>
      <xdr:colOff>31750</xdr:colOff>
      <xdr:row>83</xdr:row>
      <xdr:rowOff>111030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23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95807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32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安芸太田町定員適正化計画により、以前に比べ類似団体内平均値水準に近づく状況となっている。今後も安芸太田町定員管理計画を着実に推進するとともに、引き続き縮減に努める。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36286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95004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67129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6179800" y="14765866"/>
          <a:ext cx="8382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87</xdr:row>
      <xdr:rowOff>10584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811829"/>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36182</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43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10584</xdr:rowOff>
    </xdr:from>
    <xdr:to>
      <xdr:col>72</xdr:col>
      <xdr:colOff>203200</xdr:colOff>
      <xdr:row>87</xdr:row>
      <xdr:rowOff>33564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4926734"/>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170543</xdr:rowOff>
    </xdr:from>
    <xdr:to>
      <xdr:col>68</xdr:col>
      <xdr:colOff>152400</xdr:colOff>
      <xdr:row>87</xdr:row>
      <xdr:rowOff>33564</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9152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138689</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138689</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113893</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6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131234</xdr:rowOff>
    </xdr:from>
    <xdr:to>
      <xdr:col>73</xdr:col>
      <xdr:colOff>44450</xdr:colOff>
      <xdr:row>87</xdr:row>
      <xdr:rowOff>61384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46161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154214</xdr:rowOff>
    </xdr:from>
    <xdr:to>
      <xdr:col>68</xdr:col>
      <xdr:colOff>203200</xdr:colOff>
      <xdr:row>87</xdr:row>
      <xdr:rowOff>84364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69141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は面積が広く集落が広域に散在しているという地理的な条件、過疎高齢化、及び町村合併等の理由から元々職員数が多いが、安芸太田町定員管理計画に基づき、職員の年齢構成、人件費、さらには町の政策、行政課題等を総合的に考慮し、適正な定員管理に取り組む中で適正配置を行い縮減に努め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143764</xdr:rowOff>
    </xdr:from>
    <xdr:to>
      <xdr:col>81</xdr:col>
      <xdr:colOff>44450</xdr:colOff>
      <xdr:row>67</xdr:row>
      <xdr:rowOff>63119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259314"/>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35196</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22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63119</xdr:rowOff>
    </xdr:from>
    <xdr:to>
      <xdr:col>81</xdr:col>
      <xdr:colOff>133350</xdr:colOff>
      <xdr:row>67</xdr:row>
      <xdr:rowOff>63119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58691</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143764</xdr:rowOff>
    </xdr:from>
    <xdr:to>
      <xdr:col>81</xdr:col>
      <xdr:colOff>133350</xdr:colOff>
      <xdr:row>59</xdr:row>
      <xdr:rowOff>143764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64855</xdr:rowOff>
    </xdr:from>
    <xdr:to>
      <xdr:col>81</xdr:col>
      <xdr:colOff>44450</xdr:colOff>
      <xdr:row>66</xdr:row>
      <xdr:rowOff>76919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6179800" y="11380555"/>
          <a:ext cx="8382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38329</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4967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21802</xdr:rowOff>
    </xdr:from>
    <xdr:to>
      <xdr:col>81</xdr:col>
      <xdr:colOff>95250</xdr:colOff>
      <xdr:row>62</xdr:row>
      <xdr:rowOff>123402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19007</xdr:rowOff>
    </xdr:from>
    <xdr:to>
      <xdr:col>77</xdr:col>
      <xdr:colOff>44450</xdr:colOff>
      <xdr:row>66</xdr:row>
      <xdr:rowOff>76919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1334707"/>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18584</xdr:rowOff>
    </xdr:from>
    <xdr:to>
      <xdr:col>77</xdr:col>
      <xdr:colOff>95250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130361</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417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19007</xdr:rowOff>
    </xdr:from>
    <xdr:to>
      <xdr:col>72</xdr:col>
      <xdr:colOff>203200</xdr:colOff>
      <xdr:row>66</xdr:row>
      <xdr:rowOff>117941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4401800" y="11334707"/>
          <a:ext cx="889000" cy="9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14563</xdr:rowOff>
    </xdr:from>
    <xdr:to>
      <xdr:col>73</xdr:col>
      <xdr:colOff>44450</xdr:colOff>
      <xdr:row>62</xdr:row>
      <xdr:rowOff>116163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126340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117941</xdr:rowOff>
    </xdr:from>
    <xdr:to>
      <xdr:col>68</xdr:col>
      <xdr:colOff>152400</xdr:colOff>
      <xdr:row>66</xdr:row>
      <xdr:rowOff>144483</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3512800" y="11433641"/>
          <a:ext cx="889000" cy="2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16976</xdr:rowOff>
    </xdr:from>
    <xdr:to>
      <xdr:col>68</xdr:col>
      <xdr:colOff>203200</xdr:colOff>
      <xdr:row>62</xdr:row>
      <xdr:rowOff>118576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128753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126340</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14055</xdr:rowOff>
    </xdr:from>
    <xdr:to>
      <xdr:col>81</xdr:col>
      <xdr:colOff>95250</xdr:colOff>
      <xdr:row>66</xdr:row>
      <xdr:rowOff>115655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132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157582</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1301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26119</xdr:rowOff>
    </xdr:from>
    <xdr:to>
      <xdr:col>77</xdr:col>
      <xdr:colOff>95250</xdr:colOff>
      <xdr:row>66</xdr:row>
      <xdr:rowOff>127719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134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112496</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1428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139657</xdr:rowOff>
    </xdr:from>
    <xdr:to>
      <xdr:col>73</xdr:col>
      <xdr:colOff>44450</xdr:colOff>
      <xdr:row>66</xdr:row>
      <xdr:rowOff>69807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128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54584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137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67141</xdr:rowOff>
    </xdr:from>
    <xdr:to>
      <xdr:col>68</xdr:col>
      <xdr:colOff>203200</xdr:colOff>
      <xdr:row>66</xdr:row>
      <xdr:rowOff>168741</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138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153518</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1469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93683</xdr:rowOff>
    </xdr:from>
    <xdr:to>
      <xdr:col>64</xdr:col>
      <xdr:colOff>152400</xdr:colOff>
      <xdr:row>67</xdr:row>
      <xdr:rowOff>23833</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140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8610</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1495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１８年度からの第１次安芸太田町行財政改革大綱に伴う起債抑制策により一時は改善傾向にあったが、近年の学校統廃合などの大規模事業に伴う起債償還の開始もあいまって０．２ポイント改善しているものの１２．１％と高止まりしており、依然として類似団体内平均値を上回っている状態である。　中期財政運営方針に基づき、投資的経費の抑制などに取り組み、引き続き水準を抑える。</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21336</xdr:rowOff>
    </xdr:from>
    <xdr:to>
      <xdr:col>81</xdr:col>
      <xdr:colOff>44450</xdr:colOff>
      <xdr:row>45</xdr:row>
      <xdr:rowOff>3302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193536"/>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146829</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9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3302</xdr:rowOff>
    </xdr:from>
    <xdr:to>
      <xdr:col>81</xdr:col>
      <xdr:colOff>133350</xdr:colOff>
      <xdr:row>45</xdr:row>
      <xdr:rowOff>3302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107713</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21336</xdr:rowOff>
    </xdr:from>
    <xdr:to>
      <xdr:col>81</xdr:col>
      <xdr:colOff>133350</xdr:colOff>
      <xdr:row>36</xdr:row>
      <xdr:rowOff>21336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56642</xdr:rowOff>
    </xdr:from>
    <xdr:to>
      <xdr:col>81</xdr:col>
      <xdr:colOff>44450</xdr:colOff>
      <xdr:row>43</xdr:row>
      <xdr:rowOff>75946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42899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75946</xdr:rowOff>
    </xdr:from>
    <xdr:to>
      <xdr:col>77</xdr:col>
      <xdr:colOff>44450</xdr:colOff>
      <xdr:row>43</xdr:row>
      <xdr:rowOff>85598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44829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93743</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8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85598</xdr:rowOff>
    </xdr:from>
    <xdr:to>
      <xdr:col>72</xdr:col>
      <xdr:colOff>203200</xdr:colOff>
      <xdr:row>43</xdr:row>
      <xdr:rowOff>104902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45794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142003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54356</xdr:rowOff>
    </xdr:from>
    <xdr:to>
      <xdr:col>68</xdr:col>
      <xdr:colOff>152400</xdr:colOff>
      <xdr:row>43</xdr:row>
      <xdr:rowOff>104902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255256"/>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5842</xdr:rowOff>
    </xdr:from>
    <xdr:to>
      <xdr:col>81</xdr:col>
      <xdr:colOff>95250</xdr:colOff>
      <xdr:row>43</xdr:row>
      <xdr:rowOff>107442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149369</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35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25146</xdr:rowOff>
    </xdr:from>
    <xdr:to>
      <xdr:col>77</xdr:col>
      <xdr:colOff>95250</xdr:colOff>
      <xdr:row>43</xdr:row>
      <xdr:rowOff>126746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111523</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483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34798</xdr:rowOff>
    </xdr:from>
    <xdr:to>
      <xdr:col>73</xdr:col>
      <xdr:colOff>44450</xdr:colOff>
      <xdr:row>43</xdr:row>
      <xdr:rowOff>136398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121175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49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54102</xdr:rowOff>
    </xdr:from>
    <xdr:to>
      <xdr:col>68</xdr:col>
      <xdr:colOff>203200</xdr:colOff>
      <xdr:row>43</xdr:row>
      <xdr:rowOff>155702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140479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3556</xdr:rowOff>
    </xdr:from>
    <xdr:to>
      <xdr:col>64</xdr:col>
      <xdr:colOff>152400</xdr:colOff>
      <xdr:row>42</xdr:row>
      <xdr:rowOff>105156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89933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将来負担比率は９．５％となり、昨年度より改善している。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しかし近年の大型公共事業に伴う大規模な起債償還に対応する公債費の増加等や、今後の起債借入によっては将来負担比率は悪化することが予測される。中期財政運営方針を基に、計画的な起債借入と、償還額に見合った施策展開をしていく必要があ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62653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638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34730</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0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62653</xdr:rowOff>
    </xdr:from>
    <xdr:to>
      <xdr:col>81</xdr:col>
      <xdr:colOff>133350</xdr:colOff>
      <xdr:row>22</xdr:row>
      <xdr:rowOff>62653</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3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97719</xdr:rowOff>
    </xdr:from>
    <xdr:to>
      <xdr:col>81</xdr:col>
      <xdr:colOff>44450</xdr:colOff>
      <xdr:row>15</xdr:row>
      <xdr:rowOff>61666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498019"/>
          <a:ext cx="838200" cy="13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61666</xdr:rowOff>
    </xdr:from>
    <xdr:to>
      <xdr:col>77</xdr:col>
      <xdr:colOff>44450</xdr:colOff>
      <xdr:row>16</xdr:row>
      <xdr:rowOff>118110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633416"/>
          <a:ext cx="889000" cy="22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118110</xdr:rowOff>
    </xdr:from>
    <xdr:to>
      <xdr:col>72</xdr:col>
      <xdr:colOff>203200</xdr:colOff>
      <xdr:row>18</xdr:row>
      <xdr:rowOff>121073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861310"/>
          <a:ext cx="889000" cy="34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136596</xdr:rowOff>
    </xdr:from>
    <xdr:to>
      <xdr:col>73</xdr:col>
      <xdr:colOff>44450</xdr:colOff>
      <xdr:row>14</xdr:row>
      <xdr:rowOff>66746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76923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34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121073</xdr:rowOff>
    </xdr:from>
    <xdr:to>
      <xdr:col>68</xdr:col>
      <xdr:colOff>152400</xdr:colOff>
      <xdr:row>18</xdr:row>
      <xdr:rowOff>162631</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207173"/>
          <a:ext cx="889000" cy="4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131233</xdr:rowOff>
    </xdr:from>
    <xdr:to>
      <xdr:col>68</xdr:col>
      <xdr:colOff>203200</xdr:colOff>
      <xdr:row>14</xdr:row>
      <xdr:rowOff>61383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21449</xdr:rowOff>
    </xdr:from>
    <xdr:to>
      <xdr:col>64</xdr:col>
      <xdr:colOff>152400</xdr:colOff>
      <xdr:row>14</xdr:row>
      <xdr:rowOff>123049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2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133226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46919</xdr:rowOff>
    </xdr:from>
    <xdr:to>
      <xdr:col>81</xdr:col>
      <xdr:colOff>95250</xdr:colOff>
      <xdr:row>14</xdr:row>
      <xdr:rowOff>148519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44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18996</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419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10866</xdr:rowOff>
    </xdr:from>
    <xdr:to>
      <xdr:col>77</xdr:col>
      <xdr:colOff>95250</xdr:colOff>
      <xdr:row>15</xdr:row>
      <xdr:rowOff>112466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58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97243</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66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67310</xdr:rowOff>
    </xdr:from>
    <xdr:to>
      <xdr:col>73</xdr:col>
      <xdr:colOff>44450</xdr:colOff>
      <xdr:row>16</xdr:row>
      <xdr:rowOff>168910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81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153687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89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70273</xdr:rowOff>
    </xdr:from>
    <xdr:to>
      <xdr:col>68</xdr:col>
      <xdr:colOff>203200</xdr:colOff>
      <xdr:row>19</xdr:row>
      <xdr:rowOff>423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15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156650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24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111831</xdr:rowOff>
    </xdr:from>
    <xdr:to>
      <xdr:col>64</xdr:col>
      <xdr:colOff>152400</xdr:colOff>
      <xdr:row>19</xdr:row>
      <xdr:rowOff>41980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19793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26757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28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5,700
5,647
341.89
8,523,765
8,175,168
293,077
4,888,033
10,314,895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定員管理計画を踏まえた職員の採用計画を実施した。給与制度面では基本方針として人事院勧告を尊重し、初任給および若年層の給料月額の引き上げ、ボーナスの引き上げにより、前年度より２．４ポイント増加し、類似団体内平均値を０．１ポイント上回った。</a:t>
          </a:r>
        </a:p>
        <a:p>
          <a:r>
            <a:rPr kumimoji="1" lang="ja-JP" altLang="en-US" sz="1300">
              <a:latin typeface="ＭＳ Ｐゴシック" panose="020B0600070205080204" pitchFamily="50" charset="-128"/>
              <a:ea typeface="ＭＳ Ｐゴシック" panose="020B0600070205080204" pitchFamily="50" charset="-128"/>
            </a:rPr>
            <a:t>　引き続き、組織機能の効率化と強化を図る適正な定員管理に努める。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161290</xdr:rowOff>
    </xdr:from>
    <xdr:to>
      <xdr:col>24</xdr:col>
      <xdr:colOff>25400</xdr:colOff>
      <xdr:row>41</xdr:row>
      <xdr:rowOff>130810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91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102887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130810</xdr:rowOff>
    </xdr:from>
    <xdr:to>
      <xdr:col>24</xdr:col>
      <xdr:colOff>114300</xdr:colOff>
      <xdr:row>41</xdr:row>
      <xdr:rowOff>130810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76217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161290</xdr:rowOff>
    </xdr:from>
    <xdr:to>
      <xdr:col>24</xdr:col>
      <xdr:colOff>114300</xdr:colOff>
      <xdr:row>33</xdr:row>
      <xdr:rowOff>161290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43180</xdr:rowOff>
    </xdr:from>
    <xdr:to>
      <xdr:col>24</xdr:col>
      <xdr:colOff>25400</xdr:colOff>
      <xdr:row>37</xdr:row>
      <xdr:rowOff>54610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1538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43180</xdr:rowOff>
    </xdr:from>
    <xdr:to>
      <xdr:col>19</xdr:col>
      <xdr:colOff>187325</xdr:colOff>
      <xdr:row>37</xdr:row>
      <xdr:rowOff>54610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153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54610</xdr:rowOff>
    </xdr:from>
    <xdr:to>
      <xdr:col>15</xdr:col>
      <xdr:colOff>98425</xdr:colOff>
      <xdr:row>38</xdr:row>
      <xdr:rowOff>43180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982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156210</xdr:rowOff>
    </xdr:from>
    <xdr:to>
      <xdr:col>15</xdr:col>
      <xdr:colOff>149225</xdr:colOff>
      <xdr:row>38</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71137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43180</xdr:rowOff>
    </xdr:from>
    <xdr:to>
      <xdr:col>11</xdr:col>
      <xdr:colOff>9525</xdr:colOff>
      <xdr:row>39</xdr:row>
      <xdr:rowOff>46990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5828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64770</xdr:rowOff>
    </xdr:from>
    <xdr:to>
      <xdr:col>11</xdr:col>
      <xdr:colOff>60325</xdr:colOff>
      <xdr:row>37</xdr:row>
      <xdr:rowOff>166370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5097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161307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147337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163830</xdr:rowOff>
    </xdr:from>
    <xdr:to>
      <xdr:col>20</xdr:col>
      <xdr:colOff>38100</xdr:colOff>
      <xdr:row>36</xdr:row>
      <xdr:rowOff>93980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104157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3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3810</xdr:rowOff>
    </xdr:from>
    <xdr:to>
      <xdr:col>15</xdr:col>
      <xdr:colOff>149225</xdr:colOff>
      <xdr:row>37</xdr:row>
      <xdr:rowOff>105410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115587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163830</xdr:rowOff>
    </xdr:from>
    <xdr:to>
      <xdr:col>11</xdr:col>
      <xdr:colOff>60325</xdr:colOff>
      <xdr:row>38</xdr:row>
      <xdr:rowOff>93980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78757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167640</xdr:rowOff>
    </xdr:from>
    <xdr:to>
      <xdr:col>6</xdr:col>
      <xdr:colOff>171450</xdr:colOff>
      <xdr:row>39</xdr:row>
      <xdr:rowOff>97790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82567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物件費に充当した一般財源は対前年度から２．４ポイント増加しており、類似団体内平均値を０．２ポイント上回っている。人口当たりの公共施設が過多であるという問題があるため、安芸太田町公共施設等総合管理計画に基づき、施設の解体や有効活用等の適正配置を進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170434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86736"/>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142511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4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170434</xdr:rowOff>
    </xdr:from>
    <xdr:to>
      <xdr:col>82</xdr:col>
      <xdr:colOff>196850</xdr:colOff>
      <xdr:row>21</xdr:row>
      <xdr:rowOff>170434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7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90424</xdr:rowOff>
    </xdr:from>
    <xdr:to>
      <xdr:col>82</xdr:col>
      <xdr:colOff>107950</xdr:colOff>
      <xdr:row>17</xdr:row>
      <xdr:rowOff>28702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33624"/>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156735</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28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90424</xdr:rowOff>
    </xdr:from>
    <xdr:to>
      <xdr:col>78</xdr:col>
      <xdr:colOff>69850</xdr:colOff>
      <xdr:row>17</xdr:row>
      <xdr:rowOff>147574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83362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85344</xdr:rowOff>
    </xdr:from>
    <xdr:to>
      <xdr:col>78</xdr:col>
      <xdr:colOff>120650</xdr:colOff>
      <xdr:row>17</xdr:row>
      <xdr:rowOff>15494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271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14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147574</xdr:rowOff>
    </xdr:from>
    <xdr:to>
      <xdr:col>73</xdr:col>
      <xdr:colOff>180975</xdr:colOff>
      <xdr:row>18</xdr:row>
      <xdr:rowOff>154432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062224"/>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121920</xdr:rowOff>
    </xdr:from>
    <xdr:to>
      <xdr:col>74</xdr:col>
      <xdr:colOff>31750</xdr:colOff>
      <xdr:row>17</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62247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154432</xdr:rowOff>
    </xdr:from>
    <xdr:to>
      <xdr:col>69</xdr:col>
      <xdr:colOff>92075</xdr:colOff>
      <xdr:row>19</xdr:row>
      <xdr:rowOff>10414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2405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117111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107967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149352</xdr:rowOff>
    </xdr:from>
    <xdr:to>
      <xdr:col>82</xdr:col>
      <xdr:colOff>158750</xdr:colOff>
      <xdr:row>17</xdr:row>
      <xdr:rowOff>79502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121429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39624</xdr:rowOff>
    </xdr:from>
    <xdr:to>
      <xdr:col>78</xdr:col>
      <xdr:colOff>120650</xdr:colOff>
      <xdr:row>16</xdr:row>
      <xdr:rowOff>141224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8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151401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51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96774</xdr:rowOff>
    </xdr:from>
    <xdr:to>
      <xdr:col>74</xdr:col>
      <xdr:colOff>31750</xdr:colOff>
      <xdr:row>18</xdr:row>
      <xdr:rowOff>26924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1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11701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9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103632</xdr:rowOff>
    </xdr:from>
    <xdr:to>
      <xdr:col>69</xdr:col>
      <xdr:colOff>142875</xdr:colOff>
      <xdr:row>19</xdr:row>
      <xdr:rowOff>33782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18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18559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27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131064</xdr:rowOff>
    </xdr:from>
    <xdr:to>
      <xdr:col>65</xdr:col>
      <xdr:colOff>53975</xdr:colOff>
      <xdr:row>19</xdr:row>
      <xdr:rowOff>61214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21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45991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30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２．１ポイント下回り、類似団体内でも最小値に近い数値となっている。人口減少もあり対象者数の増加傾向はないものの、費用面では横ばいの状況である。引き続き各種手当等の資格審査の適正な運用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45357</xdr:rowOff>
    </xdr:from>
    <xdr:to>
      <xdr:col>24</xdr:col>
      <xdr:colOff>25400</xdr:colOff>
      <xdr:row>62</xdr:row>
      <xdr:rowOff>45357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03657"/>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17434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45357</xdr:rowOff>
    </xdr:from>
    <xdr:to>
      <xdr:col>24</xdr:col>
      <xdr:colOff>114300</xdr:colOff>
      <xdr:row>62</xdr:row>
      <xdr:rowOff>45357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7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131734</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4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45357</xdr:rowOff>
    </xdr:from>
    <xdr:to>
      <xdr:col>24</xdr:col>
      <xdr:colOff>114300</xdr:colOff>
      <xdr:row>54</xdr:row>
      <xdr:rowOff>45357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0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143328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3853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151493</xdr:rowOff>
    </xdr:from>
    <xdr:to>
      <xdr:col>19</xdr:col>
      <xdr:colOff>187325</xdr:colOff>
      <xdr:row>54</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238343"/>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135165</xdr:rowOff>
    </xdr:from>
    <xdr:to>
      <xdr:col>15</xdr:col>
      <xdr:colOff>98425</xdr:colOff>
      <xdr:row>53</xdr:row>
      <xdr:rowOff>151493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2220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157843</xdr:rowOff>
    </xdr:from>
    <xdr:to>
      <xdr:col>15</xdr:col>
      <xdr:colOff>149225</xdr:colOff>
      <xdr:row>57</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135165</xdr:rowOff>
    </xdr:from>
    <xdr:to>
      <xdr:col>11</xdr:col>
      <xdr:colOff>9525</xdr:colOff>
      <xdr:row>53</xdr:row>
      <xdr:rowOff>151493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2220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84365</xdr:rowOff>
    </xdr:from>
    <xdr:to>
      <xdr:col>11</xdr:col>
      <xdr:colOff>60325</xdr:colOff>
      <xdr:row>58</xdr:row>
      <xdr:rowOff>14515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170742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170742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92528</xdr:rowOff>
    </xdr:from>
    <xdr:to>
      <xdr:col>24</xdr:col>
      <xdr:colOff>76200</xdr:colOff>
      <xdr:row>55</xdr:row>
      <xdr:rowOff>22678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1105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5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100693</xdr:rowOff>
    </xdr:from>
    <xdr:to>
      <xdr:col>15</xdr:col>
      <xdr:colOff>149225</xdr:colOff>
      <xdr:row>54</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41020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84365</xdr:rowOff>
    </xdr:from>
    <xdr:to>
      <xdr:col>11</xdr:col>
      <xdr:colOff>60325</xdr:colOff>
      <xdr:row>54</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24692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100693</xdr:rowOff>
    </xdr:from>
    <xdr:to>
      <xdr:col>6</xdr:col>
      <xdr:colOff>171450</xdr:colOff>
      <xdr:row>54</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41020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ついては、類似団体内平均値より０．４ポイント上回っており、前年度比においては２．９ポイント下回っている。各特別会計への繰出金が大きな要因となっているが、引き続き各事業の経費節減を行う中で普通会計の負担を減らしていくよう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134620</xdr:rowOff>
    </xdr:from>
    <xdr:to>
      <xdr:col>82</xdr:col>
      <xdr:colOff>107950</xdr:colOff>
      <xdr:row>60</xdr:row>
      <xdr:rowOff>81280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500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49547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134620</xdr:rowOff>
    </xdr:from>
    <xdr:to>
      <xdr:col>82</xdr:col>
      <xdr:colOff>196850</xdr:colOff>
      <xdr:row>52</xdr:row>
      <xdr:rowOff>134620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5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149860</xdr:rowOff>
    </xdr:from>
    <xdr:to>
      <xdr:col>82</xdr:col>
      <xdr:colOff>107950</xdr:colOff>
      <xdr:row>56</xdr:row>
      <xdr:rowOff>27940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408160"/>
          <a:ext cx="8382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151147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80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149860</xdr:rowOff>
    </xdr:from>
    <xdr:to>
      <xdr:col>78</xdr:col>
      <xdr:colOff>69850</xdr:colOff>
      <xdr:row>55</xdr:row>
      <xdr:rowOff>24130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4081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140970</xdr:rowOff>
    </xdr:from>
    <xdr:to>
      <xdr:col>78</xdr:col>
      <xdr:colOff>120650</xdr:colOff>
      <xdr:row>56</xdr:row>
      <xdr:rowOff>71120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55897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65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24130</xdr:rowOff>
    </xdr:from>
    <xdr:to>
      <xdr:col>73</xdr:col>
      <xdr:colOff>180975</xdr:colOff>
      <xdr:row>56</xdr:row>
      <xdr:rowOff>127000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45388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50800</xdr:rowOff>
    </xdr:from>
    <xdr:to>
      <xdr:col>69</xdr:col>
      <xdr:colOff>92075</xdr:colOff>
      <xdr:row>56</xdr:row>
      <xdr:rowOff>127000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652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21607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21607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165117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99060</xdr:rowOff>
    </xdr:from>
    <xdr:to>
      <xdr:col>78</xdr:col>
      <xdr:colOff>120650</xdr:colOff>
      <xdr:row>55</xdr:row>
      <xdr:rowOff>29210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39387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12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144780</xdr:rowOff>
    </xdr:from>
    <xdr:to>
      <xdr:col>74</xdr:col>
      <xdr:colOff>31750</xdr:colOff>
      <xdr:row>55</xdr:row>
      <xdr:rowOff>74930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85107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76200</xdr:rowOff>
    </xdr:from>
    <xdr:to>
      <xdr:col>69</xdr:col>
      <xdr:colOff>142875</xdr:colOff>
      <xdr:row>57</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0</xdr:rowOff>
    </xdr:from>
    <xdr:to>
      <xdr:col>65</xdr:col>
      <xdr:colOff>53975</xdr:colOff>
      <xdr:row>56</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111777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類似団体内平均値を３．６ポイント上回っており、対前年度では、１ポイント増加している。補助費等その他に係る経費が多額となっているのは、後期高齢者医療費等の社会保障関係経費が主な要因となっており、介護予防の推進等により経費の節減に努め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1456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99077</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127000</xdr:rowOff>
    </xdr:from>
    <xdr:to>
      <xdr:col>82</xdr:col>
      <xdr:colOff>196850</xdr:colOff>
      <xdr:row>40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xdr:rowOff>
    </xdr:from>
    <xdr:to>
      <xdr:col>82</xdr:col>
      <xdr:colOff>107950</xdr:colOff>
      <xdr:row>38</xdr:row>
      <xdr:rowOff>58420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5278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12700</xdr:rowOff>
    </xdr:from>
    <xdr:to>
      <xdr:col>78</xdr:col>
      <xdr:colOff>69850</xdr:colOff>
      <xdr:row>38</xdr:row>
      <xdr:rowOff>21844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5278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143002</xdr:rowOff>
    </xdr:from>
    <xdr:to>
      <xdr:col>73</xdr:col>
      <xdr:colOff>180975</xdr:colOff>
      <xdr:row>38</xdr:row>
      <xdr:rowOff>21844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4866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51054</xdr:rowOff>
    </xdr:from>
    <xdr:to>
      <xdr:col>74</xdr:col>
      <xdr:colOff>31750</xdr:colOff>
      <xdr:row>37</xdr:row>
      <xdr:rowOff>152654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162831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143002</xdr:rowOff>
    </xdr:from>
    <xdr:to>
      <xdr:col>69</xdr:col>
      <xdr:colOff>92075</xdr:colOff>
      <xdr:row>38</xdr:row>
      <xdr:rowOff>3556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4866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37338</xdr:rowOff>
    </xdr:from>
    <xdr:to>
      <xdr:col>69</xdr:col>
      <xdr:colOff>142875</xdr:colOff>
      <xdr:row>37</xdr:row>
      <xdr:rowOff>138938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149115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121683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xdr:rowOff>
    </xdr:from>
    <xdr:to>
      <xdr:col>82</xdr:col>
      <xdr:colOff>158750</xdr:colOff>
      <xdr:row>38</xdr:row>
      <xdr:rowOff>109220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151147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133350</xdr:rowOff>
    </xdr:from>
    <xdr:to>
      <xdr:col>78</xdr:col>
      <xdr:colOff>120650</xdr:colOff>
      <xdr:row>38</xdr:row>
      <xdr:rowOff>63500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48277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142494</xdr:rowOff>
    </xdr:from>
    <xdr:to>
      <xdr:col>74</xdr:col>
      <xdr:colOff>31750</xdr:colOff>
      <xdr:row>38</xdr:row>
      <xdr:rowOff>72644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57421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92202</xdr:rowOff>
    </xdr:from>
    <xdr:to>
      <xdr:col>69</xdr:col>
      <xdr:colOff>142875</xdr:colOff>
      <xdr:row>38</xdr:row>
      <xdr:rowOff>22352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7129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124206</xdr:rowOff>
    </xdr:from>
    <xdr:to>
      <xdr:col>65</xdr:col>
      <xdr:colOff>53975</xdr:colOff>
      <xdr:row>38</xdr:row>
      <xdr:rowOff>54356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39133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２．２ポイント増加している。近年大型の整備事業が集中し、今後順次償還が始まるため、公債費は高止まりすることが予測される。中期財政運営方針に基づき、計画的な起債借入と償還額に見合った施策展開をし、地方債の新規発行を伴う各種事業を抑制す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73661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551410"/>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39370</xdr:rowOff>
    </xdr:from>
    <xdr:to>
      <xdr:col>24</xdr:col>
      <xdr:colOff>25400</xdr:colOff>
      <xdr:row>78</xdr:row>
      <xdr:rowOff>123189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412470"/>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16511</xdr:rowOff>
    </xdr:from>
    <xdr:to>
      <xdr:col>19</xdr:col>
      <xdr:colOff>187325</xdr:colOff>
      <xdr:row>78</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3896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146067</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283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16511</xdr:rowOff>
    </xdr:from>
    <xdr:to>
      <xdr:col>15</xdr:col>
      <xdr:colOff>98425</xdr:colOff>
      <xdr:row>78</xdr:row>
      <xdr:rowOff>73661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38961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138430</xdr:rowOff>
    </xdr:from>
    <xdr:to>
      <xdr:col>11</xdr:col>
      <xdr:colOff>9525</xdr:colOff>
      <xdr:row>78</xdr:row>
      <xdr:rowOff>73661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334008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157497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8907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72389</xdr:rowOff>
    </xdr:from>
    <xdr:to>
      <xdr:col>24</xdr:col>
      <xdr:colOff>76200</xdr:colOff>
      <xdr:row>79</xdr:row>
      <xdr:rowOff>2539</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44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44466</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4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160020</xdr:rowOff>
    </xdr:from>
    <xdr:to>
      <xdr:col>20</xdr:col>
      <xdr:colOff>38100</xdr:colOff>
      <xdr:row>78</xdr:row>
      <xdr:rowOff>90170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74947</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448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137161</xdr:rowOff>
    </xdr:from>
    <xdr:to>
      <xdr:col>15</xdr:col>
      <xdr:colOff>149225</xdr:colOff>
      <xdr:row>78</xdr:row>
      <xdr:rowOff>67311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52088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42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22861</xdr:rowOff>
    </xdr:from>
    <xdr:to>
      <xdr:col>11</xdr:col>
      <xdr:colOff>60325</xdr:colOff>
      <xdr:row>78</xdr:row>
      <xdr:rowOff>124461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109238</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87630</xdr:rowOff>
    </xdr:from>
    <xdr:to>
      <xdr:col>6</xdr:col>
      <xdr:colOff>171450</xdr:colOff>
      <xdr:row>78</xdr:row>
      <xdr:rowOff>17780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公債費以外の経費については、類似団体内平均値より１．４ポイント下回っており、対前年度は８．８ポイント増加した。引き続き選択と集中による事業コスト縮減化等に努める。</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82</xdr:row>
      <xdr:rowOff>5080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235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148607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xdr:rowOff>
    </xdr:from>
    <xdr:to>
      <xdr:col>82</xdr:col>
      <xdr:colOff>196850</xdr:colOff>
      <xdr:row>82</xdr:row>
      <xdr:rowOff>5080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149861</xdr:rowOff>
    </xdr:from>
    <xdr:to>
      <xdr:col>82</xdr:col>
      <xdr:colOff>107950</xdr:colOff>
      <xdr:row>77</xdr:row>
      <xdr:rowOff>142239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08611"/>
          <a:ext cx="838200" cy="33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54627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8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38100</xdr:rowOff>
    </xdr:from>
    <xdr:to>
      <xdr:col>82</xdr:col>
      <xdr:colOff>158750</xdr:colOff>
      <xdr:row>77</xdr:row>
      <xdr:rowOff>139700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149861</xdr:rowOff>
    </xdr:from>
    <xdr:to>
      <xdr:col>78</xdr:col>
      <xdr:colOff>69850</xdr:colOff>
      <xdr:row>77</xdr:row>
      <xdr:rowOff>85089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008611"/>
          <a:ext cx="889000" cy="27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102870</xdr:rowOff>
    </xdr:from>
    <xdr:to>
      <xdr:col>78</xdr:col>
      <xdr:colOff>120650</xdr:colOff>
      <xdr:row>77</xdr:row>
      <xdr:rowOff>33020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17797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85089</xdr:rowOff>
    </xdr:from>
    <xdr:to>
      <xdr:col>73</xdr:col>
      <xdr:colOff>180975</xdr:colOff>
      <xdr:row>79</xdr:row>
      <xdr:rowOff>62230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286739"/>
          <a:ext cx="889000" cy="3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97807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62230</xdr:rowOff>
    </xdr:from>
    <xdr:to>
      <xdr:col>69</xdr:col>
      <xdr:colOff>92075</xdr:colOff>
      <xdr:row>79</xdr:row>
      <xdr:rowOff>165100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60678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38100</xdr:rowOff>
    </xdr:from>
    <xdr:to>
      <xdr:col>69</xdr:col>
      <xdr:colOff>142875</xdr:colOff>
      <xdr:row>78</xdr:row>
      <xdr:rowOff>139700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149877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0</xdr:rowOff>
    </xdr:from>
    <xdr:to>
      <xdr:col>65</xdr:col>
      <xdr:colOff>53975</xdr:colOff>
      <xdr:row>78</xdr:row>
      <xdr:rowOff>101600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111777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91439</xdr:rowOff>
    </xdr:from>
    <xdr:to>
      <xdr:col>82</xdr:col>
      <xdr:colOff>158750</xdr:colOff>
      <xdr:row>78</xdr:row>
      <xdr:rowOff>21589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63516</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99060</xdr:rowOff>
    </xdr:from>
    <xdr:to>
      <xdr:col>78</xdr:col>
      <xdr:colOff>120650</xdr:colOff>
      <xdr:row>76</xdr:row>
      <xdr:rowOff>29211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34289</xdr:rowOff>
    </xdr:from>
    <xdr:to>
      <xdr:col>74</xdr:col>
      <xdr:colOff>31750</xdr:colOff>
      <xdr:row>77</xdr:row>
      <xdr:rowOff>135889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146066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11430</xdr:rowOff>
    </xdr:from>
    <xdr:to>
      <xdr:col>69</xdr:col>
      <xdr:colOff>142875</xdr:colOff>
      <xdr:row>79</xdr:row>
      <xdr:rowOff>113030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97807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114300</xdr:rowOff>
    </xdr:from>
    <xdr:to>
      <xdr:col>65</xdr:col>
      <xdr:colOff>53975</xdr:colOff>
      <xdr:row>80</xdr:row>
      <xdr:rowOff>44450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65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29227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64432</xdr:rowOff>
    </xdr:from>
    <xdr:to>
      <xdr:col>29</xdr:col>
      <xdr:colOff>127000</xdr:colOff>
      <xdr:row>18</xdr:row>
      <xdr:rowOff>147734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8007"/>
          <a:ext cx="0" cy="12834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119811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53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147734</xdr:rowOff>
    </xdr:from>
    <xdr:to>
      <xdr:col>30</xdr:col>
      <xdr:colOff>25400</xdr:colOff>
      <xdr:row>18</xdr:row>
      <xdr:rowOff>147734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81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150809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4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64432</xdr:rowOff>
    </xdr:from>
    <xdr:to>
      <xdr:col>30</xdr:col>
      <xdr:colOff>25400</xdr:colOff>
      <xdr:row>11</xdr:row>
      <xdr:rowOff>64432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71976</xdr:rowOff>
    </xdr:from>
    <xdr:to>
      <xdr:col>29</xdr:col>
      <xdr:colOff>127000</xdr:colOff>
      <xdr:row>12</xdr:row>
      <xdr:rowOff>72647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177001"/>
          <a:ext cx="647700" cy="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43202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71125</xdr:rowOff>
    </xdr:from>
    <xdr:to>
      <xdr:col>29</xdr:col>
      <xdr:colOff>177800</xdr:colOff>
      <xdr:row>16</xdr:row>
      <xdr:rowOff>1275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0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71976</xdr:rowOff>
    </xdr:from>
    <xdr:to>
      <xdr:col>26</xdr:col>
      <xdr:colOff>50800</xdr:colOff>
      <xdr:row>12</xdr:row>
      <xdr:rowOff>137638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177001"/>
          <a:ext cx="698500" cy="65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88773</xdr:rowOff>
    </xdr:from>
    <xdr:to>
      <xdr:col>26</xdr:col>
      <xdr:colOff>101600</xdr:colOff>
      <xdr:row>16</xdr:row>
      <xdr:rowOff>18923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3700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9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137638</xdr:rowOff>
    </xdr:from>
    <xdr:to>
      <xdr:col>22</xdr:col>
      <xdr:colOff>114300</xdr:colOff>
      <xdr:row>12</xdr:row>
      <xdr:rowOff>155743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242663"/>
          <a:ext cx="698500" cy="18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127147</xdr:rowOff>
    </xdr:from>
    <xdr:to>
      <xdr:col>22</xdr:col>
      <xdr:colOff>165100</xdr:colOff>
      <xdr:row>16</xdr:row>
      <xdr:rowOff>57297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42074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117452</xdr:rowOff>
    </xdr:from>
    <xdr:to>
      <xdr:col>18</xdr:col>
      <xdr:colOff>177800</xdr:colOff>
      <xdr:row>12</xdr:row>
      <xdr:rowOff>155743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222477"/>
          <a:ext cx="698500" cy="38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121539</xdr:rowOff>
    </xdr:from>
    <xdr:to>
      <xdr:col>19</xdr:col>
      <xdr:colOff>38100</xdr:colOff>
      <xdr:row>16</xdr:row>
      <xdr:rowOff>51689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36466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150541</xdr:rowOff>
    </xdr:from>
    <xdr:to>
      <xdr:col>15</xdr:col>
      <xdr:colOff>101600</xdr:colOff>
      <xdr:row>16</xdr:row>
      <xdr:rowOff>80691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65468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5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21847</xdr:rowOff>
    </xdr:from>
    <xdr:to>
      <xdr:col>29</xdr:col>
      <xdr:colOff>177800</xdr:colOff>
      <xdr:row>12</xdr:row>
      <xdr:rowOff>123447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126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38374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197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21176</xdr:rowOff>
    </xdr:from>
    <xdr:to>
      <xdr:col>26</xdr:col>
      <xdr:colOff>101600</xdr:colOff>
      <xdr:row>12</xdr:row>
      <xdr:rowOff>122776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126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132953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1895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86838</xdr:rowOff>
    </xdr:from>
    <xdr:to>
      <xdr:col>22</xdr:col>
      <xdr:colOff>165100</xdr:colOff>
      <xdr:row>13</xdr:row>
      <xdr:rowOff>16988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191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27165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196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104943</xdr:rowOff>
    </xdr:from>
    <xdr:to>
      <xdr:col>19</xdr:col>
      <xdr:colOff>38100</xdr:colOff>
      <xdr:row>13</xdr:row>
      <xdr:rowOff>35093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209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45270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197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66652</xdr:rowOff>
    </xdr:from>
    <xdr:to>
      <xdr:col>15</xdr:col>
      <xdr:colOff>101600</xdr:colOff>
      <xdr:row>12</xdr:row>
      <xdr:rowOff>168252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171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6979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1940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252371</xdr:rowOff>
    </xdr:from>
    <xdr:to>
      <xdr:col>29</xdr:col>
      <xdr:colOff>127000</xdr:colOff>
      <xdr:row>39</xdr:row>
      <xdr:rowOff>2772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76921"/>
          <a:ext cx="0" cy="1464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146299</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2772</xdr:rowOff>
    </xdr:from>
    <xdr:to>
      <xdr:col>30</xdr:col>
      <xdr:colOff>25400</xdr:colOff>
      <xdr:row>39</xdr:row>
      <xdr:rowOff>2772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41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167298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20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252371</xdr:rowOff>
    </xdr:from>
    <xdr:to>
      <xdr:col>30</xdr:col>
      <xdr:colOff>25400</xdr:colOff>
      <xdr:row>33</xdr:row>
      <xdr:rowOff>252371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76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252371</xdr:rowOff>
    </xdr:from>
    <xdr:to>
      <xdr:col>29</xdr:col>
      <xdr:colOff>127000</xdr:colOff>
      <xdr:row>33</xdr:row>
      <xdr:rowOff>321473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176921"/>
          <a:ext cx="647700" cy="69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24078</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773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52001</xdr:rowOff>
    </xdr:from>
    <xdr:to>
      <xdr:col>29</xdr:col>
      <xdr:colOff>177800</xdr:colOff>
      <xdr:row>36</xdr:row>
      <xdr:rowOff>153601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321473</xdr:rowOff>
    </xdr:from>
    <xdr:to>
      <xdr:col>26</xdr:col>
      <xdr:colOff>50800</xdr:colOff>
      <xdr:row>34</xdr:row>
      <xdr:rowOff>73034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246023"/>
          <a:ext cx="698500" cy="944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78372</xdr:rowOff>
    </xdr:from>
    <xdr:to>
      <xdr:col>26</xdr:col>
      <xdr:colOff>101600</xdr:colOff>
      <xdr:row>37</xdr:row>
      <xdr:rowOff>8522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164749</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1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26824</xdr:rowOff>
    </xdr:from>
    <xdr:to>
      <xdr:col>22</xdr:col>
      <xdr:colOff>114300</xdr:colOff>
      <xdr:row>34</xdr:row>
      <xdr:rowOff>73034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294274"/>
          <a:ext cx="698500" cy="46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92692</xdr:rowOff>
    </xdr:from>
    <xdr:to>
      <xdr:col>22</xdr:col>
      <xdr:colOff>165100</xdr:colOff>
      <xdr:row>37</xdr:row>
      <xdr:rowOff>22842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7619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3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26824</xdr:rowOff>
    </xdr:from>
    <xdr:to>
      <xdr:col>18</xdr:col>
      <xdr:colOff>177800</xdr:colOff>
      <xdr:row>34</xdr:row>
      <xdr:rowOff>234703</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294274"/>
          <a:ext cx="698500" cy="207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94994</xdr:rowOff>
    </xdr:from>
    <xdr:to>
      <xdr:col>19</xdr:col>
      <xdr:colOff>38100</xdr:colOff>
      <xdr:row>37</xdr:row>
      <xdr:rowOff>25144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9921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3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108122</xdr:rowOff>
    </xdr:from>
    <xdr:to>
      <xdr:col>15</xdr:col>
      <xdr:colOff>101600</xdr:colOff>
      <xdr:row>37</xdr:row>
      <xdr:rowOff>38272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23049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4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201571</xdr:rowOff>
    </xdr:from>
    <xdr:to>
      <xdr:col>29</xdr:col>
      <xdr:colOff>177800</xdr:colOff>
      <xdr:row>33</xdr:row>
      <xdr:rowOff>303171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126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148248</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07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270673</xdr:rowOff>
    </xdr:from>
    <xdr:to>
      <xdr:col>26</xdr:col>
      <xdr:colOff>101600</xdr:colOff>
      <xdr:row>34</xdr:row>
      <xdr:rowOff>29373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195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39550</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5964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22234</xdr:rowOff>
    </xdr:from>
    <xdr:to>
      <xdr:col>22</xdr:col>
      <xdr:colOff>165100</xdr:colOff>
      <xdr:row>34</xdr:row>
      <xdr:rowOff>123834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289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134011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05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318924</xdr:rowOff>
    </xdr:from>
    <xdr:to>
      <xdr:col>19</xdr:col>
      <xdr:colOff>38100</xdr:colOff>
      <xdr:row>34</xdr:row>
      <xdr:rowOff>77624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243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87801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01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183903</xdr:rowOff>
    </xdr:from>
    <xdr:to>
      <xdr:col>15</xdr:col>
      <xdr:colOff>101600</xdr:colOff>
      <xdr:row>34</xdr:row>
      <xdr:rowOff>285504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451353"/>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295680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22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5,700
5,647
341.89
8,523,765
8,175,168
293,077
4,888,033
10,314,895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149263</xdr:rowOff>
    </xdr:from>
    <xdr:to>
      <xdr:col>24</xdr:col>
      <xdr:colOff>62865</xdr:colOff>
      <xdr:row>38</xdr:row>
      <xdr:rowOff>54600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2763"/>
          <a:ext cx="1270" cy="1276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58427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54600</xdr:rowOff>
    </xdr:from>
    <xdr:to>
      <xdr:col>24</xdr:col>
      <xdr:colOff>152400</xdr:colOff>
      <xdr:row>38</xdr:row>
      <xdr:rowOff>54600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95940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7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149263</xdr:rowOff>
    </xdr:from>
    <xdr:to>
      <xdr:col>24</xdr:col>
      <xdr:colOff>152400</xdr:colOff>
      <xdr:row>30</xdr:row>
      <xdr:rowOff>149263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149263</xdr:rowOff>
    </xdr:from>
    <xdr:to>
      <xdr:col>24</xdr:col>
      <xdr:colOff>63500</xdr:colOff>
      <xdr:row>31</xdr:row>
      <xdr:rowOff>20675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292763"/>
          <a:ext cx="8382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150004</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79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xdr:rowOff>
    </xdr:from>
    <xdr:to>
      <xdr:col>24</xdr:col>
      <xdr:colOff>114300</xdr:colOff>
      <xdr:row>35</xdr:row>
      <xdr:rowOff>101727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20675</xdr:rowOff>
    </xdr:from>
    <xdr:to>
      <xdr:col>19</xdr:col>
      <xdr:colOff>177800</xdr:colOff>
      <xdr:row>31</xdr:row>
      <xdr:rowOff>30323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335625"/>
          <a:ext cx="889000" cy="9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8852</xdr:rowOff>
    </xdr:from>
    <xdr:to>
      <xdr:col>20</xdr:col>
      <xdr:colOff>38100</xdr:colOff>
      <xdr:row>35</xdr:row>
      <xdr:rowOff>110452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101579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30323</xdr:rowOff>
    </xdr:from>
    <xdr:to>
      <xdr:col>15</xdr:col>
      <xdr:colOff>50800</xdr:colOff>
      <xdr:row>31</xdr:row>
      <xdr:rowOff>150406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345273"/>
          <a:ext cx="889000" cy="12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44902</xdr:rowOff>
    </xdr:from>
    <xdr:to>
      <xdr:col>15</xdr:col>
      <xdr:colOff>101600</xdr:colOff>
      <xdr:row>35</xdr:row>
      <xdr:rowOff>146502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137629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150406</xdr:rowOff>
    </xdr:from>
    <xdr:to>
      <xdr:col>10</xdr:col>
      <xdr:colOff>114300</xdr:colOff>
      <xdr:row>31</xdr:row>
      <xdr:rowOff>157439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465356"/>
          <a:ext cx="889000" cy="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143307</xdr:rowOff>
    </xdr:from>
    <xdr:to>
      <xdr:col>10</xdr:col>
      <xdr:colOff>165100</xdr:colOff>
      <xdr:row>36</xdr:row>
      <xdr:rowOff>73457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64584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170175</xdr:rowOff>
    </xdr:from>
    <xdr:to>
      <xdr:col>6</xdr:col>
      <xdr:colOff>38100</xdr:colOff>
      <xdr:row>36</xdr:row>
      <xdr:rowOff>100325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91452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6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98463</xdr:rowOff>
    </xdr:from>
    <xdr:to>
      <xdr:col>24</xdr:col>
      <xdr:colOff>114300</xdr:colOff>
      <xdr:row>31</xdr:row>
      <xdr:rowOff>28613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24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51490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194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141325</xdr:rowOff>
    </xdr:from>
    <xdr:to>
      <xdr:col>20</xdr:col>
      <xdr:colOff>38100</xdr:colOff>
      <xdr:row>31</xdr:row>
      <xdr:rowOff>71475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2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88002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060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150973</xdr:rowOff>
    </xdr:from>
    <xdr:to>
      <xdr:col>15</xdr:col>
      <xdr:colOff>101600</xdr:colOff>
      <xdr:row>31</xdr:row>
      <xdr:rowOff>81123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29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97650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06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99606</xdr:rowOff>
    </xdr:from>
    <xdr:to>
      <xdr:col>10</xdr:col>
      <xdr:colOff>165100</xdr:colOff>
      <xdr:row>32</xdr:row>
      <xdr:rowOff>29756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41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46283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189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106639</xdr:rowOff>
    </xdr:from>
    <xdr:to>
      <xdr:col>6</xdr:col>
      <xdr:colOff>38100</xdr:colOff>
      <xdr:row>32</xdr:row>
      <xdr:rowOff>36789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42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53316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196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28253</xdr:rowOff>
    </xdr:from>
    <xdr:to>
      <xdr:col>24</xdr:col>
      <xdr:colOff>62865</xdr:colOff>
      <xdr:row>58</xdr:row>
      <xdr:rowOff>103747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72203"/>
          <a:ext cx="1270" cy="1275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107574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5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103747</xdr:rowOff>
    </xdr:from>
    <xdr:to>
      <xdr:col>24</xdr:col>
      <xdr:colOff>152400</xdr:colOff>
      <xdr:row>58</xdr:row>
      <xdr:rowOff>103747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4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146380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28253</xdr:rowOff>
    </xdr:from>
    <xdr:to>
      <xdr:col>24</xdr:col>
      <xdr:colOff>152400</xdr:colOff>
      <xdr:row>51</xdr:row>
      <xdr:rowOff>28253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72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145609</xdr:rowOff>
    </xdr:from>
    <xdr:to>
      <xdr:col>24</xdr:col>
      <xdr:colOff>63500</xdr:colOff>
      <xdr:row>57</xdr:row>
      <xdr:rowOff>4140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46809"/>
          <a:ext cx="838200" cy="29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31108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03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52681</xdr:rowOff>
    </xdr:from>
    <xdr:to>
      <xdr:col>24</xdr:col>
      <xdr:colOff>114300</xdr:colOff>
      <xdr:row>57</xdr:row>
      <xdr:rowOff>154281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4140</xdr:rowOff>
    </xdr:from>
    <xdr:to>
      <xdr:col>19</xdr:col>
      <xdr:colOff>177800</xdr:colOff>
      <xdr:row>57</xdr:row>
      <xdr:rowOff>28703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76790"/>
          <a:ext cx="889000" cy="2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81042</xdr:rowOff>
    </xdr:from>
    <xdr:to>
      <xdr:col>20</xdr:col>
      <xdr:colOff>38100</xdr:colOff>
      <xdr:row>58</xdr:row>
      <xdr:rowOff>11192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2319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946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155198</xdr:rowOff>
    </xdr:from>
    <xdr:to>
      <xdr:col>15</xdr:col>
      <xdr:colOff>50800</xdr:colOff>
      <xdr:row>57</xdr:row>
      <xdr:rowOff>28703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756398"/>
          <a:ext cx="889000" cy="4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89236</xdr:rowOff>
    </xdr:from>
    <xdr:to>
      <xdr:col>15</xdr:col>
      <xdr:colOff>101600</xdr:colOff>
      <xdr:row>58</xdr:row>
      <xdr:rowOff>19386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10513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95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145992</xdr:rowOff>
    </xdr:from>
    <xdr:to>
      <xdr:col>10</xdr:col>
      <xdr:colOff>114300</xdr:colOff>
      <xdr:row>56</xdr:row>
      <xdr:rowOff>155198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747192"/>
          <a:ext cx="889000" cy="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94665</xdr:rowOff>
    </xdr:from>
    <xdr:to>
      <xdr:col>10</xdr:col>
      <xdr:colOff>165100</xdr:colOff>
      <xdr:row>58</xdr:row>
      <xdr:rowOff>24815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15942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960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104894</xdr:rowOff>
    </xdr:from>
    <xdr:to>
      <xdr:col>6</xdr:col>
      <xdr:colOff>38100</xdr:colOff>
      <xdr:row>58</xdr:row>
      <xdr:rowOff>35044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26171</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970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94809</xdr:rowOff>
    </xdr:from>
    <xdr:to>
      <xdr:col>24</xdr:col>
      <xdr:colOff>114300</xdr:colOff>
      <xdr:row>57</xdr:row>
      <xdr:rowOff>24959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9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117686</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4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124790</xdr:rowOff>
    </xdr:from>
    <xdr:to>
      <xdr:col>20</xdr:col>
      <xdr:colOff>38100</xdr:colOff>
      <xdr:row>57</xdr:row>
      <xdr:rowOff>54940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2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71467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50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149353</xdr:rowOff>
    </xdr:from>
    <xdr:to>
      <xdr:col>15</xdr:col>
      <xdr:colOff>101600</xdr:colOff>
      <xdr:row>57</xdr:row>
      <xdr:rowOff>79503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5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96030</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525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104398</xdr:rowOff>
    </xdr:from>
    <xdr:to>
      <xdr:col>10</xdr:col>
      <xdr:colOff>165100</xdr:colOff>
      <xdr:row>57</xdr:row>
      <xdr:rowOff>34548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0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51075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48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95192</xdr:rowOff>
    </xdr:from>
    <xdr:to>
      <xdr:col>6</xdr:col>
      <xdr:colOff>38100</xdr:colOff>
      <xdr:row>57</xdr:row>
      <xdr:rowOff>25342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9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41869</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47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101600</xdr:rowOff>
    </xdr:from>
    <xdr:to>
      <xdr:col>24</xdr:col>
      <xdr:colOff>62865</xdr:colOff>
      <xdr:row>79</xdr:row>
      <xdr:rowOff>20295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4550"/>
          <a:ext cx="1270" cy="12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24122</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6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20295</xdr:rowOff>
    </xdr:from>
    <xdr:to>
      <xdr:col>24</xdr:col>
      <xdr:colOff>152400</xdr:colOff>
      <xdr:row>79</xdr:row>
      <xdr:rowOff>20295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6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48277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101600</xdr:rowOff>
    </xdr:from>
    <xdr:to>
      <xdr:col>24</xdr:col>
      <xdr:colOff>152400</xdr:colOff>
      <xdr:row>71</xdr:row>
      <xdr:rowOff>101600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41726</xdr:rowOff>
    </xdr:from>
    <xdr:to>
      <xdr:col>24</xdr:col>
      <xdr:colOff>63500</xdr:colOff>
      <xdr:row>73</xdr:row>
      <xdr:rowOff>158521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2557576"/>
          <a:ext cx="838200" cy="11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88777</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90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110350</xdr:rowOff>
    </xdr:from>
    <xdr:to>
      <xdr:col>24</xdr:col>
      <xdr:colOff>114300</xdr:colOff>
      <xdr:row>78</xdr:row>
      <xdr:rowOff>40500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41726</xdr:rowOff>
    </xdr:from>
    <xdr:to>
      <xdr:col>19</xdr:col>
      <xdr:colOff>177800</xdr:colOff>
      <xdr:row>74</xdr:row>
      <xdr:rowOff>28715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2557576"/>
          <a:ext cx="889000" cy="15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116027</xdr:rowOff>
    </xdr:from>
    <xdr:to>
      <xdr:col>20</xdr:col>
      <xdr:colOff>38100</xdr:colOff>
      <xdr:row>78</xdr:row>
      <xdr:rowOff>46177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37304</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28715</xdr:rowOff>
    </xdr:from>
    <xdr:to>
      <xdr:col>15</xdr:col>
      <xdr:colOff>50800</xdr:colOff>
      <xdr:row>75</xdr:row>
      <xdr:rowOff>151454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2716015"/>
          <a:ext cx="889000" cy="29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140773</xdr:rowOff>
    </xdr:from>
    <xdr:to>
      <xdr:col>15</xdr:col>
      <xdr:colOff>101600</xdr:colOff>
      <xdr:row>78</xdr:row>
      <xdr:rowOff>70923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62050</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7874</xdr:rowOff>
    </xdr:from>
    <xdr:to>
      <xdr:col>10</xdr:col>
      <xdr:colOff>114300</xdr:colOff>
      <xdr:row>75</xdr:row>
      <xdr:rowOff>151454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2866624"/>
          <a:ext cx="889000" cy="143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167824</xdr:rowOff>
    </xdr:from>
    <xdr:to>
      <xdr:col>10</xdr:col>
      <xdr:colOff>165100</xdr:colOff>
      <xdr:row>78</xdr:row>
      <xdr:rowOff>97974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89101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46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149994</xdr:rowOff>
    </xdr:from>
    <xdr:to>
      <xdr:col>6</xdr:col>
      <xdr:colOff>38100</xdr:colOff>
      <xdr:row>78</xdr:row>
      <xdr:rowOff>80144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71271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44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107721</xdr:rowOff>
    </xdr:from>
    <xdr:to>
      <xdr:col>24</xdr:col>
      <xdr:colOff>114300</xdr:colOff>
      <xdr:row>74</xdr:row>
      <xdr:rowOff>37871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62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130598</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47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162376</xdr:rowOff>
    </xdr:from>
    <xdr:to>
      <xdr:col>20</xdr:col>
      <xdr:colOff>38100</xdr:colOff>
      <xdr:row>73</xdr:row>
      <xdr:rowOff>92526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250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109053</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28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149365</xdr:rowOff>
    </xdr:from>
    <xdr:to>
      <xdr:col>15</xdr:col>
      <xdr:colOff>101600</xdr:colOff>
      <xdr:row>74</xdr:row>
      <xdr:rowOff>79515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26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96042</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44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100654</xdr:rowOff>
    </xdr:from>
    <xdr:to>
      <xdr:col>10</xdr:col>
      <xdr:colOff>165100</xdr:colOff>
      <xdr:row>76</xdr:row>
      <xdr:rowOff>30804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95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47331</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73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128524</xdr:rowOff>
    </xdr:from>
    <xdr:to>
      <xdr:col>6</xdr:col>
      <xdr:colOff>38100</xdr:colOff>
      <xdr:row>75</xdr:row>
      <xdr:rowOff>58674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281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75201</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59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61235</xdr:rowOff>
    </xdr:from>
    <xdr:to>
      <xdr:col>24</xdr:col>
      <xdr:colOff>62865</xdr:colOff>
      <xdr:row>98</xdr:row>
      <xdr:rowOff>151685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91735"/>
          <a:ext cx="1270" cy="14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155512</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5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151685</xdr:rowOff>
    </xdr:from>
    <xdr:to>
      <xdr:col>24</xdr:col>
      <xdr:colOff>152400</xdr:colOff>
      <xdr:row>98</xdr:row>
      <xdr:rowOff>151685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5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7912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26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61235</xdr:rowOff>
    </xdr:from>
    <xdr:to>
      <xdr:col>24</xdr:col>
      <xdr:colOff>152400</xdr:colOff>
      <xdr:row>90</xdr:row>
      <xdr:rowOff>61235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91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84302</xdr:rowOff>
    </xdr:from>
    <xdr:to>
      <xdr:col>24</xdr:col>
      <xdr:colOff>63500</xdr:colOff>
      <xdr:row>96</xdr:row>
      <xdr:rowOff>76541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372052"/>
          <a:ext cx="838200" cy="16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12597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00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84302</xdr:rowOff>
    </xdr:from>
    <xdr:to>
      <xdr:col>19</xdr:col>
      <xdr:colOff>177800</xdr:colOff>
      <xdr:row>97</xdr:row>
      <xdr:rowOff>35567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372052"/>
          <a:ext cx="889000" cy="29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31924</xdr:rowOff>
    </xdr:from>
    <xdr:to>
      <xdr:col>20</xdr:col>
      <xdr:colOff>38100</xdr:colOff>
      <xdr:row>95</xdr:row>
      <xdr:rowOff>133524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150051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9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35567</xdr:rowOff>
    </xdr:from>
    <xdr:to>
      <xdr:col>15</xdr:col>
      <xdr:colOff>50800</xdr:colOff>
      <xdr:row>97</xdr:row>
      <xdr:rowOff>93839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666217"/>
          <a:ext cx="889000" cy="5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124889</xdr:rowOff>
    </xdr:from>
    <xdr:to>
      <xdr:col>15</xdr:col>
      <xdr:colOff>101600</xdr:colOff>
      <xdr:row>97</xdr:row>
      <xdr:rowOff>55039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71566</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5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93839</xdr:rowOff>
    </xdr:from>
    <xdr:to>
      <xdr:col>10</xdr:col>
      <xdr:colOff>114300</xdr:colOff>
      <xdr:row>97</xdr:row>
      <xdr:rowOff>110897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724489"/>
          <a:ext cx="889000" cy="1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124061</xdr:rowOff>
    </xdr:from>
    <xdr:to>
      <xdr:col>10</xdr:col>
      <xdr:colOff>165100</xdr:colOff>
      <xdr:row>97</xdr:row>
      <xdr:rowOff>54211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70738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5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134990</xdr:rowOff>
    </xdr:from>
    <xdr:to>
      <xdr:col>6</xdr:col>
      <xdr:colOff>38100</xdr:colOff>
      <xdr:row>97</xdr:row>
      <xdr:rowOff>65140</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81667</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6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25741</xdr:rowOff>
    </xdr:from>
    <xdr:to>
      <xdr:col>24</xdr:col>
      <xdr:colOff>114300</xdr:colOff>
      <xdr:row>96</xdr:row>
      <xdr:rowOff>127341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8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4168</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6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33502</xdr:rowOff>
    </xdr:from>
    <xdr:to>
      <xdr:col>20</xdr:col>
      <xdr:colOff>38100</xdr:colOff>
      <xdr:row>95</xdr:row>
      <xdr:rowOff>135102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2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126229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41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156217</xdr:rowOff>
    </xdr:from>
    <xdr:to>
      <xdr:col>15</xdr:col>
      <xdr:colOff>101600</xdr:colOff>
      <xdr:row>97</xdr:row>
      <xdr:rowOff>86367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1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77494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70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43039</xdr:rowOff>
    </xdr:from>
    <xdr:to>
      <xdr:col>10</xdr:col>
      <xdr:colOff>165100</xdr:colOff>
      <xdr:row>97</xdr:row>
      <xdr:rowOff>144639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7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135766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6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60097</xdr:rowOff>
    </xdr:from>
    <xdr:to>
      <xdr:col>6</xdr:col>
      <xdr:colOff>38100</xdr:colOff>
      <xdr:row>97</xdr:row>
      <xdr:rowOff>161697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9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152824</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8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22569</xdr:rowOff>
    </xdr:from>
    <xdr:to>
      <xdr:col>54</xdr:col>
      <xdr:colOff>189865</xdr:colOff>
      <xdr:row>38</xdr:row>
      <xdr:rowOff>67632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37519"/>
          <a:ext cx="1270" cy="124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71459</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8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67632</xdr:rowOff>
    </xdr:from>
    <xdr:to>
      <xdr:col>55</xdr:col>
      <xdr:colOff>88900</xdr:colOff>
      <xdr:row>38</xdr:row>
      <xdr:rowOff>67632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82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140696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22569</xdr:rowOff>
    </xdr:from>
    <xdr:to>
      <xdr:col>55</xdr:col>
      <xdr:colOff>88900</xdr:colOff>
      <xdr:row>31</xdr:row>
      <xdr:rowOff>22569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99202</xdr:rowOff>
    </xdr:from>
    <xdr:to>
      <xdr:col>55</xdr:col>
      <xdr:colOff>0</xdr:colOff>
      <xdr:row>34</xdr:row>
      <xdr:rowOff>138119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5928502"/>
          <a:ext cx="838200" cy="3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48497</xdr:rowOff>
    </xdr:from>
    <xdr:ext cx="599010"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20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70070</xdr:rowOff>
    </xdr:from>
    <xdr:to>
      <xdr:col>55</xdr:col>
      <xdr:colOff>50800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39808</xdr:rowOff>
    </xdr:from>
    <xdr:to>
      <xdr:col>50</xdr:col>
      <xdr:colOff>114300</xdr:colOff>
      <xdr:row>34</xdr:row>
      <xdr:rowOff>138119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5697658"/>
          <a:ext cx="889000" cy="26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106081</xdr:rowOff>
    </xdr:from>
    <xdr:to>
      <xdr:col>50</xdr:col>
      <xdr:colOff>165100</xdr:colOff>
      <xdr:row>37</xdr:row>
      <xdr:rowOff>36231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27358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637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39808</xdr:rowOff>
    </xdr:from>
    <xdr:to>
      <xdr:col>45</xdr:col>
      <xdr:colOff>177800</xdr:colOff>
      <xdr:row>34</xdr:row>
      <xdr:rowOff>153354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5697658"/>
          <a:ext cx="889000" cy="2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139649</xdr:rowOff>
    </xdr:from>
    <xdr:to>
      <xdr:col>46</xdr:col>
      <xdr:colOff>38100</xdr:colOff>
      <xdr:row>35</xdr:row>
      <xdr:rowOff>69799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60926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606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153354</xdr:rowOff>
    </xdr:from>
    <xdr:to>
      <xdr:col>41</xdr:col>
      <xdr:colOff>50800</xdr:colOff>
      <xdr:row>35</xdr:row>
      <xdr:rowOff>59684</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5982654"/>
          <a:ext cx="889000" cy="7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17488</xdr:rowOff>
    </xdr:from>
    <xdr:to>
      <xdr:col>41</xdr:col>
      <xdr:colOff>101600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110215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645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19762</xdr:rowOff>
    </xdr:from>
    <xdr:to>
      <xdr:col>36</xdr:col>
      <xdr:colOff>165100</xdr:colOff>
      <xdr:row>37</xdr:row>
      <xdr:rowOff>121362</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36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112489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6456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48402</xdr:rowOff>
    </xdr:from>
    <xdr:to>
      <xdr:col>55</xdr:col>
      <xdr:colOff>50800</xdr:colOff>
      <xdr:row>34</xdr:row>
      <xdr:rowOff>150002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587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71279</xdr:rowOff>
    </xdr:from>
    <xdr:ext cx="599010"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5729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87319</xdr:rowOff>
    </xdr:from>
    <xdr:to>
      <xdr:col>50</xdr:col>
      <xdr:colOff>165100</xdr:colOff>
      <xdr:row>35</xdr:row>
      <xdr:rowOff>17469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591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33996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39795" y="5691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160458</xdr:rowOff>
    </xdr:from>
    <xdr:to>
      <xdr:col>46</xdr:col>
      <xdr:colOff>38100</xdr:colOff>
      <xdr:row>33</xdr:row>
      <xdr:rowOff>90608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564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107135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5422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102554</xdr:rowOff>
    </xdr:from>
    <xdr:to>
      <xdr:col>41</xdr:col>
      <xdr:colOff>101600</xdr:colOff>
      <xdr:row>35</xdr:row>
      <xdr:rowOff>32704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593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49231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61795" y="5707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8884</xdr:rowOff>
    </xdr:from>
    <xdr:to>
      <xdr:col>36</xdr:col>
      <xdr:colOff>165100</xdr:colOff>
      <xdr:row>35</xdr:row>
      <xdr:rowOff>110484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00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127011</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784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153660</xdr:rowOff>
    </xdr:from>
    <xdr:to>
      <xdr:col>54</xdr:col>
      <xdr:colOff>189865</xdr:colOff>
      <xdr:row>59</xdr:row>
      <xdr:rowOff>22159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26160"/>
          <a:ext cx="1270" cy="1411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25986</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4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22159</xdr:rowOff>
    </xdr:from>
    <xdr:to>
      <xdr:col>55</xdr:col>
      <xdr:colOff>88900</xdr:colOff>
      <xdr:row>59</xdr:row>
      <xdr:rowOff>22159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3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100337</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013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153660</xdr:rowOff>
    </xdr:from>
    <xdr:to>
      <xdr:col>55</xdr:col>
      <xdr:colOff>88900</xdr:colOff>
      <xdr:row>50</xdr:row>
      <xdr:rowOff>153660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2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157980</xdr:rowOff>
    </xdr:from>
    <xdr:to>
      <xdr:col>55</xdr:col>
      <xdr:colOff>0</xdr:colOff>
      <xdr:row>58</xdr:row>
      <xdr:rowOff>61261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930630"/>
          <a:ext cx="838200" cy="7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2091</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774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150664</xdr:rowOff>
    </xdr:from>
    <xdr:to>
      <xdr:col>55</xdr:col>
      <xdr:colOff>50800</xdr:colOff>
      <xdr:row>58</xdr:row>
      <xdr:rowOff>80814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139298</xdr:rowOff>
    </xdr:from>
    <xdr:to>
      <xdr:col>50</xdr:col>
      <xdr:colOff>114300</xdr:colOff>
      <xdr:row>57</xdr:row>
      <xdr:rowOff>157980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911948"/>
          <a:ext cx="889000" cy="1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160779</xdr:rowOff>
    </xdr:from>
    <xdr:to>
      <xdr:col>50</xdr:col>
      <xdr:colOff>165100</xdr:colOff>
      <xdr:row>58</xdr:row>
      <xdr:rowOff>90929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93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82056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026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139298</xdr:rowOff>
    </xdr:from>
    <xdr:to>
      <xdr:col>45</xdr:col>
      <xdr:colOff>177800</xdr:colOff>
      <xdr:row>58</xdr:row>
      <xdr:rowOff>73923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911948"/>
          <a:ext cx="889000" cy="10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5853</xdr:rowOff>
    </xdr:from>
    <xdr:to>
      <xdr:col>46</xdr:col>
      <xdr:colOff>38100</xdr:colOff>
      <xdr:row>58</xdr:row>
      <xdr:rowOff>107453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949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98580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10042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73923</xdr:rowOff>
    </xdr:from>
    <xdr:to>
      <xdr:col>41</xdr:col>
      <xdr:colOff>50800</xdr:colOff>
      <xdr:row>58</xdr:row>
      <xdr:rowOff>140519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10018023"/>
          <a:ext cx="889000" cy="6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152223</xdr:rowOff>
    </xdr:from>
    <xdr:to>
      <xdr:col>41</xdr:col>
      <xdr:colOff>101600</xdr:colOff>
      <xdr:row>58</xdr:row>
      <xdr:rowOff>82373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92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98900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70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10860</xdr:rowOff>
    </xdr:from>
    <xdr:to>
      <xdr:col>36</xdr:col>
      <xdr:colOff>165100</xdr:colOff>
      <xdr:row>58</xdr:row>
      <xdr:rowOff>112460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95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128987</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73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10461</xdr:rowOff>
    </xdr:from>
    <xdr:to>
      <xdr:col>55</xdr:col>
      <xdr:colOff>50800</xdr:colOff>
      <xdr:row>58</xdr:row>
      <xdr:rowOff>112061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5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160338</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32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107180</xdr:rowOff>
    </xdr:from>
    <xdr:to>
      <xdr:col>50</xdr:col>
      <xdr:colOff>165100</xdr:colOff>
      <xdr:row>58</xdr:row>
      <xdr:rowOff>37330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87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53857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655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88498</xdr:rowOff>
    </xdr:from>
    <xdr:to>
      <xdr:col>46</xdr:col>
      <xdr:colOff>38100</xdr:colOff>
      <xdr:row>58</xdr:row>
      <xdr:rowOff>18648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86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35175</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63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23123</xdr:rowOff>
    </xdr:from>
    <xdr:to>
      <xdr:col>41</xdr:col>
      <xdr:colOff>101600</xdr:colOff>
      <xdr:row>58</xdr:row>
      <xdr:rowOff>124723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96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115850</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10059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89719</xdr:rowOff>
    </xdr:from>
    <xdr:to>
      <xdr:col>36</xdr:col>
      <xdr:colOff>165100</xdr:colOff>
      <xdr:row>59</xdr:row>
      <xdr:rowOff>19869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3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10996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12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8771</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81721"/>
          <a:ext cx="1270" cy="140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126898</xdr:rowOff>
    </xdr:from>
    <xdr:ext cx="690189"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56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8771</xdr:rowOff>
    </xdr:from>
    <xdr:to>
      <xdr:col>55</xdr:col>
      <xdr:colOff>88900</xdr:colOff>
      <xdr:row>71</xdr:row>
      <xdr:rowOff>8771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8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108975</xdr:rowOff>
    </xdr:from>
    <xdr:to>
      <xdr:col>55</xdr:col>
      <xdr:colOff>0</xdr:colOff>
      <xdr:row>79</xdr:row>
      <xdr:rowOff>42428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482075"/>
          <a:ext cx="838200" cy="10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116713</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18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93836</xdr:rowOff>
    </xdr:from>
    <xdr:to>
      <xdr:col>55</xdr:col>
      <xdr:colOff>50800</xdr:colOff>
      <xdr:row>79</xdr:row>
      <xdr:rowOff>23986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4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108975</xdr:rowOff>
    </xdr:from>
    <xdr:to>
      <xdr:col>50</xdr:col>
      <xdr:colOff>114300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482075"/>
          <a:ext cx="889000" cy="106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112021</xdr:rowOff>
    </xdr:from>
    <xdr:to>
      <xdr:col>50</xdr:col>
      <xdr:colOff>165100</xdr:colOff>
      <xdr:row>79</xdr:row>
      <xdr:rowOff>42171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33298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57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44450</xdr:rowOff>
    </xdr:from>
    <xdr:to>
      <xdr:col>45</xdr:col>
      <xdr:colOff>177800</xdr:colOff>
      <xdr:row>79</xdr:row>
      <xdr:rowOff>44450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115503</xdr:rowOff>
    </xdr:from>
    <xdr:to>
      <xdr:col>46</xdr:col>
      <xdr:colOff>38100</xdr:colOff>
      <xdr:row>79</xdr:row>
      <xdr:rowOff>45653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48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62180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26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43421</xdr:rowOff>
    </xdr:from>
    <xdr:to>
      <xdr:col>41</xdr:col>
      <xdr:colOff>50800</xdr:colOff>
      <xdr:row>79</xdr:row>
      <xdr:rowOff>44450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587971"/>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100592</xdr:rowOff>
    </xdr:from>
    <xdr:to>
      <xdr:col>41</xdr:col>
      <xdr:colOff>101600</xdr:colOff>
      <xdr:row>79</xdr:row>
      <xdr:rowOff>30742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47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47269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24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113232</xdr:rowOff>
    </xdr:from>
    <xdr:to>
      <xdr:col>36</xdr:col>
      <xdr:colOff>165100</xdr:colOff>
      <xdr:row>79</xdr:row>
      <xdr:rowOff>43382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48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59909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26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163078</xdr:rowOff>
    </xdr:from>
    <xdr:to>
      <xdr:col>55</xdr:col>
      <xdr:colOff>50800</xdr:colOff>
      <xdr:row>79</xdr:row>
      <xdr:rowOff>93228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3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78005</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5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58175</xdr:rowOff>
    </xdr:from>
    <xdr:to>
      <xdr:col>50</xdr:col>
      <xdr:colOff>165100</xdr:colOff>
      <xdr:row>78</xdr:row>
      <xdr:rowOff>159775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3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4852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320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164071</xdr:rowOff>
    </xdr:from>
    <xdr:to>
      <xdr:col>36</xdr:col>
      <xdr:colOff>165100</xdr:colOff>
      <xdr:row>79</xdr:row>
      <xdr:rowOff>94221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53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85348</xdr:rowOff>
    </xdr:from>
    <xdr:ext cx="378565"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83017" y="13629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123351</xdr:rowOff>
    </xdr:from>
    <xdr:to>
      <xdr:col>54</xdr:col>
      <xdr:colOff>189865</xdr:colOff>
      <xdr:row>99</xdr:row>
      <xdr:rowOff>16725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725301"/>
          <a:ext cx="1270" cy="1264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20552</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9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16725</xdr:rowOff>
    </xdr:from>
    <xdr:to>
      <xdr:col>55</xdr:col>
      <xdr:colOff>88900</xdr:colOff>
      <xdr:row>99</xdr:row>
      <xdr:rowOff>16725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9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70028</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50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123351</xdr:rowOff>
    </xdr:from>
    <xdr:to>
      <xdr:col>55</xdr:col>
      <xdr:colOff>88900</xdr:colOff>
      <xdr:row>91</xdr:row>
      <xdr:rowOff>123351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72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119949</xdr:rowOff>
    </xdr:from>
    <xdr:to>
      <xdr:col>55</xdr:col>
      <xdr:colOff>0</xdr:colOff>
      <xdr:row>97</xdr:row>
      <xdr:rowOff>55609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579149"/>
          <a:ext cx="838200" cy="10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13839</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644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35412</xdr:rowOff>
    </xdr:from>
    <xdr:to>
      <xdr:col>55</xdr:col>
      <xdr:colOff>50800</xdr:colOff>
      <xdr:row>97</xdr:row>
      <xdr:rowOff>137012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66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3291</xdr:rowOff>
    </xdr:from>
    <xdr:to>
      <xdr:col>50</xdr:col>
      <xdr:colOff>114300</xdr:colOff>
      <xdr:row>97</xdr:row>
      <xdr:rowOff>55609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291041"/>
          <a:ext cx="889000" cy="39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35872</xdr:rowOff>
    </xdr:from>
    <xdr:to>
      <xdr:col>50</xdr:col>
      <xdr:colOff>165100</xdr:colOff>
      <xdr:row>97</xdr:row>
      <xdr:rowOff>137472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6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128599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75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3291</xdr:rowOff>
    </xdr:from>
    <xdr:to>
      <xdr:col>45</xdr:col>
      <xdr:colOff>177800</xdr:colOff>
      <xdr:row>96</xdr:row>
      <xdr:rowOff>171320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291041"/>
          <a:ext cx="889000" cy="339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59578</xdr:rowOff>
    </xdr:from>
    <xdr:to>
      <xdr:col>46</xdr:col>
      <xdr:colOff>38100</xdr:colOff>
      <xdr:row>97</xdr:row>
      <xdr:rowOff>161178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69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152305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78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171320</xdr:rowOff>
    </xdr:from>
    <xdr:to>
      <xdr:col>41</xdr:col>
      <xdr:colOff>50800</xdr:colOff>
      <xdr:row>97</xdr:row>
      <xdr:rowOff>170565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630520"/>
          <a:ext cx="889000" cy="170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38478</xdr:rowOff>
    </xdr:from>
    <xdr:to>
      <xdr:col>41</xdr:col>
      <xdr:colOff>101600</xdr:colOff>
      <xdr:row>97</xdr:row>
      <xdr:rowOff>140078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66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131205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76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84213</xdr:rowOff>
    </xdr:from>
    <xdr:to>
      <xdr:col>36</xdr:col>
      <xdr:colOff>165100</xdr:colOff>
      <xdr:row>98</xdr:row>
      <xdr:rowOff>14363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7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30890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49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69149</xdr:rowOff>
    </xdr:from>
    <xdr:to>
      <xdr:col>55</xdr:col>
      <xdr:colOff>50800</xdr:colOff>
      <xdr:row>96</xdr:row>
      <xdr:rowOff>170749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52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92026</xdr:rowOff>
    </xdr:from>
    <xdr:ext cx="599010"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37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4809</xdr:rowOff>
    </xdr:from>
    <xdr:to>
      <xdr:col>50</xdr:col>
      <xdr:colOff>165100</xdr:colOff>
      <xdr:row>97</xdr:row>
      <xdr:rowOff>106409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63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122936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41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123941</xdr:rowOff>
    </xdr:from>
    <xdr:to>
      <xdr:col>46</xdr:col>
      <xdr:colOff>38100</xdr:colOff>
      <xdr:row>95</xdr:row>
      <xdr:rowOff>54091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24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70618</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50795" y="16015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120520</xdr:rowOff>
    </xdr:from>
    <xdr:to>
      <xdr:col>41</xdr:col>
      <xdr:colOff>101600</xdr:colOff>
      <xdr:row>97</xdr:row>
      <xdr:rowOff>50670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57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67197</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61795" y="1635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119765</xdr:rowOff>
    </xdr:from>
    <xdr:to>
      <xdr:col>36</xdr:col>
      <xdr:colOff>165100</xdr:colOff>
      <xdr:row>98</xdr:row>
      <xdr:rowOff>49915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75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41042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84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126548</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70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73225</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45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126548</xdr:rowOff>
    </xdr:from>
    <xdr:to>
      <xdr:col>86</xdr:col>
      <xdr:colOff>25400</xdr:colOff>
      <xdr:row>30</xdr:row>
      <xdr:rowOff>126548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70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40388</xdr:rowOff>
    </xdr:from>
    <xdr:to>
      <xdr:col>85</xdr:col>
      <xdr:colOff>127000</xdr:colOff>
      <xdr:row>38</xdr:row>
      <xdr:rowOff>165281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555488"/>
          <a:ext cx="838200" cy="12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80022</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595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101595</xdr:rowOff>
    </xdr:from>
    <xdr:to>
      <xdr:col>85</xdr:col>
      <xdr:colOff>177800</xdr:colOff>
      <xdr:row>39</xdr:row>
      <xdr:rowOff>31745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1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161493</xdr:rowOff>
    </xdr:from>
    <xdr:to>
      <xdr:col>81</xdr:col>
      <xdr:colOff>50800</xdr:colOff>
      <xdr:row>38</xdr:row>
      <xdr:rowOff>165281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676593"/>
          <a:ext cx="889000" cy="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88237</xdr:rowOff>
    </xdr:from>
    <xdr:to>
      <xdr:col>81</xdr:col>
      <xdr:colOff>101600</xdr:colOff>
      <xdr:row>39</xdr:row>
      <xdr:rowOff>18387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03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34914</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37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142489</xdr:rowOff>
    </xdr:from>
    <xdr:to>
      <xdr:col>76</xdr:col>
      <xdr:colOff>114300</xdr:colOff>
      <xdr:row>38</xdr:row>
      <xdr:rowOff>161493</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657589"/>
          <a:ext cx="889000" cy="1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64813</xdr:rowOff>
    </xdr:from>
    <xdr:to>
      <xdr:col>76</xdr:col>
      <xdr:colOff>165100</xdr:colOff>
      <xdr:row>38</xdr:row>
      <xdr:rowOff>166413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7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11490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35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135082</xdr:rowOff>
    </xdr:from>
    <xdr:to>
      <xdr:col>71</xdr:col>
      <xdr:colOff>177800</xdr:colOff>
      <xdr:row>38</xdr:row>
      <xdr:rowOff>142489</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650182"/>
          <a:ext cx="889000" cy="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68623</xdr:rowOff>
    </xdr:from>
    <xdr:to>
      <xdr:col>72</xdr:col>
      <xdr:colOff>38100</xdr:colOff>
      <xdr:row>38</xdr:row>
      <xdr:rowOff>170223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58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15300</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6111" y="63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68913</xdr:rowOff>
    </xdr:from>
    <xdr:to>
      <xdr:col>67</xdr:col>
      <xdr:colOff>101600</xdr:colOff>
      <xdr:row>38</xdr:row>
      <xdr:rowOff>170513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8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15590</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47111" y="635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161038</xdr:rowOff>
    </xdr:from>
    <xdr:to>
      <xdr:col>85</xdr:col>
      <xdr:colOff>177800</xdr:colOff>
      <xdr:row>38</xdr:row>
      <xdr:rowOff>91188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50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12466</xdr:rowOff>
    </xdr:from>
    <xdr:ext cx="534377"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35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114481</xdr:rowOff>
    </xdr:from>
    <xdr:to>
      <xdr:col>81</xdr:col>
      <xdr:colOff>101600</xdr:colOff>
      <xdr:row>39</xdr:row>
      <xdr:rowOff>44631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2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35758</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46428" y="672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110693</xdr:rowOff>
    </xdr:from>
    <xdr:to>
      <xdr:col>76</xdr:col>
      <xdr:colOff>165100</xdr:colOff>
      <xdr:row>39</xdr:row>
      <xdr:rowOff>40843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2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31970</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57428" y="671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91689</xdr:rowOff>
    </xdr:from>
    <xdr:to>
      <xdr:col>72</xdr:col>
      <xdr:colOff>38100</xdr:colOff>
      <xdr:row>39</xdr:row>
      <xdr:rowOff>21839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0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12966</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68428" y="669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84282</xdr:rowOff>
    </xdr:from>
    <xdr:to>
      <xdr:col>67</xdr:col>
      <xdr:colOff>101600</xdr:colOff>
      <xdr:row>39</xdr:row>
      <xdr:rowOff>14432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59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5559</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47111" y="669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164656</xdr:rowOff>
    </xdr:from>
    <xdr:to>
      <xdr:col>85</xdr:col>
      <xdr:colOff>126364</xdr:colOff>
      <xdr:row>79</xdr:row>
      <xdr:rowOff>18630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66156"/>
          <a:ext cx="1269" cy="1397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22457</xdr:rowOff>
    </xdr:from>
    <xdr:ext cx="469744"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6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18630</xdr:rowOff>
    </xdr:from>
    <xdr:to>
      <xdr:col>86</xdr:col>
      <xdr:colOff>25400</xdr:colOff>
      <xdr:row>79</xdr:row>
      <xdr:rowOff>18630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6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111333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4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164656</xdr:rowOff>
    </xdr:from>
    <xdr:to>
      <xdr:col>86</xdr:col>
      <xdr:colOff>25400</xdr:colOff>
      <xdr:row>70</xdr:row>
      <xdr:rowOff>164656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66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51560</xdr:rowOff>
    </xdr:from>
    <xdr:to>
      <xdr:col>85</xdr:col>
      <xdr:colOff>127000</xdr:colOff>
      <xdr:row>74</xdr:row>
      <xdr:rowOff>107373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2738860"/>
          <a:ext cx="838200" cy="5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154309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184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4432</xdr:rowOff>
    </xdr:from>
    <xdr:to>
      <xdr:col>85</xdr:col>
      <xdr:colOff>177800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107373</xdr:rowOff>
    </xdr:from>
    <xdr:to>
      <xdr:col>81</xdr:col>
      <xdr:colOff>50800</xdr:colOff>
      <xdr:row>74</xdr:row>
      <xdr:rowOff>138976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2794673"/>
          <a:ext cx="889000" cy="3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16777</xdr:rowOff>
    </xdr:from>
    <xdr:to>
      <xdr:col>81</xdr:col>
      <xdr:colOff>101600</xdr:colOff>
      <xdr:row>77</xdr:row>
      <xdr:rowOff>118377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109504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33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138976</xdr:rowOff>
    </xdr:from>
    <xdr:to>
      <xdr:col>76</xdr:col>
      <xdr:colOff>114300</xdr:colOff>
      <xdr:row>75</xdr:row>
      <xdr:rowOff>16774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2826276"/>
          <a:ext cx="889000" cy="4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59985</xdr:rowOff>
    </xdr:from>
    <xdr:to>
      <xdr:col>76</xdr:col>
      <xdr:colOff>165100</xdr:colOff>
      <xdr:row>77</xdr:row>
      <xdr:rowOff>161585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152712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35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16774</xdr:rowOff>
    </xdr:from>
    <xdr:to>
      <xdr:col>71</xdr:col>
      <xdr:colOff>177800</xdr:colOff>
      <xdr:row>75</xdr:row>
      <xdr:rowOff>146166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2875524"/>
          <a:ext cx="889000" cy="1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63697</xdr:rowOff>
    </xdr:from>
    <xdr:to>
      <xdr:col>72</xdr:col>
      <xdr:colOff>38100</xdr:colOff>
      <xdr:row>77</xdr:row>
      <xdr:rowOff>165297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156424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35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50777</xdr:rowOff>
    </xdr:from>
    <xdr:to>
      <xdr:col>67</xdr:col>
      <xdr:colOff>101600</xdr:colOff>
      <xdr:row>77</xdr:row>
      <xdr:rowOff>152377</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25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143504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34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760</xdr:rowOff>
    </xdr:from>
    <xdr:to>
      <xdr:col>85</xdr:col>
      <xdr:colOff>177800</xdr:colOff>
      <xdr:row>74</xdr:row>
      <xdr:rowOff>102360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68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23637</xdr:rowOff>
    </xdr:from>
    <xdr:ext cx="599010"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539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56573</xdr:rowOff>
    </xdr:from>
    <xdr:to>
      <xdr:col>81</xdr:col>
      <xdr:colOff>101600</xdr:colOff>
      <xdr:row>74</xdr:row>
      <xdr:rowOff>158173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74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3250</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181795" y="1251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88176</xdr:rowOff>
    </xdr:from>
    <xdr:to>
      <xdr:col>76</xdr:col>
      <xdr:colOff>165100</xdr:colOff>
      <xdr:row>75</xdr:row>
      <xdr:rowOff>18326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77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34853</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292795" y="12550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137424</xdr:rowOff>
    </xdr:from>
    <xdr:to>
      <xdr:col>72</xdr:col>
      <xdr:colOff>38100</xdr:colOff>
      <xdr:row>75</xdr:row>
      <xdr:rowOff>67574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82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84101</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03795" y="12599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95365</xdr:rowOff>
    </xdr:from>
    <xdr:to>
      <xdr:col>67</xdr:col>
      <xdr:colOff>101600</xdr:colOff>
      <xdr:row>76</xdr:row>
      <xdr:rowOff>25515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95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42042</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14795" y="1272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154352</xdr:rowOff>
    </xdr:from>
    <xdr:to>
      <xdr:col>85</xdr:col>
      <xdr:colOff>126364</xdr:colOff>
      <xdr:row>99</xdr:row>
      <xdr:rowOff>37133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756302"/>
          <a:ext cx="1269" cy="1254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40960</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1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37133</xdr:rowOff>
    </xdr:from>
    <xdr:to>
      <xdr:col>86</xdr:col>
      <xdr:colOff>25400</xdr:colOff>
      <xdr:row>99</xdr:row>
      <xdr:rowOff>37133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1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101029</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53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154352</xdr:rowOff>
    </xdr:from>
    <xdr:to>
      <xdr:col>86</xdr:col>
      <xdr:colOff>25400</xdr:colOff>
      <xdr:row>91</xdr:row>
      <xdr:rowOff>154352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75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160781</xdr:rowOff>
    </xdr:from>
    <xdr:to>
      <xdr:col>85</xdr:col>
      <xdr:colOff>127000</xdr:colOff>
      <xdr:row>98</xdr:row>
      <xdr:rowOff>28837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791431"/>
          <a:ext cx="838200" cy="3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2100</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80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23673</xdr:rowOff>
    </xdr:from>
    <xdr:to>
      <xdr:col>85</xdr:col>
      <xdr:colOff>177800</xdr:colOff>
      <xdr:row>98</xdr:row>
      <xdr:rowOff>125273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82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160781</xdr:rowOff>
    </xdr:from>
    <xdr:to>
      <xdr:col>81</xdr:col>
      <xdr:colOff>50800</xdr:colOff>
      <xdr:row>98</xdr:row>
      <xdr:rowOff>91154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791431"/>
          <a:ext cx="889000" cy="10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12847</xdr:rowOff>
    </xdr:from>
    <xdr:to>
      <xdr:col>81</xdr:col>
      <xdr:colOff>101600</xdr:colOff>
      <xdr:row>98</xdr:row>
      <xdr:rowOff>114447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8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105574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90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91154</xdr:rowOff>
    </xdr:from>
    <xdr:to>
      <xdr:col>76</xdr:col>
      <xdr:colOff>114300</xdr:colOff>
      <xdr:row>98</xdr:row>
      <xdr:rowOff>168294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893254"/>
          <a:ext cx="889000" cy="7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66704</xdr:rowOff>
    </xdr:from>
    <xdr:to>
      <xdr:col>76</xdr:col>
      <xdr:colOff>165100</xdr:colOff>
      <xdr:row>98</xdr:row>
      <xdr:rowOff>168304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86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159431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96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133981</xdr:rowOff>
    </xdr:from>
    <xdr:to>
      <xdr:col>71</xdr:col>
      <xdr:colOff>177800</xdr:colOff>
      <xdr:row>98</xdr:row>
      <xdr:rowOff>168294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2814300" y="16936081"/>
          <a:ext cx="889000" cy="3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71472</xdr:rowOff>
    </xdr:from>
    <xdr:to>
      <xdr:col>72</xdr:col>
      <xdr:colOff>38100</xdr:colOff>
      <xdr:row>99</xdr:row>
      <xdr:rowOff>1622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87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18149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64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71841</xdr:rowOff>
    </xdr:from>
    <xdr:to>
      <xdr:col>67</xdr:col>
      <xdr:colOff>101600</xdr:colOff>
      <xdr:row>99</xdr:row>
      <xdr:rowOff>1991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87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18518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64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149487</xdr:rowOff>
    </xdr:from>
    <xdr:to>
      <xdr:col>85</xdr:col>
      <xdr:colOff>177800</xdr:colOff>
      <xdr:row>98</xdr:row>
      <xdr:rowOff>79637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7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914</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63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109981</xdr:rowOff>
    </xdr:from>
    <xdr:to>
      <xdr:col>81</xdr:col>
      <xdr:colOff>101600</xdr:colOff>
      <xdr:row>98</xdr:row>
      <xdr:rowOff>40131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74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56658</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181795" y="16515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40354</xdr:rowOff>
    </xdr:from>
    <xdr:to>
      <xdr:col>76</xdr:col>
      <xdr:colOff>165100</xdr:colOff>
      <xdr:row>98</xdr:row>
      <xdr:rowOff>141954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84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158481</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61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117494</xdr:rowOff>
    </xdr:from>
    <xdr:to>
      <xdr:col>72</xdr:col>
      <xdr:colOff>38100</xdr:colOff>
      <xdr:row>99</xdr:row>
      <xdr:rowOff>47644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91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38771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701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83181</xdr:rowOff>
    </xdr:from>
    <xdr:to>
      <xdr:col>67</xdr:col>
      <xdr:colOff>101600</xdr:colOff>
      <xdr:row>99</xdr:row>
      <xdr:rowOff>13331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88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4458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97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102964</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46464"/>
          <a:ext cx="1269" cy="140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49641</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2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102964</xdr:rowOff>
    </xdr:from>
    <xdr:to>
      <xdr:col>116</xdr:col>
      <xdr:colOff>152400</xdr:colOff>
      <xdr:row>30</xdr:row>
      <xdr:rowOff>102964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4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53118</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96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30242</xdr:rowOff>
    </xdr:from>
    <xdr:to>
      <xdr:col>116</xdr:col>
      <xdr:colOff>114300</xdr:colOff>
      <xdr:row>38</xdr:row>
      <xdr:rowOff>131842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38745</xdr:rowOff>
    </xdr:from>
    <xdr:to>
      <xdr:col>112</xdr:col>
      <xdr:colOff>38100</xdr:colOff>
      <xdr:row>38</xdr:row>
      <xdr:rowOff>140345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156872</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40825</xdr:rowOff>
    </xdr:from>
    <xdr:to>
      <xdr:col>107</xdr:col>
      <xdr:colOff>101600</xdr:colOff>
      <xdr:row>38</xdr:row>
      <xdr:rowOff>142425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158952</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55593</xdr:rowOff>
    </xdr:from>
    <xdr:to>
      <xdr:col>102</xdr:col>
      <xdr:colOff>165100</xdr:colOff>
      <xdr:row>38</xdr:row>
      <xdr:rowOff>157193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2270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46495</xdr:rowOff>
    </xdr:from>
    <xdr:to>
      <xdr:col>98</xdr:col>
      <xdr:colOff>38100</xdr:colOff>
      <xdr:row>38</xdr:row>
      <xdr:rowOff>148095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6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164622</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3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8668</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23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18405</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933805"/>
          <a:ext cx="1269" cy="1149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168150</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12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136532</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70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18405</xdr:rowOff>
    </xdr:from>
    <xdr:to>
      <xdr:col>116</xdr:col>
      <xdr:colOff>152400</xdr:colOff>
      <xdr:row>52</xdr:row>
      <xdr:rowOff>18405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93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135276</xdr:rowOff>
    </xdr:from>
    <xdr:to>
      <xdr:col>116</xdr:col>
      <xdr:colOff>63500</xdr:colOff>
      <xdr:row>58</xdr:row>
      <xdr:rowOff>136813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079376"/>
          <a:ext cx="838200" cy="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85600</xdr:rowOff>
    </xdr:from>
    <xdr:ext cx="534377"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58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62723</xdr:rowOff>
    </xdr:from>
    <xdr:to>
      <xdr:col>116</xdr:col>
      <xdr:colOff>114300</xdr:colOff>
      <xdr:row>58</xdr:row>
      <xdr:rowOff>164323</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0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132426</xdr:rowOff>
    </xdr:from>
    <xdr:to>
      <xdr:col>111</xdr:col>
      <xdr:colOff>177800</xdr:colOff>
      <xdr:row>58</xdr:row>
      <xdr:rowOff>135276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076526"/>
          <a:ext cx="889000" cy="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78094</xdr:rowOff>
    </xdr:from>
    <xdr:to>
      <xdr:col>112</xdr:col>
      <xdr:colOff>38100</xdr:colOff>
      <xdr:row>59</xdr:row>
      <xdr:rowOff>8244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2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24771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79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131852</xdr:rowOff>
    </xdr:from>
    <xdr:to>
      <xdr:col>107</xdr:col>
      <xdr:colOff>50800</xdr:colOff>
      <xdr:row>58</xdr:row>
      <xdr:rowOff>132426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075952"/>
          <a:ext cx="889000" cy="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80867</xdr:rowOff>
    </xdr:from>
    <xdr:to>
      <xdr:col>107</xdr:col>
      <xdr:colOff>101600</xdr:colOff>
      <xdr:row>59</xdr:row>
      <xdr:rowOff>11017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27544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130266</xdr:rowOff>
    </xdr:from>
    <xdr:to>
      <xdr:col>102</xdr:col>
      <xdr:colOff>114300</xdr:colOff>
      <xdr:row>58</xdr:row>
      <xdr:rowOff>131852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074366"/>
          <a:ext cx="889000" cy="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81373</xdr:rowOff>
    </xdr:from>
    <xdr:to>
      <xdr:col>102</xdr:col>
      <xdr:colOff>165100</xdr:colOff>
      <xdr:row>59</xdr:row>
      <xdr:rowOff>11523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2650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1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83658</xdr:rowOff>
    </xdr:from>
    <xdr:to>
      <xdr:col>98</xdr:col>
      <xdr:colOff>38100</xdr:colOff>
      <xdr:row>59</xdr:row>
      <xdr:rowOff>13808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4935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20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86013</xdr:rowOff>
    </xdr:from>
    <xdr:to>
      <xdr:col>116</xdr:col>
      <xdr:colOff>114300</xdr:colOff>
      <xdr:row>59</xdr:row>
      <xdr:rowOff>16163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3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41150</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8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84476</xdr:rowOff>
    </xdr:from>
    <xdr:to>
      <xdr:col>112</xdr:col>
      <xdr:colOff>38100</xdr:colOff>
      <xdr:row>59</xdr:row>
      <xdr:rowOff>14626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2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5753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2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81626</xdr:rowOff>
    </xdr:from>
    <xdr:to>
      <xdr:col>107</xdr:col>
      <xdr:colOff>101600</xdr:colOff>
      <xdr:row>59</xdr:row>
      <xdr:rowOff>11776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2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2903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1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81052</xdr:rowOff>
    </xdr:from>
    <xdr:to>
      <xdr:col>102</xdr:col>
      <xdr:colOff>165100</xdr:colOff>
      <xdr:row>59</xdr:row>
      <xdr:rowOff>11202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2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27729</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00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79466</xdr:rowOff>
    </xdr:from>
    <xdr:to>
      <xdr:col>98</xdr:col>
      <xdr:colOff>38100</xdr:colOff>
      <xdr:row>59</xdr:row>
      <xdr:rowOff>9616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2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26143</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798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7810</xdr:rowOff>
    </xdr:from>
    <xdr:to>
      <xdr:col>116</xdr:col>
      <xdr:colOff>62864</xdr:colOff>
      <xdr:row>77</xdr:row>
      <xdr:rowOff>137477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09310"/>
          <a:ext cx="1269" cy="13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141304</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34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137477</xdr:rowOff>
    </xdr:from>
    <xdr:to>
      <xdr:col>116</xdr:col>
      <xdr:colOff>152400</xdr:colOff>
      <xdr:row>77</xdr:row>
      <xdr:rowOff>137477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33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125937</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78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7810</xdr:rowOff>
    </xdr:from>
    <xdr:to>
      <xdr:col>116</xdr:col>
      <xdr:colOff>152400</xdr:colOff>
      <xdr:row>70</xdr:row>
      <xdr:rowOff>7810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44539</xdr:rowOff>
    </xdr:from>
    <xdr:to>
      <xdr:col>116</xdr:col>
      <xdr:colOff>63500</xdr:colOff>
      <xdr:row>70</xdr:row>
      <xdr:rowOff>118859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046039"/>
          <a:ext cx="838200" cy="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61689</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577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83262</xdr:rowOff>
    </xdr:from>
    <xdr:to>
      <xdr:col>116</xdr:col>
      <xdr:colOff>114300</xdr:colOff>
      <xdr:row>74</xdr:row>
      <xdr:rowOff>13412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59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118859</xdr:rowOff>
    </xdr:from>
    <xdr:to>
      <xdr:col>111</xdr:col>
      <xdr:colOff>177800</xdr:colOff>
      <xdr:row>71</xdr:row>
      <xdr:rowOff>11900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120359"/>
          <a:ext cx="889000" cy="6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102857</xdr:rowOff>
    </xdr:from>
    <xdr:to>
      <xdr:col>112</xdr:col>
      <xdr:colOff>38100</xdr:colOff>
      <xdr:row>74</xdr:row>
      <xdr:rowOff>33007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61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24134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1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129553</xdr:rowOff>
    </xdr:from>
    <xdr:to>
      <xdr:col>107</xdr:col>
      <xdr:colOff>50800</xdr:colOff>
      <xdr:row>71</xdr:row>
      <xdr:rowOff>11900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2131053"/>
          <a:ext cx="889000" cy="5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64592</xdr:rowOff>
    </xdr:from>
    <xdr:to>
      <xdr:col>107</xdr:col>
      <xdr:colOff>101600</xdr:colOff>
      <xdr:row>73</xdr:row>
      <xdr:rowOff>166192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58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157319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67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88888</xdr:rowOff>
    </xdr:from>
    <xdr:to>
      <xdr:col>102</xdr:col>
      <xdr:colOff>114300</xdr:colOff>
      <xdr:row>70</xdr:row>
      <xdr:rowOff>129553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090388"/>
          <a:ext cx="889000" cy="4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47676</xdr:rowOff>
    </xdr:from>
    <xdr:to>
      <xdr:col>102</xdr:col>
      <xdr:colOff>165100</xdr:colOff>
      <xdr:row>73</xdr:row>
      <xdr:rowOff>149276</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56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140403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65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80378</xdr:rowOff>
    </xdr:from>
    <xdr:to>
      <xdr:col>98</xdr:col>
      <xdr:colOff>38100</xdr:colOff>
      <xdr:row>74</xdr:row>
      <xdr:rowOff>10528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59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1655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68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69</xdr:row>
      <xdr:rowOff>165189</xdr:rowOff>
    </xdr:from>
    <xdr:to>
      <xdr:col>116</xdr:col>
      <xdr:colOff>114300</xdr:colOff>
      <xdr:row>70</xdr:row>
      <xdr:rowOff>95339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19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81488</xdr:rowOff>
    </xdr:from>
    <xdr:ext cx="599010"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191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68059</xdr:rowOff>
    </xdr:from>
    <xdr:to>
      <xdr:col>112</xdr:col>
      <xdr:colOff>38100</xdr:colOff>
      <xdr:row>70</xdr:row>
      <xdr:rowOff>169659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06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14736</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23795" y="1184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132550</xdr:rowOff>
    </xdr:from>
    <xdr:to>
      <xdr:col>107</xdr:col>
      <xdr:colOff>101600</xdr:colOff>
      <xdr:row>71</xdr:row>
      <xdr:rowOff>62700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1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79227</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34795" y="11909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78753</xdr:rowOff>
    </xdr:from>
    <xdr:to>
      <xdr:col>102</xdr:col>
      <xdr:colOff>165100</xdr:colOff>
      <xdr:row>71</xdr:row>
      <xdr:rowOff>8903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08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25430</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45795" y="1185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38088</xdr:rowOff>
    </xdr:from>
    <xdr:to>
      <xdr:col>98</xdr:col>
      <xdr:colOff>38100</xdr:colOff>
      <xdr:row>70</xdr:row>
      <xdr:rowOff>139688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03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68</xdr:row>
      <xdr:rowOff>156215</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56795" y="1181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人件費は引き続き類似団体中最高となっており、高止まりの傾向にある。主に人口減が要因だが会計年度任用職員制度導入等の影響により人件費が増加した。</a:t>
          </a:r>
        </a:p>
        <a:p>
          <a:r>
            <a:rPr kumimoji="1" lang="ja-JP" altLang="en-US" sz="1300">
              <a:latin typeface="ＭＳ Ｐゴシック" panose="020B0600070205080204" pitchFamily="50" charset="-128"/>
              <a:ea typeface="ＭＳ Ｐゴシック" panose="020B0600070205080204" pitchFamily="50" charset="-128"/>
            </a:rPr>
            <a:t>維持補修費は道路の維持補修や橋梁点検に掛かる経費が多くを占めている。人口当たりの公共施設が過多であるという問題があるため、安芸太田町公共施設等総合管理計画に基づき、施設の解体等適正配置を進め、維持補修費が過大となることを防ぐ必要がある。</a:t>
          </a:r>
        </a:p>
        <a:p>
          <a:r>
            <a:rPr kumimoji="1" lang="ja-JP" altLang="en-US" sz="1300">
              <a:latin typeface="ＭＳ Ｐゴシック" panose="020B0600070205080204" pitchFamily="50" charset="-128"/>
              <a:ea typeface="ＭＳ Ｐゴシック" panose="020B0600070205080204" pitchFamily="50" charset="-128"/>
            </a:rPr>
            <a:t>補助費等は、病院事業会計補助金や広島市への消防事務の負担金が多額となっている。病院事業については公立病院改革プランに基づく地域の医療機能のあり方や規模の見直しを検討し公営企業として自立・持続可能な経営基盤強化に努める。</a:t>
          </a:r>
        </a:p>
        <a:p>
          <a:r>
            <a:rPr kumimoji="1" lang="ja-JP" altLang="en-US" sz="1300">
              <a:latin typeface="ＭＳ Ｐゴシック" panose="020B0600070205080204" pitchFamily="50" charset="-128"/>
              <a:ea typeface="ＭＳ Ｐゴシック" panose="020B0600070205080204" pitchFamily="50" charset="-128"/>
            </a:rPr>
            <a:t>普通建設事業は、安芸太田町人材育成・交流センターや筒賀保育所改修事業等が完了したものの、加計中学校校舎屋根改修や夢づくり交流館改修事業等により、総額としては高止まりしている状況である。</a:t>
          </a:r>
        </a:p>
        <a:p>
          <a:r>
            <a:rPr kumimoji="1" lang="ja-JP" altLang="en-US" sz="1300">
              <a:latin typeface="ＭＳ Ｐゴシック" panose="020B0600070205080204" pitchFamily="50" charset="-128"/>
              <a:ea typeface="ＭＳ Ｐゴシック" panose="020B0600070205080204" pitchFamily="50" charset="-128"/>
            </a:rPr>
            <a:t>公債費は、近年の大型事業の償還が始まり、今後数年は高止まりの状態であるため、起債対象事業費は、真に必要な事業規模など十分に精査の上、事業を行い起債の新規発行額の抑制に努める。</a:t>
          </a:r>
        </a:p>
        <a:p>
          <a:r>
            <a:rPr kumimoji="1" lang="ja-JP" altLang="en-US" sz="1300">
              <a:latin typeface="ＭＳ Ｐゴシック" panose="020B0600070205080204" pitchFamily="50" charset="-128"/>
              <a:ea typeface="ＭＳ Ｐゴシック" panose="020B0600070205080204" pitchFamily="50" charset="-128"/>
            </a:rPr>
            <a:t>繰出金は、簡易水道事業や下水道事業において公営企業会計法適化への準備作業、管路の計画的な更新を進めているため、昨年度より住民一人当たりのコストが増となった。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5,700
5,647
341.89
8,523,765
8,175,168
293,077
4,888,033
10,314,895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60833</xdr:rowOff>
    </xdr:from>
    <xdr:to>
      <xdr:col>24</xdr:col>
      <xdr:colOff>62865</xdr:colOff>
      <xdr:row>39</xdr:row>
      <xdr:rowOff>57976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4333"/>
          <a:ext cx="1270" cy="154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61803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57976</xdr:rowOff>
    </xdr:from>
    <xdr:to>
      <xdr:col>24</xdr:col>
      <xdr:colOff>152400</xdr:colOff>
      <xdr:row>39</xdr:row>
      <xdr:rowOff>57976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4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7510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60833</xdr:rowOff>
    </xdr:from>
    <xdr:to>
      <xdr:col>24</xdr:col>
      <xdr:colOff>152400</xdr:colOff>
      <xdr:row>30</xdr:row>
      <xdr:rowOff>60833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117602</xdr:rowOff>
    </xdr:from>
    <xdr:to>
      <xdr:col>24</xdr:col>
      <xdr:colOff>63500</xdr:colOff>
      <xdr:row>33</xdr:row>
      <xdr:rowOff>12636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04002"/>
          <a:ext cx="838200" cy="6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21988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22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43561</xdr:rowOff>
    </xdr:from>
    <xdr:to>
      <xdr:col>24</xdr:col>
      <xdr:colOff>114300</xdr:colOff>
      <xdr:row>35</xdr:row>
      <xdr:rowOff>145161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12636</xdr:rowOff>
    </xdr:from>
    <xdr:to>
      <xdr:col>19</xdr:col>
      <xdr:colOff>177800</xdr:colOff>
      <xdr:row>33</xdr:row>
      <xdr:rowOff>68643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70486"/>
          <a:ext cx="8890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37084</xdr:rowOff>
    </xdr:from>
    <xdr:to>
      <xdr:col>20</xdr:col>
      <xdr:colOff>38100</xdr:colOff>
      <xdr:row>35</xdr:row>
      <xdr:rowOff>138684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129811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36259</xdr:rowOff>
    </xdr:from>
    <xdr:to>
      <xdr:col>15</xdr:col>
      <xdr:colOff>50800</xdr:colOff>
      <xdr:row>33</xdr:row>
      <xdr:rowOff>68643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694109"/>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48895</xdr:rowOff>
    </xdr:from>
    <xdr:to>
      <xdr:col>15</xdr:col>
      <xdr:colOff>101600</xdr:colOff>
      <xdr:row>35</xdr:row>
      <xdr:rowOff>150495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141622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4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36259</xdr:rowOff>
    </xdr:from>
    <xdr:to>
      <xdr:col>10</xdr:col>
      <xdr:colOff>114300</xdr:colOff>
      <xdr:row>33</xdr:row>
      <xdr:rowOff>88265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694109"/>
          <a:ext cx="889000" cy="5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159004</xdr:rowOff>
    </xdr:from>
    <xdr:to>
      <xdr:col>10</xdr:col>
      <xdr:colOff>165100</xdr:colOff>
      <xdr:row>35</xdr:row>
      <xdr:rowOff>89154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80281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156528</xdr:rowOff>
    </xdr:from>
    <xdr:to>
      <xdr:col>6</xdr:col>
      <xdr:colOff>38100</xdr:colOff>
      <xdr:row>35</xdr:row>
      <xdr:rowOff>86678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77805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66802</xdr:rowOff>
    </xdr:from>
    <xdr:to>
      <xdr:col>24</xdr:col>
      <xdr:colOff>114300</xdr:colOff>
      <xdr:row>32</xdr:row>
      <xdr:rowOff>168402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5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89679</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0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133286</xdr:rowOff>
    </xdr:from>
    <xdr:to>
      <xdr:col>20</xdr:col>
      <xdr:colOff>38100</xdr:colOff>
      <xdr:row>33</xdr:row>
      <xdr:rowOff>63436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1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79963</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39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17843</xdr:rowOff>
    </xdr:from>
    <xdr:to>
      <xdr:col>15</xdr:col>
      <xdr:colOff>101600</xdr:colOff>
      <xdr:row>33</xdr:row>
      <xdr:rowOff>119443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7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135970</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45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156909</xdr:rowOff>
    </xdr:from>
    <xdr:to>
      <xdr:col>10</xdr:col>
      <xdr:colOff>165100</xdr:colOff>
      <xdr:row>33</xdr:row>
      <xdr:rowOff>87059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4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103586</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41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37465</xdr:rowOff>
    </xdr:from>
    <xdr:to>
      <xdr:col>6</xdr:col>
      <xdr:colOff>38100</xdr:colOff>
      <xdr:row>33</xdr:row>
      <xdr:rowOff>139065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9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155592</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47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9391</xdr:rowOff>
    </xdr:from>
    <xdr:to>
      <xdr:col>24</xdr:col>
      <xdr:colOff>62865</xdr:colOff>
      <xdr:row>58</xdr:row>
      <xdr:rowOff>154532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53341"/>
          <a:ext cx="1270" cy="134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158359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154532</xdr:rowOff>
    </xdr:from>
    <xdr:to>
      <xdr:col>24</xdr:col>
      <xdr:colOff>152400</xdr:colOff>
      <xdr:row>58</xdr:row>
      <xdr:rowOff>154532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127518</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285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9391</xdr:rowOff>
    </xdr:from>
    <xdr:to>
      <xdr:col>24</xdr:col>
      <xdr:colOff>152400</xdr:colOff>
      <xdr:row>51</xdr:row>
      <xdr:rowOff>9391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5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69338</xdr:rowOff>
    </xdr:from>
    <xdr:to>
      <xdr:col>24</xdr:col>
      <xdr:colOff>63500</xdr:colOff>
      <xdr:row>57</xdr:row>
      <xdr:rowOff>114895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41988"/>
          <a:ext cx="838200" cy="4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132266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4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153839</xdr:rowOff>
    </xdr:from>
    <xdr:to>
      <xdr:col>24</xdr:col>
      <xdr:colOff>114300</xdr:colOff>
      <xdr:row>58</xdr:row>
      <xdr:rowOff>83989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2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69338</xdr:rowOff>
    </xdr:from>
    <xdr:to>
      <xdr:col>19</xdr:col>
      <xdr:colOff>177800</xdr:colOff>
      <xdr:row>57</xdr:row>
      <xdr:rowOff>69890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41988"/>
          <a:ext cx="889000" cy="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167019</xdr:rowOff>
    </xdr:from>
    <xdr:to>
      <xdr:col>20</xdr:col>
      <xdr:colOff>38100</xdr:colOff>
      <xdr:row>58</xdr:row>
      <xdr:rowOff>97169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88296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69890</xdr:rowOff>
    </xdr:from>
    <xdr:to>
      <xdr:col>15</xdr:col>
      <xdr:colOff>50800</xdr:colOff>
      <xdr:row>58</xdr:row>
      <xdr:rowOff>14198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42540"/>
          <a:ext cx="889000" cy="11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117610</xdr:rowOff>
    </xdr:from>
    <xdr:to>
      <xdr:col>15</xdr:col>
      <xdr:colOff>101600</xdr:colOff>
      <xdr:row>58</xdr:row>
      <xdr:rowOff>47760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38887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982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14198</xdr:rowOff>
    </xdr:from>
    <xdr:to>
      <xdr:col>10</xdr:col>
      <xdr:colOff>114300</xdr:colOff>
      <xdr:row>58</xdr:row>
      <xdr:rowOff>30550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58298"/>
          <a:ext cx="889000" cy="1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37475</xdr:rowOff>
    </xdr:from>
    <xdr:to>
      <xdr:col>10</xdr:col>
      <xdr:colOff>165100</xdr:colOff>
      <xdr:row>58</xdr:row>
      <xdr:rowOff>139075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8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130202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7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39837</xdr:rowOff>
    </xdr:from>
    <xdr:to>
      <xdr:col>6</xdr:col>
      <xdr:colOff>38100</xdr:colOff>
      <xdr:row>58</xdr:row>
      <xdr:rowOff>141437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3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132564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6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64095</xdr:rowOff>
    </xdr:from>
    <xdr:to>
      <xdr:col>24</xdr:col>
      <xdr:colOff>114300</xdr:colOff>
      <xdr:row>57</xdr:row>
      <xdr:rowOff>165695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3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86972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88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18538</xdr:rowOff>
    </xdr:from>
    <xdr:to>
      <xdr:col>20</xdr:col>
      <xdr:colOff>38100</xdr:colOff>
      <xdr:row>57</xdr:row>
      <xdr:rowOff>120138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9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136665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66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19090</xdr:rowOff>
    </xdr:from>
    <xdr:to>
      <xdr:col>15</xdr:col>
      <xdr:colOff>101600</xdr:colOff>
      <xdr:row>57</xdr:row>
      <xdr:rowOff>120690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137217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66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134848</xdr:rowOff>
    </xdr:from>
    <xdr:to>
      <xdr:col>10</xdr:col>
      <xdr:colOff>165100</xdr:colOff>
      <xdr:row>58</xdr:row>
      <xdr:rowOff>64998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0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81525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82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151200</xdr:rowOff>
    </xdr:from>
    <xdr:to>
      <xdr:col>6</xdr:col>
      <xdr:colOff>38100</xdr:colOff>
      <xdr:row>58</xdr:row>
      <xdr:rowOff>81350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2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97877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99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64863</xdr:rowOff>
    </xdr:from>
    <xdr:to>
      <xdr:col>24</xdr:col>
      <xdr:colOff>62865</xdr:colOff>
      <xdr:row>78</xdr:row>
      <xdr:rowOff>111503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37813"/>
          <a:ext cx="1270" cy="1246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115330</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8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111503</xdr:rowOff>
    </xdr:from>
    <xdr:to>
      <xdr:col>24</xdr:col>
      <xdr:colOff>152400</xdr:colOff>
      <xdr:row>78</xdr:row>
      <xdr:rowOff>111503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84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11540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1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64863</xdr:rowOff>
    </xdr:from>
    <xdr:to>
      <xdr:col>24</xdr:col>
      <xdr:colOff>152400</xdr:colOff>
      <xdr:row>71</xdr:row>
      <xdr:rowOff>64863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37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127552</xdr:rowOff>
    </xdr:from>
    <xdr:to>
      <xdr:col>24</xdr:col>
      <xdr:colOff>63500</xdr:colOff>
      <xdr:row>73</xdr:row>
      <xdr:rowOff>124083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471952"/>
          <a:ext cx="838200" cy="16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95347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54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116920</xdr:rowOff>
    </xdr:from>
    <xdr:to>
      <xdr:col>24</xdr:col>
      <xdr:colOff>114300</xdr:colOff>
      <xdr:row>76</xdr:row>
      <xdr:rowOff>47070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127552</xdr:rowOff>
    </xdr:from>
    <xdr:to>
      <xdr:col>19</xdr:col>
      <xdr:colOff>177800</xdr:colOff>
      <xdr:row>74</xdr:row>
      <xdr:rowOff>70389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471952"/>
          <a:ext cx="889000" cy="28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60051</xdr:rowOff>
    </xdr:from>
    <xdr:to>
      <xdr:col>20</xdr:col>
      <xdr:colOff>38100</xdr:colOff>
      <xdr:row>75</xdr:row>
      <xdr:rowOff>161651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152778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1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70389</xdr:rowOff>
    </xdr:from>
    <xdr:to>
      <xdr:col>15</xdr:col>
      <xdr:colOff>50800</xdr:colOff>
      <xdr:row>75</xdr:row>
      <xdr:rowOff>16642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757689"/>
          <a:ext cx="889000" cy="11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80102</xdr:rowOff>
    </xdr:from>
    <xdr:to>
      <xdr:col>15</xdr:col>
      <xdr:colOff>101600</xdr:colOff>
      <xdr:row>77</xdr:row>
      <xdr:rowOff>10252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1379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20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16642</xdr:rowOff>
    </xdr:from>
    <xdr:to>
      <xdr:col>10</xdr:col>
      <xdr:colOff>114300</xdr:colOff>
      <xdr:row>75</xdr:row>
      <xdr:rowOff>54641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875392"/>
          <a:ext cx="889000" cy="3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103093</xdr:rowOff>
    </xdr:from>
    <xdr:to>
      <xdr:col>10</xdr:col>
      <xdr:colOff>165100</xdr:colOff>
      <xdr:row>77</xdr:row>
      <xdr:rowOff>33243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3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24370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2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130139</xdr:rowOff>
    </xdr:from>
    <xdr:to>
      <xdr:col>6</xdr:col>
      <xdr:colOff>38100</xdr:colOff>
      <xdr:row>77</xdr:row>
      <xdr:rowOff>60289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6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51416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5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73283</xdr:rowOff>
    </xdr:from>
    <xdr:to>
      <xdr:col>24</xdr:col>
      <xdr:colOff>114300</xdr:colOff>
      <xdr:row>74</xdr:row>
      <xdr:rowOff>3433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58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96160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76752</xdr:rowOff>
    </xdr:from>
    <xdr:to>
      <xdr:col>20</xdr:col>
      <xdr:colOff>38100</xdr:colOff>
      <xdr:row>73</xdr:row>
      <xdr:rowOff>6902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42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23429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19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19589</xdr:rowOff>
    </xdr:from>
    <xdr:to>
      <xdr:col>15</xdr:col>
      <xdr:colOff>101600</xdr:colOff>
      <xdr:row>74</xdr:row>
      <xdr:rowOff>121189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70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137716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482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137292</xdr:rowOff>
    </xdr:from>
    <xdr:to>
      <xdr:col>10</xdr:col>
      <xdr:colOff>165100</xdr:colOff>
      <xdr:row>75</xdr:row>
      <xdr:rowOff>67442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82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83969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59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3841</xdr:rowOff>
    </xdr:from>
    <xdr:to>
      <xdr:col>6</xdr:col>
      <xdr:colOff>38100</xdr:colOff>
      <xdr:row>75</xdr:row>
      <xdr:rowOff>105441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86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121968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63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51002</xdr:rowOff>
    </xdr:from>
    <xdr:to>
      <xdr:col>24</xdr:col>
      <xdr:colOff>62865</xdr:colOff>
      <xdr:row>99</xdr:row>
      <xdr:rowOff>3527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52952"/>
          <a:ext cx="1270" cy="1324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7354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8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3527</xdr:rowOff>
    </xdr:from>
    <xdr:to>
      <xdr:col>24</xdr:col>
      <xdr:colOff>152400</xdr:colOff>
      <xdr:row>99</xdr:row>
      <xdr:rowOff>3527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7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169129</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428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1,074,841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51002</xdr:rowOff>
    </xdr:from>
    <xdr:to>
      <xdr:col>24</xdr:col>
      <xdr:colOff>152400</xdr:colOff>
      <xdr:row>91</xdr:row>
      <xdr:rowOff>51002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5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18772</xdr:rowOff>
    </xdr:from>
    <xdr:to>
      <xdr:col>24</xdr:col>
      <xdr:colOff>63500</xdr:colOff>
      <xdr:row>98</xdr:row>
      <xdr:rowOff>30130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820872"/>
          <a:ext cx="838200" cy="1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24444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826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46017</xdr:rowOff>
    </xdr:from>
    <xdr:to>
      <xdr:col>24</xdr:col>
      <xdr:colOff>114300</xdr:colOff>
      <xdr:row>98</xdr:row>
      <xdr:rowOff>147617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4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18772</xdr:rowOff>
    </xdr:from>
    <xdr:to>
      <xdr:col>19</xdr:col>
      <xdr:colOff>177800</xdr:colOff>
      <xdr:row>98</xdr:row>
      <xdr:rowOff>57000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820872"/>
          <a:ext cx="889000" cy="3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55276</xdr:rowOff>
    </xdr:from>
    <xdr:to>
      <xdr:col>20</xdr:col>
      <xdr:colOff>38100</xdr:colOff>
      <xdr:row>98</xdr:row>
      <xdr:rowOff>156876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57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148003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5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2127</xdr:rowOff>
    </xdr:from>
    <xdr:to>
      <xdr:col>15</xdr:col>
      <xdr:colOff>50800</xdr:colOff>
      <xdr:row>98</xdr:row>
      <xdr:rowOff>57000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804227"/>
          <a:ext cx="889000" cy="5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67610</xdr:rowOff>
    </xdr:from>
    <xdr:to>
      <xdr:col>15</xdr:col>
      <xdr:colOff>101600</xdr:colOff>
      <xdr:row>98</xdr:row>
      <xdr:rowOff>169210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160337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6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2127</xdr:rowOff>
    </xdr:from>
    <xdr:to>
      <xdr:col>10</xdr:col>
      <xdr:colOff>114300</xdr:colOff>
      <xdr:row>98</xdr:row>
      <xdr:rowOff>35144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04227"/>
          <a:ext cx="889000" cy="3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73422</xdr:rowOff>
    </xdr:from>
    <xdr:to>
      <xdr:col>10</xdr:col>
      <xdr:colOff>165100</xdr:colOff>
      <xdr:row>99</xdr:row>
      <xdr:rowOff>3572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166149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66602</xdr:rowOff>
    </xdr:from>
    <xdr:to>
      <xdr:col>6</xdr:col>
      <xdr:colOff>38100</xdr:colOff>
      <xdr:row>98</xdr:row>
      <xdr:rowOff>168202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159329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6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150780</xdr:rowOff>
    </xdr:from>
    <xdr:to>
      <xdr:col>24</xdr:col>
      <xdr:colOff>114300</xdr:colOff>
      <xdr:row>98</xdr:row>
      <xdr:rowOff>80930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8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2207</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32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139422</xdr:rowOff>
    </xdr:from>
    <xdr:to>
      <xdr:col>20</xdr:col>
      <xdr:colOff>38100</xdr:colOff>
      <xdr:row>98</xdr:row>
      <xdr:rowOff>69572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7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86099</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545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6200</xdr:rowOff>
    </xdr:from>
    <xdr:to>
      <xdr:col>15</xdr:col>
      <xdr:colOff>101600</xdr:colOff>
      <xdr:row>98</xdr:row>
      <xdr:rowOff>107800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0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124327</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583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122777</xdr:rowOff>
    </xdr:from>
    <xdr:to>
      <xdr:col>10</xdr:col>
      <xdr:colOff>165100</xdr:colOff>
      <xdr:row>98</xdr:row>
      <xdr:rowOff>52927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5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69454</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52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155794</xdr:rowOff>
    </xdr:from>
    <xdr:to>
      <xdr:col>6</xdr:col>
      <xdr:colOff>38100</xdr:colOff>
      <xdr:row>98</xdr:row>
      <xdr:rowOff>85944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8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102471</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656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85979</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0929"/>
          <a:ext cx="1270" cy="125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148150</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63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32656</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85979</xdr:rowOff>
    </xdr:from>
    <xdr:to>
      <xdr:col>55</xdr:col>
      <xdr:colOff>88900</xdr:colOff>
      <xdr:row>31</xdr:row>
      <xdr:rowOff>85979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0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115651</xdr:rowOff>
    </xdr:from>
    <xdr:to>
      <xdr:col>55</xdr:col>
      <xdr:colOff>0</xdr:colOff>
      <xdr:row>38</xdr:row>
      <xdr:rowOff>116200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630751"/>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65600</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09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42723</xdr:rowOff>
    </xdr:from>
    <xdr:to>
      <xdr:col>55</xdr:col>
      <xdr:colOff>50800</xdr:colOff>
      <xdr:row>38</xdr:row>
      <xdr:rowOff>144323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116200</xdr:rowOff>
    </xdr:from>
    <xdr:to>
      <xdr:col>50</xdr:col>
      <xdr:colOff>114300</xdr:colOff>
      <xdr:row>38</xdr:row>
      <xdr:rowOff>116977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631300"/>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50998</xdr:rowOff>
    </xdr:from>
    <xdr:to>
      <xdr:col>50</xdr:col>
      <xdr:colOff>165100</xdr:colOff>
      <xdr:row>38</xdr:row>
      <xdr:rowOff>152598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169125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116977</xdr:rowOff>
    </xdr:from>
    <xdr:to>
      <xdr:col>45</xdr:col>
      <xdr:colOff>177800</xdr:colOff>
      <xdr:row>38</xdr:row>
      <xdr:rowOff>117297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632077"/>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41534</xdr:rowOff>
    </xdr:from>
    <xdr:to>
      <xdr:col>46</xdr:col>
      <xdr:colOff>38100</xdr:colOff>
      <xdr:row>38</xdr:row>
      <xdr:rowOff>143134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159661</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117297</xdr:rowOff>
    </xdr:from>
    <xdr:to>
      <xdr:col>41</xdr:col>
      <xdr:colOff>50800</xdr:colOff>
      <xdr:row>38</xdr:row>
      <xdr:rowOff>117846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632397"/>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34219</xdr:rowOff>
    </xdr:from>
    <xdr:to>
      <xdr:col>41</xdr:col>
      <xdr:colOff>101600</xdr:colOff>
      <xdr:row>38</xdr:row>
      <xdr:rowOff>135819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152346</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324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32893</xdr:rowOff>
    </xdr:from>
    <xdr:to>
      <xdr:col>36</xdr:col>
      <xdr:colOff>165100</xdr:colOff>
      <xdr:row>38</xdr:row>
      <xdr:rowOff>134493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151020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3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64851</xdr:rowOff>
    </xdr:from>
    <xdr:to>
      <xdr:col>55</xdr:col>
      <xdr:colOff>50800</xdr:colOff>
      <xdr:row>38</xdr:row>
      <xdr:rowOff>166451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21150</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36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65400</xdr:rowOff>
    </xdr:from>
    <xdr:to>
      <xdr:col>50</xdr:col>
      <xdr:colOff>165100</xdr:colOff>
      <xdr:row>38</xdr:row>
      <xdr:rowOff>167000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8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158127</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73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66177</xdr:rowOff>
    </xdr:from>
    <xdr:to>
      <xdr:col>46</xdr:col>
      <xdr:colOff>38100</xdr:colOff>
      <xdr:row>38</xdr:row>
      <xdr:rowOff>167777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8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158904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74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66497</xdr:rowOff>
    </xdr:from>
    <xdr:to>
      <xdr:col>41</xdr:col>
      <xdr:colOff>101600</xdr:colOff>
      <xdr:row>38</xdr:row>
      <xdr:rowOff>168097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8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159224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74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67046</xdr:rowOff>
    </xdr:from>
    <xdr:to>
      <xdr:col>36</xdr:col>
      <xdr:colOff>165100</xdr:colOff>
      <xdr:row>38</xdr:row>
      <xdr:rowOff>168646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8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159773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74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71867</xdr:rowOff>
    </xdr:from>
    <xdr:to>
      <xdr:col>54</xdr:col>
      <xdr:colOff>189865</xdr:colOff>
      <xdr:row>59</xdr:row>
      <xdr:rowOff>36293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15817"/>
          <a:ext cx="1270" cy="1336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40120</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36293</xdr:rowOff>
    </xdr:from>
    <xdr:to>
      <xdr:col>55</xdr:col>
      <xdr:colOff>88900</xdr:colOff>
      <xdr:row>59</xdr:row>
      <xdr:rowOff>36293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18544</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591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71867</xdr:rowOff>
    </xdr:from>
    <xdr:to>
      <xdr:col>55</xdr:col>
      <xdr:colOff>88900</xdr:colOff>
      <xdr:row>51</xdr:row>
      <xdr:rowOff>71867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15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68453</xdr:rowOff>
    </xdr:from>
    <xdr:to>
      <xdr:col>55</xdr:col>
      <xdr:colOff>0</xdr:colOff>
      <xdr:row>57</xdr:row>
      <xdr:rowOff>103844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841103"/>
          <a:ext cx="838200" cy="3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133453</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906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155026</xdr:rowOff>
    </xdr:from>
    <xdr:to>
      <xdr:col>55</xdr:col>
      <xdr:colOff>50800</xdr:colOff>
      <xdr:row>58</xdr:row>
      <xdr:rowOff>85176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103844</xdr:rowOff>
    </xdr:from>
    <xdr:to>
      <xdr:col>50</xdr:col>
      <xdr:colOff>114300</xdr:colOff>
      <xdr:row>57</xdr:row>
      <xdr:rowOff>115910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876494"/>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143189</xdr:rowOff>
    </xdr:from>
    <xdr:to>
      <xdr:col>50</xdr:col>
      <xdr:colOff>165100</xdr:colOff>
      <xdr:row>58</xdr:row>
      <xdr:rowOff>73339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64466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1000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115910</xdr:rowOff>
    </xdr:from>
    <xdr:to>
      <xdr:col>45</xdr:col>
      <xdr:colOff>177800</xdr:colOff>
      <xdr:row>57</xdr:row>
      <xdr:rowOff>142535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888560"/>
          <a:ext cx="889000" cy="2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166453</xdr:rowOff>
    </xdr:from>
    <xdr:to>
      <xdr:col>46</xdr:col>
      <xdr:colOff>38100</xdr:colOff>
      <xdr:row>58</xdr:row>
      <xdr:rowOff>96603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87730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1003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135913</xdr:rowOff>
    </xdr:from>
    <xdr:to>
      <xdr:col>41</xdr:col>
      <xdr:colOff>50800</xdr:colOff>
      <xdr:row>57</xdr:row>
      <xdr:rowOff>142535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908563"/>
          <a:ext cx="889000" cy="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157114</xdr:rowOff>
    </xdr:from>
    <xdr:to>
      <xdr:col>41</xdr:col>
      <xdr:colOff>101600</xdr:colOff>
      <xdr:row>58</xdr:row>
      <xdr:rowOff>87264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2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78391</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1002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164589</xdr:rowOff>
    </xdr:from>
    <xdr:to>
      <xdr:col>36</xdr:col>
      <xdr:colOff>165100</xdr:colOff>
      <xdr:row>58</xdr:row>
      <xdr:rowOff>94739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3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85866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1002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17653</xdr:rowOff>
    </xdr:from>
    <xdr:to>
      <xdr:col>55</xdr:col>
      <xdr:colOff>50800</xdr:colOff>
      <xdr:row>57</xdr:row>
      <xdr:rowOff>119253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9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40530</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64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53044</xdr:rowOff>
    </xdr:from>
    <xdr:to>
      <xdr:col>50</xdr:col>
      <xdr:colOff>165100</xdr:colOff>
      <xdr:row>57</xdr:row>
      <xdr:rowOff>154644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2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171171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60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65110</xdr:rowOff>
    </xdr:from>
    <xdr:to>
      <xdr:col>46</xdr:col>
      <xdr:colOff>38100</xdr:colOff>
      <xdr:row>57</xdr:row>
      <xdr:rowOff>166710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3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11787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61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91735</xdr:rowOff>
    </xdr:from>
    <xdr:to>
      <xdr:col>41</xdr:col>
      <xdr:colOff>101600</xdr:colOff>
      <xdr:row>58</xdr:row>
      <xdr:rowOff>21885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6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38412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63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85113</xdr:rowOff>
    </xdr:from>
    <xdr:to>
      <xdr:col>36</xdr:col>
      <xdr:colOff>165100</xdr:colOff>
      <xdr:row>58</xdr:row>
      <xdr:rowOff>15263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5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31790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632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4868</xdr:rowOff>
    </xdr:from>
    <xdr:to>
      <xdr:col>54</xdr:col>
      <xdr:colOff>189865</xdr:colOff>
      <xdr:row>79</xdr:row>
      <xdr:rowOff>40997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77818"/>
          <a:ext cx="1270" cy="1407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44824</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9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40997</xdr:rowOff>
    </xdr:from>
    <xdr:to>
      <xdr:col>55</xdr:col>
      <xdr:colOff>88900</xdr:colOff>
      <xdr:row>79</xdr:row>
      <xdr:rowOff>40997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122995</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5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4868</xdr:rowOff>
    </xdr:from>
    <xdr:to>
      <xdr:col>55</xdr:col>
      <xdr:colOff>88900</xdr:colOff>
      <xdr:row>71</xdr:row>
      <xdr:rowOff>4868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7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14895</xdr:rowOff>
    </xdr:from>
    <xdr:to>
      <xdr:col>55</xdr:col>
      <xdr:colOff>0</xdr:colOff>
      <xdr:row>78</xdr:row>
      <xdr:rowOff>67360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387995"/>
          <a:ext cx="838200" cy="5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13662</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153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162235</xdr:rowOff>
    </xdr:from>
    <xdr:to>
      <xdr:col>55</xdr:col>
      <xdr:colOff>50800</xdr:colOff>
      <xdr:row>78</xdr:row>
      <xdr:rowOff>92385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131200</xdr:rowOff>
    </xdr:from>
    <xdr:to>
      <xdr:col>50</xdr:col>
      <xdr:colOff>114300</xdr:colOff>
      <xdr:row>78</xdr:row>
      <xdr:rowOff>14895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332850"/>
          <a:ext cx="889000" cy="5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10959</xdr:rowOff>
    </xdr:from>
    <xdr:to>
      <xdr:col>50</xdr:col>
      <xdr:colOff>165100</xdr:colOff>
      <xdr:row>78</xdr:row>
      <xdr:rowOff>112559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103686</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127222</xdr:rowOff>
    </xdr:from>
    <xdr:to>
      <xdr:col>45</xdr:col>
      <xdr:colOff>177800</xdr:colOff>
      <xdr:row>77</xdr:row>
      <xdr:rowOff>131200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328872"/>
          <a:ext cx="889000" cy="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14101</xdr:rowOff>
    </xdr:from>
    <xdr:to>
      <xdr:col>46</xdr:col>
      <xdr:colOff>38100</xdr:colOff>
      <xdr:row>78</xdr:row>
      <xdr:rowOff>115701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106828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4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127222</xdr:rowOff>
    </xdr:from>
    <xdr:to>
      <xdr:col>41</xdr:col>
      <xdr:colOff>50800</xdr:colOff>
      <xdr:row>78</xdr:row>
      <xdr:rowOff>16149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328872"/>
          <a:ext cx="889000" cy="6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27262</xdr:rowOff>
    </xdr:from>
    <xdr:to>
      <xdr:col>41</xdr:col>
      <xdr:colOff>101600</xdr:colOff>
      <xdr:row>78</xdr:row>
      <xdr:rowOff>128862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119989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49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53586</xdr:rowOff>
    </xdr:from>
    <xdr:to>
      <xdr:col>36</xdr:col>
      <xdr:colOff>165100</xdr:colOff>
      <xdr:row>78</xdr:row>
      <xdr:rowOff>155186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146313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51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16560</xdr:rowOff>
    </xdr:from>
    <xdr:to>
      <xdr:col>55</xdr:col>
      <xdr:colOff>50800</xdr:colOff>
      <xdr:row>78</xdr:row>
      <xdr:rowOff>118160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8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166437</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6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135545</xdr:rowOff>
    </xdr:from>
    <xdr:to>
      <xdr:col>50</xdr:col>
      <xdr:colOff>165100</xdr:colOff>
      <xdr:row>78</xdr:row>
      <xdr:rowOff>65695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3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82222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11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80400</xdr:rowOff>
    </xdr:from>
    <xdr:to>
      <xdr:col>46</xdr:col>
      <xdr:colOff>38100</xdr:colOff>
      <xdr:row>78</xdr:row>
      <xdr:rowOff>10550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28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27077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05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76422</xdr:rowOff>
    </xdr:from>
    <xdr:to>
      <xdr:col>41</xdr:col>
      <xdr:colOff>101600</xdr:colOff>
      <xdr:row>78</xdr:row>
      <xdr:rowOff>6572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27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23099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05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136799</xdr:rowOff>
    </xdr:from>
    <xdr:to>
      <xdr:col>36</xdr:col>
      <xdr:colOff>165100</xdr:colOff>
      <xdr:row>78</xdr:row>
      <xdr:rowOff>66949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3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83476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11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61486</xdr:rowOff>
    </xdr:from>
    <xdr:to>
      <xdr:col>54</xdr:col>
      <xdr:colOff>189865</xdr:colOff>
      <xdr:row>98</xdr:row>
      <xdr:rowOff>60367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834886"/>
          <a:ext cx="1270" cy="102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64194</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86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60367</xdr:rowOff>
    </xdr:from>
    <xdr:to>
      <xdr:col>55</xdr:col>
      <xdr:colOff>88900</xdr:colOff>
      <xdr:row>98</xdr:row>
      <xdr:rowOff>60367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62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8163</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61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242,107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61486</xdr:rowOff>
    </xdr:from>
    <xdr:to>
      <xdr:col>55</xdr:col>
      <xdr:colOff>88900</xdr:colOff>
      <xdr:row>92</xdr:row>
      <xdr:rowOff>61486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83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70503</xdr:rowOff>
    </xdr:from>
    <xdr:to>
      <xdr:col>55</xdr:col>
      <xdr:colOff>0</xdr:colOff>
      <xdr:row>95</xdr:row>
      <xdr:rowOff>21870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186803"/>
          <a:ext cx="838200" cy="12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35447</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494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57020</xdr:rowOff>
    </xdr:from>
    <xdr:to>
      <xdr:col>55</xdr:col>
      <xdr:colOff>50800</xdr:colOff>
      <xdr:row>96</xdr:row>
      <xdr:rowOff>158620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21870</xdr:rowOff>
    </xdr:from>
    <xdr:to>
      <xdr:col>50</xdr:col>
      <xdr:colOff>114300</xdr:colOff>
      <xdr:row>95</xdr:row>
      <xdr:rowOff>76707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309620"/>
          <a:ext cx="889000" cy="5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53394</xdr:rowOff>
    </xdr:from>
    <xdr:to>
      <xdr:col>50</xdr:col>
      <xdr:colOff>165100</xdr:colOff>
      <xdr:row>96</xdr:row>
      <xdr:rowOff>154994</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146121</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76707</xdr:rowOff>
    </xdr:from>
    <xdr:to>
      <xdr:col>45</xdr:col>
      <xdr:colOff>177800</xdr:colOff>
      <xdr:row>96</xdr:row>
      <xdr:rowOff>9527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364457"/>
          <a:ext cx="889000" cy="10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73644</xdr:rowOff>
    </xdr:from>
    <xdr:to>
      <xdr:col>46</xdr:col>
      <xdr:colOff>38100</xdr:colOff>
      <xdr:row>97</xdr:row>
      <xdr:rowOff>3794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166371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106654</xdr:rowOff>
    </xdr:from>
    <xdr:to>
      <xdr:col>41</xdr:col>
      <xdr:colOff>50800</xdr:colOff>
      <xdr:row>96</xdr:row>
      <xdr:rowOff>9527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394404"/>
          <a:ext cx="889000" cy="7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13728</xdr:rowOff>
    </xdr:from>
    <xdr:to>
      <xdr:col>41</xdr:col>
      <xdr:colOff>101600</xdr:colOff>
      <xdr:row>96</xdr:row>
      <xdr:rowOff>115328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106455</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56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63539</xdr:rowOff>
    </xdr:from>
    <xdr:to>
      <xdr:col>36</xdr:col>
      <xdr:colOff>165100</xdr:colOff>
      <xdr:row>96</xdr:row>
      <xdr:rowOff>165139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156266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61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19703</xdr:rowOff>
    </xdr:from>
    <xdr:to>
      <xdr:col>55</xdr:col>
      <xdr:colOff>50800</xdr:colOff>
      <xdr:row>94</xdr:row>
      <xdr:rowOff>121303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13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42580</xdr:rowOff>
    </xdr:from>
    <xdr:ext cx="599010"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598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142520</xdr:rowOff>
    </xdr:from>
    <xdr:to>
      <xdr:col>50</xdr:col>
      <xdr:colOff>165100</xdr:colOff>
      <xdr:row>95</xdr:row>
      <xdr:rowOff>72670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25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89197</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39795" y="16034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25907</xdr:rowOff>
    </xdr:from>
    <xdr:to>
      <xdr:col>46</xdr:col>
      <xdr:colOff>38100</xdr:colOff>
      <xdr:row>95</xdr:row>
      <xdr:rowOff>127507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31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144034</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50795" y="16088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130177</xdr:rowOff>
    </xdr:from>
    <xdr:to>
      <xdr:col>41</xdr:col>
      <xdr:colOff>101600</xdr:colOff>
      <xdr:row>96</xdr:row>
      <xdr:rowOff>60327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41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76854</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61795" y="16193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55854</xdr:rowOff>
    </xdr:from>
    <xdr:to>
      <xdr:col>36</xdr:col>
      <xdr:colOff>165100</xdr:colOff>
      <xdr:row>95</xdr:row>
      <xdr:rowOff>157454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34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2531</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672795" y="1611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19590</xdr:rowOff>
    </xdr:from>
    <xdr:to>
      <xdr:col>85</xdr:col>
      <xdr:colOff>126364</xdr:colOff>
      <xdr:row>39</xdr:row>
      <xdr:rowOff>72492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34540"/>
          <a:ext cx="1269" cy="1424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76319</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76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72492</xdr:rowOff>
    </xdr:from>
    <xdr:to>
      <xdr:col>86</xdr:col>
      <xdr:colOff>25400</xdr:colOff>
      <xdr:row>39</xdr:row>
      <xdr:rowOff>72492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75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137717</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19590</xdr:rowOff>
    </xdr:from>
    <xdr:to>
      <xdr:col>86</xdr:col>
      <xdr:colOff>25400</xdr:colOff>
      <xdr:row>31</xdr:row>
      <xdr:rowOff>19590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3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126460</xdr:rowOff>
    </xdr:from>
    <xdr:to>
      <xdr:col>85</xdr:col>
      <xdr:colOff>127000</xdr:colOff>
      <xdr:row>36</xdr:row>
      <xdr:rowOff>23438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127210"/>
          <a:ext cx="838200" cy="6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130440</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02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152013</xdr:rowOff>
    </xdr:from>
    <xdr:to>
      <xdr:col>85</xdr:col>
      <xdr:colOff>177800</xdr:colOff>
      <xdr:row>37</xdr:row>
      <xdr:rowOff>82163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2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9912</xdr:rowOff>
    </xdr:from>
    <xdr:to>
      <xdr:col>81</xdr:col>
      <xdr:colOff>50800</xdr:colOff>
      <xdr:row>35</xdr:row>
      <xdr:rowOff>126460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5153412"/>
          <a:ext cx="889000" cy="97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166967</xdr:rowOff>
    </xdr:from>
    <xdr:to>
      <xdr:col>81</xdr:col>
      <xdr:colOff>101600</xdr:colOff>
      <xdr:row>37</xdr:row>
      <xdr:rowOff>97117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88244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9912</xdr:rowOff>
    </xdr:from>
    <xdr:to>
      <xdr:col>76</xdr:col>
      <xdr:colOff>114300</xdr:colOff>
      <xdr:row>35</xdr:row>
      <xdr:rowOff>118612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5153412"/>
          <a:ext cx="889000" cy="96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143097</xdr:rowOff>
    </xdr:from>
    <xdr:to>
      <xdr:col>76</xdr:col>
      <xdr:colOff>165100</xdr:colOff>
      <xdr:row>37</xdr:row>
      <xdr:rowOff>73247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64374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40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118612</xdr:rowOff>
    </xdr:from>
    <xdr:to>
      <xdr:col>71</xdr:col>
      <xdr:colOff>177800</xdr:colOff>
      <xdr:row>36</xdr:row>
      <xdr:rowOff>60185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119362"/>
          <a:ext cx="889000" cy="11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20034</xdr:rowOff>
    </xdr:from>
    <xdr:to>
      <xdr:col>72</xdr:col>
      <xdr:colOff>38100</xdr:colOff>
      <xdr:row>37</xdr:row>
      <xdr:rowOff>121634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112761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45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55448</xdr:rowOff>
    </xdr:from>
    <xdr:to>
      <xdr:col>67</xdr:col>
      <xdr:colOff>101600</xdr:colOff>
      <xdr:row>37</xdr:row>
      <xdr:rowOff>157048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148176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9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144088</xdr:rowOff>
    </xdr:from>
    <xdr:to>
      <xdr:col>85</xdr:col>
      <xdr:colOff>177800</xdr:colOff>
      <xdr:row>36</xdr:row>
      <xdr:rowOff>74238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14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166965</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99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75660</xdr:rowOff>
    </xdr:from>
    <xdr:to>
      <xdr:col>81</xdr:col>
      <xdr:colOff>101600</xdr:colOff>
      <xdr:row>36</xdr:row>
      <xdr:rowOff>5810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07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22337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85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29</xdr:row>
      <xdr:rowOff>130562</xdr:rowOff>
    </xdr:from>
    <xdr:to>
      <xdr:col>76</xdr:col>
      <xdr:colOff>165100</xdr:colOff>
      <xdr:row>30</xdr:row>
      <xdr:rowOff>60712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510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28</xdr:row>
      <xdr:rowOff>77239</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292795" y="487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67812</xdr:rowOff>
    </xdr:from>
    <xdr:to>
      <xdr:col>72</xdr:col>
      <xdr:colOff>38100</xdr:colOff>
      <xdr:row>35</xdr:row>
      <xdr:rowOff>169412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06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14489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84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9385</xdr:rowOff>
    </xdr:from>
    <xdr:to>
      <xdr:col>67</xdr:col>
      <xdr:colOff>101600</xdr:colOff>
      <xdr:row>36</xdr:row>
      <xdr:rowOff>110985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18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127512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95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131017</xdr:rowOff>
    </xdr:from>
    <xdr:to>
      <xdr:col>85</xdr:col>
      <xdr:colOff>126364</xdr:colOff>
      <xdr:row>58</xdr:row>
      <xdr:rowOff>55228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74967"/>
          <a:ext cx="1269" cy="112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59055</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55228</xdr:rowOff>
    </xdr:from>
    <xdr:to>
      <xdr:col>86</xdr:col>
      <xdr:colOff>25400</xdr:colOff>
      <xdr:row>58</xdr:row>
      <xdr:rowOff>55228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99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77694</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65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337,279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131017</xdr:rowOff>
    </xdr:from>
    <xdr:to>
      <xdr:col>86</xdr:col>
      <xdr:colOff>25400</xdr:colOff>
      <xdr:row>51</xdr:row>
      <xdr:rowOff>131017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7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74031</xdr:rowOff>
    </xdr:from>
    <xdr:to>
      <xdr:col>85</xdr:col>
      <xdr:colOff>127000</xdr:colOff>
      <xdr:row>57</xdr:row>
      <xdr:rowOff>123592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846681"/>
          <a:ext cx="838200" cy="4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19457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0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168030</xdr:rowOff>
    </xdr:from>
    <xdr:to>
      <xdr:col>85</xdr:col>
      <xdr:colOff>177800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66491</xdr:rowOff>
    </xdr:from>
    <xdr:to>
      <xdr:col>81</xdr:col>
      <xdr:colOff>50800</xdr:colOff>
      <xdr:row>57</xdr:row>
      <xdr:rowOff>123592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839141"/>
          <a:ext cx="889000" cy="5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29033</xdr:rowOff>
    </xdr:from>
    <xdr:to>
      <xdr:col>81</xdr:col>
      <xdr:colOff>101600</xdr:colOff>
      <xdr:row>57</xdr:row>
      <xdr:rowOff>130633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147160</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66491</xdr:rowOff>
    </xdr:from>
    <xdr:to>
      <xdr:col>76</xdr:col>
      <xdr:colOff>114300</xdr:colOff>
      <xdr:row>57</xdr:row>
      <xdr:rowOff>118821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839141"/>
          <a:ext cx="889000" cy="5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9945</xdr:rowOff>
    </xdr:from>
    <xdr:to>
      <xdr:col>76</xdr:col>
      <xdr:colOff>165100</xdr:colOff>
      <xdr:row>57</xdr:row>
      <xdr:rowOff>111545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128072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69756</xdr:rowOff>
    </xdr:from>
    <xdr:to>
      <xdr:col>71</xdr:col>
      <xdr:colOff>177800</xdr:colOff>
      <xdr:row>57</xdr:row>
      <xdr:rowOff>118821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842406"/>
          <a:ext cx="889000" cy="4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16094</xdr:rowOff>
    </xdr:from>
    <xdr:to>
      <xdr:col>72</xdr:col>
      <xdr:colOff>38100</xdr:colOff>
      <xdr:row>57</xdr:row>
      <xdr:rowOff>117694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134221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56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66722</xdr:rowOff>
    </xdr:from>
    <xdr:to>
      <xdr:col>67</xdr:col>
      <xdr:colOff>101600</xdr:colOff>
      <xdr:row>57</xdr:row>
      <xdr:rowOff>168322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159449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93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23231</xdr:rowOff>
    </xdr:from>
    <xdr:to>
      <xdr:col>85</xdr:col>
      <xdr:colOff>177800</xdr:colOff>
      <xdr:row>57</xdr:row>
      <xdr:rowOff>124831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79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1658</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7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72792</xdr:rowOff>
    </xdr:from>
    <xdr:to>
      <xdr:col>81</xdr:col>
      <xdr:colOff>101600</xdr:colOff>
      <xdr:row>58</xdr:row>
      <xdr:rowOff>2942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4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165519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93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15691</xdr:rowOff>
    </xdr:from>
    <xdr:to>
      <xdr:col>76</xdr:col>
      <xdr:colOff>165100</xdr:colOff>
      <xdr:row>57</xdr:row>
      <xdr:rowOff>117291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8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108418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88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68021</xdr:rowOff>
    </xdr:from>
    <xdr:to>
      <xdr:col>72</xdr:col>
      <xdr:colOff>38100</xdr:colOff>
      <xdr:row>57</xdr:row>
      <xdr:rowOff>169621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4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160748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93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18956</xdr:rowOff>
    </xdr:from>
    <xdr:to>
      <xdr:col>67</xdr:col>
      <xdr:colOff>101600</xdr:colOff>
      <xdr:row>57</xdr:row>
      <xdr:rowOff>120556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79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137083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56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126548</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28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73225</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0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126548</xdr:rowOff>
    </xdr:from>
    <xdr:to>
      <xdr:col>86</xdr:col>
      <xdr:colOff>25400</xdr:colOff>
      <xdr:row>70</xdr:row>
      <xdr:rowOff>126548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2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40388</xdr:rowOff>
    </xdr:from>
    <xdr:to>
      <xdr:col>85</xdr:col>
      <xdr:colOff>127000</xdr:colOff>
      <xdr:row>78</xdr:row>
      <xdr:rowOff>165280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413488"/>
          <a:ext cx="838200" cy="12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80022</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453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101595</xdr:rowOff>
    </xdr:from>
    <xdr:to>
      <xdr:col>85</xdr:col>
      <xdr:colOff>177800</xdr:colOff>
      <xdr:row>79</xdr:row>
      <xdr:rowOff>31745</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161492</xdr:rowOff>
    </xdr:from>
    <xdr:to>
      <xdr:col>81</xdr:col>
      <xdr:colOff>50800</xdr:colOff>
      <xdr:row>78</xdr:row>
      <xdr:rowOff>165280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34592"/>
          <a:ext cx="889000" cy="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88236</xdr:rowOff>
    </xdr:from>
    <xdr:to>
      <xdr:col>81</xdr:col>
      <xdr:colOff>101600</xdr:colOff>
      <xdr:row>79</xdr:row>
      <xdr:rowOff>18386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34913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142489</xdr:rowOff>
    </xdr:from>
    <xdr:to>
      <xdr:col>76</xdr:col>
      <xdr:colOff>114300</xdr:colOff>
      <xdr:row>78</xdr:row>
      <xdr:rowOff>161492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15589"/>
          <a:ext cx="889000" cy="1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64813</xdr:rowOff>
    </xdr:from>
    <xdr:to>
      <xdr:col>76</xdr:col>
      <xdr:colOff>165100</xdr:colOff>
      <xdr:row>78</xdr:row>
      <xdr:rowOff>166413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3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11490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1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135082</xdr:rowOff>
    </xdr:from>
    <xdr:to>
      <xdr:col>71</xdr:col>
      <xdr:colOff>177800</xdr:colOff>
      <xdr:row>78</xdr:row>
      <xdr:rowOff>142489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08182"/>
          <a:ext cx="889000" cy="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68624</xdr:rowOff>
    </xdr:from>
    <xdr:to>
      <xdr:col>72</xdr:col>
      <xdr:colOff>38100</xdr:colOff>
      <xdr:row>78</xdr:row>
      <xdr:rowOff>170224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15301</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1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68852</xdr:rowOff>
    </xdr:from>
    <xdr:to>
      <xdr:col>67</xdr:col>
      <xdr:colOff>101600</xdr:colOff>
      <xdr:row>78</xdr:row>
      <xdr:rowOff>170452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4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15529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1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161038</xdr:rowOff>
    </xdr:from>
    <xdr:to>
      <xdr:col>85</xdr:col>
      <xdr:colOff>177800</xdr:colOff>
      <xdr:row>78</xdr:row>
      <xdr:rowOff>91188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36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12465</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21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114480</xdr:rowOff>
    </xdr:from>
    <xdr:to>
      <xdr:col>81</xdr:col>
      <xdr:colOff>101600</xdr:colOff>
      <xdr:row>79</xdr:row>
      <xdr:rowOff>44630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8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35757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58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110692</xdr:rowOff>
    </xdr:from>
    <xdr:to>
      <xdr:col>76</xdr:col>
      <xdr:colOff>165100</xdr:colOff>
      <xdr:row>79</xdr:row>
      <xdr:rowOff>40842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8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31969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5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91689</xdr:rowOff>
    </xdr:from>
    <xdr:to>
      <xdr:col>72</xdr:col>
      <xdr:colOff>38100</xdr:colOff>
      <xdr:row>79</xdr:row>
      <xdr:rowOff>21839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6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12966</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55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84282</xdr:rowOff>
    </xdr:from>
    <xdr:to>
      <xdr:col>67</xdr:col>
      <xdr:colOff>101600</xdr:colOff>
      <xdr:row>79</xdr:row>
      <xdr:rowOff>14432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5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5559</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55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164655</xdr:rowOff>
    </xdr:from>
    <xdr:to>
      <xdr:col>85</xdr:col>
      <xdr:colOff>126364</xdr:colOff>
      <xdr:row>99</xdr:row>
      <xdr:rowOff>18630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95155"/>
          <a:ext cx="1269" cy="1397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22457</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9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18630</xdr:rowOff>
    </xdr:from>
    <xdr:to>
      <xdr:col>86</xdr:col>
      <xdr:colOff>25400</xdr:colOff>
      <xdr:row>99</xdr:row>
      <xdr:rowOff>18630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111332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373,450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164655</xdr:rowOff>
    </xdr:from>
    <xdr:to>
      <xdr:col>86</xdr:col>
      <xdr:colOff>25400</xdr:colOff>
      <xdr:row>90</xdr:row>
      <xdr:rowOff>164655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51560</xdr:rowOff>
    </xdr:from>
    <xdr:to>
      <xdr:col>85</xdr:col>
      <xdr:colOff>127000</xdr:colOff>
      <xdr:row>94</xdr:row>
      <xdr:rowOff>107372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167860"/>
          <a:ext cx="838200" cy="5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154309</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13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4432</xdr:rowOff>
    </xdr:from>
    <xdr:to>
      <xdr:col>85</xdr:col>
      <xdr:colOff>177800</xdr:colOff>
      <xdr:row>97</xdr:row>
      <xdr:rowOff>106032</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107372</xdr:rowOff>
    </xdr:from>
    <xdr:to>
      <xdr:col>81</xdr:col>
      <xdr:colOff>50800</xdr:colOff>
      <xdr:row>94</xdr:row>
      <xdr:rowOff>138976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223672"/>
          <a:ext cx="889000" cy="3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16777</xdr:rowOff>
    </xdr:from>
    <xdr:to>
      <xdr:col>81</xdr:col>
      <xdr:colOff>101600</xdr:colOff>
      <xdr:row>97</xdr:row>
      <xdr:rowOff>118377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109504</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138976</xdr:rowOff>
    </xdr:from>
    <xdr:to>
      <xdr:col>76</xdr:col>
      <xdr:colOff>114300</xdr:colOff>
      <xdr:row>95</xdr:row>
      <xdr:rowOff>16774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255276"/>
          <a:ext cx="889000" cy="4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59985</xdr:rowOff>
    </xdr:from>
    <xdr:to>
      <xdr:col>76</xdr:col>
      <xdr:colOff>165100</xdr:colOff>
      <xdr:row>97</xdr:row>
      <xdr:rowOff>161585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152712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78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16774</xdr:rowOff>
    </xdr:from>
    <xdr:to>
      <xdr:col>71</xdr:col>
      <xdr:colOff>177800</xdr:colOff>
      <xdr:row>95</xdr:row>
      <xdr:rowOff>146166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304524"/>
          <a:ext cx="889000" cy="1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63697</xdr:rowOff>
    </xdr:from>
    <xdr:to>
      <xdr:col>72</xdr:col>
      <xdr:colOff>38100</xdr:colOff>
      <xdr:row>97</xdr:row>
      <xdr:rowOff>165297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156424</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78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50777</xdr:rowOff>
    </xdr:from>
    <xdr:to>
      <xdr:col>67</xdr:col>
      <xdr:colOff>101600</xdr:colOff>
      <xdr:row>97</xdr:row>
      <xdr:rowOff>152377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8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143504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77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760</xdr:rowOff>
    </xdr:from>
    <xdr:to>
      <xdr:col>85</xdr:col>
      <xdr:colOff>177800</xdr:colOff>
      <xdr:row>94</xdr:row>
      <xdr:rowOff>102360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11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23637</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5968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56572</xdr:rowOff>
    </xdr:from>
    <xdr:to>
      <xdr:col>81</xdr:col>
      <xdr:colOff>101600</xdr:colOff>
      <xdr:row>94</xdr:row>
      <xdr:rowOff>158172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17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3249</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5948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88176</xdr:rowOff>
    </xdr:from>
    <xdr:to>
      <xdr:col>76</xdr:col>
      <xdr:colOff>165100</xdr:colOff>
      <xdr:row>95</xdr:row>
      <xdr:rowOff>18326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20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34853</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5979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137424</xdr:rowOff>
    </xdr:from>
    <xdr:to>
      <xdr:col>72</xdr:col>
      <xdr:colOff>38100</xdr:colOff>
      <xdr:row>95</xdr:row>
      <xdr:rowOff>67574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25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84101</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028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95366</xdr:rowOff>
    </xdr:from>
    <xdr:to>
      <xdr:col>67</xdr:col>
      <xdr:colOff>101600</xdr:colOff>
      <xdr:row>96</xdr:row>
      <xdr:rowOff>25516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38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42043</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158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21318</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164818"/>
          <a:ext cx="1269" cy="1620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139445</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494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21318</xdr:rowOff>
    </xdr:from>
    <xdr:to>
      <xdr:col>116</xdr:col>
      <xdr:colOff>152400</xdr:colOff>
      <xdr:row>30</xdr:row>
      <xdr:rowOff>21318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16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14949</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300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163522</xdr:rowOff>
    </xdr:from>
    <xdr:to>
      <xdr:col>116</xdr:col>
      <xdr:colOff>114300</xdr:colOff>
      <xdr:row>39</xdr:row>
      <xdr:rowOff>93672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111597</xdr:rowOff>
    </xdr:from>
    <xdr:to>
      <xdr:col>112</xdr:col>
      <xdr:colOff>38100</xdr:colOff>
      <xdr:row>39</xdr:row>
      <xdr:rowOff>41747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2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58274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401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165970</xdr:rowOff>
    </xdr:from>
    <xdr:to>
      <xdr:col>107</xdr:col>
      <xdr:colOff>101600</xdr:colOff>
      <xdr:row>39</xdr:row>
      <xdr:rowOff>96120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8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112648</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456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163522</xdr:rowOff>
    </xdr:from>
    <xdr:to>
      <xdr:col>102</xdr:col>
      <xdr:colOff>165100</xdr:colOff>
      <xdr:row>39</xdr:row>
      <xdr:rowOff>93672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110198</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453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161399</xdr:rowOff>
    </xdr:from>
    <xdr:to>
      <xdr:col>98</xdr:col>
      <xdr:colOff>38100</xdr:colOff>
      <xdr:row>39</xdr:row>
      <xdr:rowOff>91549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7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108076</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451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141948</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570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総務費は、人材育成・交流センター整備事業などの大型事業が終了したため減少となった。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民生費は、筒賀保育所改修工事などの大型事業が終了したため減少となった。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公債費は、近年の大型の整備事業が集中し、順次償還が始まっている影響により増となった。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広島県安芸太田町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令和元年度にかけては、財源不足を調整するため基金を取崩して実質収支の黒字を保った。令和２年度からは財源の見直し、事業コストの縮減等により、財政調整基金の補填を伴わない決算収支となっている。しかし、依然として本町の財政力は低いため、突発的な災害や緊急を要する経費に備えるための財政調整基金は維持し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広島県安芸太田町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連結での赤字は発生していない。</a:t>
          </a:r>
        </a:p>
        <a:p>
          <a:r>
            <a:rPr kumimoji="1" lang="ja-JP" altLang="en-US" sz="1400">
              <a:latin typeface="ＭＳ ゴシック" pitchFamily="49" charset="-128"/>
              <a:ea typeface="ＭＳ ゴシック" pitchFamily="49" charset="-128"/>
            </a:rPr>
            <a:t>　公営企業会計については一般会計からの繰入金により収支のバランスを保っており、繰出額の減少に努める必要があるが、過疎化や高齢化により縮減は困難な状態が続いている。</a:t>
          </a:r>
        </a:p>
        <a:p>
          <a:r>
            <a:rPr kumimoji="1" lang="ja-JP" altLang="en-US" sz="1400">
              <a:latin typeface="ＭＳ ゴシック" pitchFamily="49" charset="-128"/>
              <a:ea typeface="ＭＳ ゴシック" pitchFamily="49" charset="-128"/>
            </a:rPr>
            <a:t>　一般会計は財源の見直し、事業コストの縮減等により財政調整基金の補填を伴わない決算収支となっている。しかし、依然として本町の財政力は低く、既存事業の点検と見直しを行い、歳出の抑制を図りながら持続可能な財政運営に努める。</a:t>
          </a:r>
        </a:p>
        <a:p>
          <a:r>
            <a:rPr kumimoji="1" lang="ja-JP" altLang="en-US" sz="1400">
              <a:latin typeface="ＭＳ ゴシック" pitchFamily="49" charset="-128"/>
              <a:ea typeface="ＭＳ ゴシック" pitchFamily="49" charset="-128"/>
            </a:rPr>
            <a:t>　病院事業会計については、コロナ関連補助金等により想定よりも収益が大きかったため、黒字額が増大している。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82</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83</v>
      </c>
      <c r="C2" s="176"/>
      <c r="D2" s="177"/>
    </row>
    <row r="3" spans="1:119" ht="18.75" customHeight="1" thickBot="1" x14ac:dyDescent="0.2">
      <c r="A3" s="175"/>
      <c r="B3" s="605" t="s">
        <v>84</v>
      </c>
      <c r="C3" s="606"/>
      <c r="D3" s="606"/>
      <c r="E3" s="607"/>
      <c r="F3" s="607"/>
      <c r="G3" s="607"/>
      <c r="H3" s="607"/>
      <c r="I3" s="607"/>
      <c r="J3" s="607"/>
      <c r="K3" s="607"/>
      <c r="L3" s="607" t="s">
        <v>85</v>
      </c>
      <c r="M3" s="607"/>
      <c r="N3" s="607"/>
      <c r="O3" s="607"/>
      <c r="P3" s="607"/>
      <c r="Q3" s="607"/>
      <c r="R3" s="610"/>
      <c r="S3" s="610"/>
      <c r="T3" s="610"/>
      <c r="U3" s="610"/>
      <c r="V3" s="611"/>
      <c r="W3" s="501" t="s">
        <v>86</v>
      </c>
      <c r="X3" s="502"/>
      <c r="Y3" s="502"/>
      <c r="Z3" s="502"/>
      <c r="AA3" s="502"/>
      <c r="AB3" s="606"/>
      <c r="AC3" s="610" t="s">
        <v>87</v>
      </c>
      <c r="AD3" s="502"/>
      <c r="AE3" s="502"/>
      <c r="AF3" s="502"/>
      <c r="AG3" s="502"/>
      <c r="AH3" s="502"/>
      <c r="AI3" s="502"/>
      <c r="AJ3" s="502"/>
      <c r="AK3" s="502"/>
      <c r="AL3" s="572"/>
      <c r="AM3" s="501" t="s">
        <v>88</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89</v>
      </c>
      <c r="BO3" s="502"/>
      <c r="BP3" s="502"/>
      <c r="BQ3" s="502"/>
      <c r="BR3" s="502"/>
      <c r="BS3" s="502"/>
      <c r="BT3" s="502"/>
      <c r="BU3" s="572"/>
      <c r="BV3" s="501" t="s">
        <v>90</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91</v>
      </c>
      <c r="CU3" s="502"/>
      <c r="CV3" s="502"/>
      <c r="CW3" s="502"/>
      <c r="CX3" s="502"/>
      <c r="CY3" s="502"/>
      <c r="CZ3" s="502"/>
      <c r="DA3" s="572"/>
      <c r="DB3" s="501" t="s">
        <v>92</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93</v>
      </c>
      <c r="AZ4" s="459"/>
      <c r="BA4" s="459"/>
      <c r="BB4" s="459"/>
      <c r="BC4" s="459"/>
      <c r="BD4" s="459"/>
      <c r="BE4" s="459"/>
      <c r="BF4" s="459"/>
      <c r="BG4" s="459"/>
      <c r="BH4" s="459"/>
      <c r="BI4" s="459"/>
      <c r="BJ4" s="459"/>
      <c r="BK4" s="459"/>
      <c r="BL4" s="459"/>
      <c r="BM4" s="460"/>
      <c r="BN4" s="461">
        <v>8523765</v>
      </c>
      <c r="BO4" s="462"/>
      <c r="BP4" s="462"/>
      <c r="BQ4" s="462"/>
      <c r="BR4" s="462"/>
      <c r="BS4" s="462"/>
      <c r="BT4" s="462"/>
      <c r="BU4" s="463"/>
      <c r="BV4" s="461">
        <v>9006371</v>
      </c>
      <c r="BW4" s="462"/>
      <c r="BX4" s="462"/>
      <c r="BY4" s="462"/>
      <c r="BZ4" s="462"/>
      <c r="CA4" s="462"/>
      <c r="CB4" s="462"/>
      <c r="CC4" s="463"/>
      <c r="CD4" s="598" t="s">
        <v>94</v>
      </c>
      <c r="CE4" s="599"/>
      <c r="CF4" s="599"/>
      <c r="CG4" s="599"/>
      <c r="CH4" s="599"/>
      <c r="CI4" s="599"/>
      <c r="CJ4" s="599"/>
      <c r="CK4" s="599"/>
      <c r="CL4" s="599"/>
      <c r="CM4" s="599"/>
      <c r="CN4" s="599"/>
      <c r="CO4" s="599"/>
      <c r="CP4" s="599"/>
      <c r="CQ4" s="599"/>
      <c r="CR4" s="599"/>
      <c r="CS4" s="600"/>
      <c r="CT4" s="601">
        <v>6</v>
      </c>
      <c r="CU4" s="602"/>
      <c r="CV4" s="602"/>
      <c r="CW4" s="602"/>
      <c r="CX4" s="602"/>
      <c r="CY4" s="602"/>
      <c r="CZ4" s="602"/>
      <c r="DA4" s="603"/>
      <c r="DB4" s="601">
        <v>7.1</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95</v>
      </c>
      <c r="AN5" s="389"/>
      <c r="AO5" s="389"/>
      <c r="AP5" s="389"/>
      <c r="AQ5" s="389"/>
      <c r="AR5" s="389"/>
      <c r="AS5" s="389"/>
      <c r="AT5" s="390"/>
      <c r="AU5" s="490" t="s">
        <v>96</v>
      </c>
      <c r="AV5" s="491"/>
      <c r="AW5" s="491"/>
      <c r="AX5" s="491"/>
      <c r="AY5" s="446" t="s">
        <v>97</v>
      </c>
      <c r="AZ5" s="447"/>
      <c r="BA5" s="447"/>
      <c r="BB5" s="447"/>
      <c r="BC5" s="447"/>
      <c r="BD5" s="447"/>
      <c r="BE5" s="447"/>
      <c r="BF5" s="447"/>
      <c r="BG5" s="447"/>
      <c r="BH5" s="447"/>
      <c r="BI5" s="447"/>
      <c r="BJ5" s="447"/>
      <c r="BK5" s="447"/>
      <c r="BL5" s="447"/>
      <c r="BM5" s="448"/>
      <c r="BN5" s="432">
        <v>8175168</v>
      </c>
      <c r="BO5" s="433"/>
      <c r="BP5" s="433"/>
      <c r="BQ5" s="433"/>
      <c r="BR5" s="433"/>
      <c r="BS5" s="433"/>
      <c r="BT5" s="433"/>
      <c r="BU5" s="434"/>
      <c r="BV5" s="432">
        <v>8558459</v>
      </c>
      <c r="BW5" s="433"/>
      <c r="BX5" s="433"/>
      <c r="BY5" s="433"/>
      <c r="BZ5" s="433"/>
      <c r="CA5" s="433"/>
      <c r="CB5" s="433"/>
      <c r="CC5" s="434"/>
      <c r="CD5" s="472" t="s">
        <v>98</v>
      </c>
      <c r="CE5" s="392"/>
      <c r="CF5" s="392"/>
      <c r="CG5" s="392"/>
      <c r="CH5" s="392"/>
      <c r="CI5" s="392"/>
      <c r="CJ5" s="392"/>
      <c r="CK5" s="392"/>
      <c r="CL5" s="392"/>
      <c r="CM5" s="392"/>
      <c r="CN5" s="392"/>
      <c r="CO5" s="392"/>
      <c r="CP5" s="392"/>
      <c r="CQ5" s="392"/>
      <c r="CR5" s="392"/>
      <c r="CS5" s="473"/>
      <c r="CT5" s="429">
        <v>97.8</v>
      </c>
      <c r="CU5" s="430"/>
      <c r="CV5" s="430"/>
      <c r="CW5" s="430"/>
      <c r="CX5" s="430"/>
      <c r="CY5" s="430"/>
      <c r="CZ5" s="430"/>
      <c r="DA5" s="431"/>
      <c r="DB5" s="429">
        <v>86.8</v>
      </c>
      <c r="DC5" s="430"/>
      <c r="DD5" s="430"/>
      <c r="DE5" s="430"/>
      <c r="DF5" s="430"/>
      <c r="DG5" s="430"/>
      <c r="DH5" s="430"/>
      <c r="DI5" s="431"/>
    </row>
    <row r="6" spans="1:119" ht="18.75" customHeight="1" x14ac:dyDescent="0.15">
      <c r="A6" s="175"/>
      <c r="B6" s="578" t="s">
        <v>99</v>
      </c>
      <c r="C6" s="419"/>
      <c r="D6" s="419"/>
      <c r="E6" s="579"/>
      <c r="F6" s="579"/>
      <c r="G6" s="579"/>
      <c r="H6" s="579"/>
      <c r="I6" s="579"/>
      <c r="J6" s="579"/>
      <c r="K6" s="579"/>
      <c r="L6" s="579" t="s">
        <v>100</v>
      </c>
      <c r="M6" s="579"/>
      <c r="N6" s="579"/>
      <c r="O6" s="579"/>
      <c r="P6" s="579"/>
      <c r="Q6" s="579"/>
      <c r="R6" s="417"/>
      <c r="S6" s="417"/>
      <c r="T6" s="417"/>
      <c r="U6" s="417"/>
      <c r="V6" s="585"/>
      <c r="W6" s="522" t="s">
        <v>101</v>
      </c>
      <c r="X6" s="418"/>
      <c r="Y6" s="418"/>
      <c r="Z6" s="418"/>
      <c r="AA6" s="418"/>
      <c r="AB6" s="419"/>
      <c r="AC6" s="590" t="s">
        <v>102</v>
      </c>
      <c r="AD6" s="591"/>
      <c r="AE6" s="591"/>
      <c r="AF6" s="591"/>
      <c r="AG6" s="591"/>
      <c r="AH6" s="591"/>
      <c r="AI6" s="591"/>
      <c r="AJ6" s="591"/>
      <c r="AK6" s="591"/>
      <c r="AL6" s="592"/>
      <c r="AM6" s="489" t="s">
        <v>103</v>
      </c>
      <c r="AN6" s="389"/>
      <c r="AO6" s="389"/>
      <c r="AP6" s="389"/>
      <c r="AQ6" s="389"/>
      <c r="AR6" s="389"/>
      <c r="AS6" s="389"/>
      <c r="AT6" s="390"/>
      <c r="AU6" s="490" t="s">
        <v>104</v>
      </c>
      <c r="AV6" s="491"/>
      <c r="AW6" s="491"/>
      <c r="AX6" s="491"/>
      <c r="AY6" s="446" t="s">
        <v>105</v>
      </c>
      <c r="AZ6" s="447"/>
      <c r="BA6" s="447"/>
      <c r="BB6" s="447"/>
      <c r="BC6" s="447"/>
      <c r="BD6" s="447"/>
      <c r="BE6" s="447"/>
      <c r="BF6" s="447"/>
      <c r="BG6" s="447"/>
      <c r="BH6" s="447"/>
      <c r="BI6" s="447"/>
      <c r="BJ6" s="447"/>
      <c r="BK6" s="447"/>
      <c r="BL6" s="447"/>
      <c r="BM6" s="448"/>
      <c r="BN6" s="432">
        <v>348597</v>
      </c>
      <c r="BO6" s="433"/>
      <c r="BP6" s="433"/>
      <c r="BQ6" s="433"/>
      <c r="BR6" s="433"/>
      <c r="BS6" s="433"/>
      <c r="BT6" s="433"/>
      <c r="BU6" s="434"/>
      <c r="BV6" s="432">
        <v>447912</v>
      </c>
      <c r="BW6" s="433"/>
      <c r="BX6" s="433"/>
      <c r="BY6" s="433"/>
      <c r="BZ6" s="433"/>
      <c r="CA6" s="433"/>
      <c r="CB6" s="433"/>
      <c r="CC6" s="434"/>
      <c r="CD6" s="472" t="s">
        <v>106</v>
      </c>
      <c r="CE6" s="392"/>
      <c r="CF6" s="392"/>
      <c r="CG6" s="392"/>
      <c r="CH6" s="392"/>
      <c r="CI6" s="392"/>
      <c r="CJ6" s="392"/>
      <c r="CK6" s="392"/>
      <c r="CL6" s="392"/>
      <c r="CM6" s="392"/>
      <c r="CN6" s="392"/>
      <c r="CO6" s="392"/>
      <c r="CP6" s="392"/>
      <c r="CQ6" s="392"/>
      <c r="CR6" s="392"/>
      <c r="CS6" s="473"/>
      <c r="CT6" s="575">
        <v>98.6</v>
      </c>
      <c r="CU6" s="576"/>
      <c r="CV6" s="576"/>
      <c r="CW6" s="576"/>
      <c r="CX6" s="576"/>
      <c r="CY6" s="576"/>
      <c r="CZ6" s="576"/>
      <c r="DA6" s="577"/>
      <c r="DB6" s="575">
        <v>89.6</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107</v>
      </c>
      <c r="AN7" s="389"/>
      <c r="AO7" s="389"/>
      <c r="AP7" s="389"/>
      <c r="AQ7" s="389"/>
      <c r="AR7" s="389"/>
      <c r="AS7" s="389"/>
      <c r="AT7" s="390"/>
      <c r="AU7" s="490" t="s">
        <v>104</v>
      </c>
      <c r="AV7" s="491"/>
      <c r="AW7" s="491"/>
      <c r="AX7" s="491"/>
      <c r="AY7" s="446" t="s">
        <v>108</v>
      </c>
      <c r="AZ7" s="447"/>
      <c r="BA7" s="447"/>
      <c r="BB7" s="447"/>
      <c r="BC7" s="447"/>
      <c r="BD7" s="447"/>
      <c r="BE7" s="447"/>
      <c r="BF7" s="447"/>
      <c r="BG7" s="447"/>
      <c r="BH7" s="447"/>
      <c r="BI7" s="447"/>
      <c r="BJ7" s="447"/>
      <c r="BK7" s="447"/>
      <c r="BL7" s="447"/>
      <c r="BM7" s="448"/>
      <c r="BN7" s="432">
        <v>55520</v>
      </c>
      <c r="BO7" s="433"/>
      <c r="BP7" s="433"/>
      <c r="BQ7" s="433"/>
      <c r="BR7" s="433"/>
      <c r="BS7" s="433"/>
      <c r="BT7" s="433"/>
      <c r="BU7" s="434"/>
      <c r="BV7" s="432">
        <v>88751</v>
      </c>
      <c r="BW7" s="433"/>
      <c r="BX7" s="433"/>
      <c r="BY7" s="433"/>
      <c r="BZ7" s="433"/>
      <c r="CA7" s="433"/>
      <c r="CB7" s="433"/>
      <c r="CC7" s="434"/>
      <c r="CD7" s="472" t="s">
        <v>109</v>
      </c>
      <c r="CE7" s="392"/>
      <c r="CF7" s="392"/>
      <c r="CG7" s="392"/>
      <c r="CH7" s="392"/>
      <c r="CI7" s="392"/>
      <c r="CJ7" s="392"/>
      <c r="CK7" s="392"/>
      <c r="CL7" s="392"/>
      <c r="CM7" s="392"/>
      <c r="CN7" s="392"/>
      <c r="CO7" s="392"/>
      <c r="CP7" s="392"/>
      <c r="CQ7" s="392"/>
      <c r="CR7" s="392"/>
      <c r="CS7" s="473"/>
      <c r="CT7" s="432">
        <v>4888033</v>
      </c>
      <c r="CU7" s="433"/>
      <c r="CV7" s="433"/>
      <c r="CW7" s="433"/>
      <c r="CX7" s="433"/>
      <c r="CY7" s="433"/>
      <c r="CZ7" s="433"/>
      <c r="DA7" s="434"/>
      <c r="DB7" s="432">
        <v>5063666</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110</v>
      </c>
      <c r="AN8" s="389"/>
      <c r="AO8" s="389"/>
      <c r="AP8" s="389"/>
      <c r="AQ8" s="389"/>
      <c r="AR8" s="389"/>
      <c r="AS8" s="389"/>
      <c r="AT8" s="390"/>
      <c r="AU8" s="490" t="s">
        <v>96</v>
      </c>
      <c r="AV8" s="491"/>
      <c r="AW8" s="491"/>
      <c r="AX8" s="491"/>
      <c r="AY8" s="446" t="s">
        <v>111</v>
      </c>
      <c r="AZ8" s="447"/>
      <c r="BA8" s="447"/>
      <c r="BB8" s="447"/>
      <c r="BC8" s="447"/>
      <c r="BD8" s="447"/>
      <c r="BE8" s="447"/>
      <c r="BF8" s="447"/>
      <c r="BG8" s="447"/>
      <c r="BH8" s="447"/>
      <c r="BI8" s="447"/>
      <c r="BJ8" s="447"/>
      <c r="BK8" s="447"/>
      <c r="BL8" s="447"/>
      <c r="BM8" s="448"/>
      <c r="BN8" s="432">
        <v>293077</v>
      </c>
      <c r="BO8" s="433"/>
      <c r="BP8" s="433"/>
      <c r="BQ8" s="433"/>
      <c r="BR8" s="433"/>
      <c r="BS8" s="433"/>
      <c r="BT8" s="433"/>
      <c r="BU8" s="434"/>
      <c r="BV8" s="432">
        <v>359161</v>
      </c>
      <c r="BW8" s="433"/>
      <c r="BX8" s="433"/>
      <c r="BY8" s="433"/>
      <c r="BZ8" s="433"/>
      <c r="CA8" s="433"/>
      <c r="CB8" s="433"/>
      <c r="CC8" s="434"/>
      <c r="CD8" s="472" t="s">
        <v>112</v>
      </c>
      <c r="CE8" s="392"/>
      <c r="CF8" s="392"/>
      <c r="CG8" s="392"/>
      <c r="CH8" s="392"/>
      <c r="CI8" s="392"/>
      <c r="CJ8" s="392"/>
      <c r="CK8" s="392"/>
      <c r="CL8" s="392"/>
      <c r="CM8" s="392"/>
      <c r="CN8" s="392"/>
      <c r="CO8" s="392"/>
      <c r="CP8" s="392"/>
      <c r="CQ8" s="392"/>
      <c r="CR8" s="392"/>
      <c r="CS8" s="473"/>
      <c r="CT8" s="535">
        <v>0.2</v>
      </c>
      <c r="CU8" s="536"/>
      <c r="CV8" s="536"/>
      <c r="CW8" s="536"/>
      <c r="CX8" s="536"/>
      <c r="CY8" s="536"/>
      <c r="CZ8" s="536"/>
      <c r="DA8" s="537"/>
      <c r="DB8" s="535">
        <v>0.2</v>
      </c>
      <c r="DC8" s="536"/>
      <c r="DD8" s="536"/>
      <c r="DE8" s="536"/>
      <c r="DF8" s="536"/>
      <c r="DG8" s="536"/>
      <c r="DH8" s="536"/>
      <c r="DI8" s="537"/>
    </row>
    <row r="9" spans="1:119" ht="18.75" customHeight="1" thickBot="1" x14ac:dyDescent="0.2">
      <c r="A9" s="175"/>
      <c r="B9" s="564" t="s">
        <v>113</v>
      </c>
      <c r="C9" s="565"/>
      <c r="D9" s="565"/>
      <c r="E9" s="565"/>
      <c r="F9" s="565"/>
      <c r="G9" s="565"/>
      <c r="H9" s="565"/>
      <c r="I9" s="565"/>
      <c r="J9" s="565"/>
      <c r="K9" s="483"/>
      <c r="L9" s="566" t="s">
        <v>114</v>
      </c>
      <c r="M9" s="567"/>
      <c r="N9" s="567"/>
      <c r="O9" s="567"/>
      <c r="P9" s="567"/>
      <c r="Q9" s="568"/>
      <c r="R9" s="569">
        <v>5740</v>
      </c>
      <c r="S9" s="570"/>
      <c r="T9" s="570"/>
      <c r="U9" s="570"/>
      <c r="V9" s="571"/>
      <c r="W9" s="501" t="s">
        <v>115</v>
      </c>
      <c r="X9" s="502"/>
      <c r="Y9" s="502"/>
      <c r="Z9" s="502"/>
      <c r="AA9" s="502"/>
      <c r="AB9" s="502"/>
      <c r="AC9" s="502"/>
      <c r="AD9" s="502"/>
      <c r="AE9" s="502"/>
      <c r="AF9" s="502"/>
      <c r="AG9" s="502"/>
      <c r="AH9" s="502"/>
      <c r="AI9" s="502"/>
      <c r="AJ9" s="502"/>
      <c r="AK9" s="502"/>
      <c r="AL9" s="572"/>
      <c r="AM9" s="489" t="s">
        <v>116</v>
      </c>
      <c r="AN9" s="389"/>
      <c r="AO9" s="389"/>
      <c r="AP9" s="389"/>
      <c r="AQ9" s="389"/>
      <c r="AR9" s="389"/>
      <c r="AS9" s="389"/>
      <c r="AT9" s="390"/>
      <c r="AU9" s="490" t="s">
        <v>96</v>
      </c>
      <c r="AV9" s="491"/>
      <c r="AW9" s="491"/>
      <c r="AX9" s="491"/>
      <c r="AY9" s="446" t="s">
        <v>117</v>
      </c>
      <c r="AZ9" s="447"/>
      <c r="BA9" s="447"/>
      <c r="BB9" s="447"/>
      <c r="BC9" s="447"/>
      <c r="BD9" s="447"/>
      <c r="BE9" s="447"/>
      <c r="BF9" s="447"/>
      <c r="BG9" s="447"/>
      <c r="BH9" s="447"/>
      <c r="BI9" s="447"/>
      <c r="BJ9" s="447"/>
      <c r="BK9" s="447"/>
      <c r="BL9" s="447"/>
      <c r="BM9" s="448"/>
      <c r="BN9" s="432">
        <v>-66084</v>
      </c>
      <c r="BO9" s="433"/>
      <c r="BP9" s="433"/>
      <c r="BQ9" s="433"/>
      <c r="BR9" s="433"/>
      <c r="BS9" s="433"/>
      <c r="BT9" s="433"/>
      <c r="BU9" s="434"/>
      <c r="BV9" s="432">
        <v>-23178</v>
      </c>
      <c r="BW9" s="433"/>
      <c r="BX9" s="433"/>
      <c r="BY9" s="433"/>
      <c r="BZ9" s="433"/>
      <c r="CA9" s="433"/>
      <c r="CB9" s="433"/>
      <c r="CC9" s="434"/>
      <c r="CD9" s="472" t="s">
        <v>118</v>
      </c>
      <c r="CE9" s="392"/>
      <c r="CF9" s="392"/>
      <c r="CG9" s="392"/>
      <c r="CH9" s="392"/>
      <c r="CI9" s="392"/>
      <c r="CJ9" s="392"/>
      <c r="CK9" s="392"/>
      <c r="CL9" s="392"/>
      <c r="CM9" s="392"/>
      <c r="CN9" s="392"/>
      <c r="CO9" s="392"/>
      <c r="CP9" s="392"/>
      <c r="CQ9" s="392"/>
      <c r="CR9" s="392"/>
      <c r="CS9" s="473"/>
      <c r="CT9" s="429">
        <v>21.7</v>
      </c>
      <c r="CU9" s="430"/>
      <c r="CV9" s="430"/>
      <c r="CW9" s="430"/>
      <c r="CX9" s="430"/>
      <c r="CY9" s="430"/>
      <c r="CZ9" s="430"/>
      <c r="DA9" s="431"/>
      <c r="DB9" s="429">
        <v>19.7</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119</v>
      </c>
      <c r="M10" s="389"/>
      <c r="N10" s="389"/>
      <c r="O10" s="389"/>
      <c r="P10" s="389"/>
      <c r="Q10" s="390"/>
      <c r="R10" s="385">
        <v>6472</v>
      </c>
      <c r="S10" s="386"/>
      <c r="T10" s="386"/>
      <c r="U10" s="386"/>
      <c r="V10" s="445"/>
      <c r="W10" s="573"/>
      <c r="X10" s="383"/>
      <c r="Y10" s="383"/>
      <c r="Z10" s="383"/>
      <c r="AA10" s="383"/>
      <c r="AB10" s="383"/>
      <c r="AC10" s="383"/>
      <c r="AD10" s="383"/>
      <c r="AE10" s="383"/>
      <c r="AF10" s="383"/>
      <c r="AG10" s="383"/>
      <c r="AH10" s="383"/>
      <c r="AI10" s="383"/>
      <c r="AJ10" s="383"/>
      <c r="AK10" s="383"/>
      <c r="AL10" s="574"/>
      <c r="AM10" s="489" t="s">
        <v>120</v>
      </c>
      <c r="AN10" s="389"/>
      <c r="AO10" s="389"/>
      <c r="AP10" s="389"/>
      <c r="AQ10" s="389"/>
      <c r="AR10" s="389"/>
      <c r="AS10" s="389"/>
      <c r="AT10" s="390"/>
      <c r="AU10" s="490" t="s">
        <v>121</v>
      </c>
      <c r="AV10" s="491"/>
      <c r="AW10" s="491"/>
      <c r="AX10" s="491"/>
      <c r="AY10" s="446" t="s">
        <v>122</v>
      </c>
      <c r="AZ10" s="447"/>
      <c r="BA10" s="447"/>
      <c r="BB10" s="447"/>
      <c r="BC10" s="447"/>
      <c r="BD10" s="447"/>
      <c r="BE10" s="447"/>
      <c r="BF10" s="447"/>
      <c r="BG10" s="447"/>
      <c r="BH10" s="447"/>
      <c r="BI10" s="447"/>
      <c r="BJ10" s="447"/>
      <c r="BK10" s="447"/>
      <c r="BL10" s="447"/>
      <c r="BM10" s="448"/>
      <c r="BN10" s="432">
        <v>181500</v>
      </c>
      <c r="BO10" s="433"/>
      <c r="BP10" s="433"/>
      <c r="BQ10" s="433"/>
      <c r="BR10" s="433"/>
      <c r="BS10" s="433"/>
      <c r="BT10" s="433"/>
      <c r="BU10" s="434"/>
      <c r="BV10" s="432">
        <v>447342</v>
      </c>
      <c r="BW10" s="433"/>
      <c r="BX10" s="433"/>
      <c r="BY10" s="433"/>
      <c r="BZ10" s="433"/>
      <c r="CA10" s="433"/>
      <c r="CB10" s="433"/>
      <c r="CC10" s="434"/>
      <c r="CD10" s="181" t="s">
        <v>123</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64"/>
      <c r="C11" s="565"/>
      <c r="D11" s="565"/>
      <c r="E11" s="565"/>
      <c r="F11" s="565"/>
      <c r="G11" s="565"/>
      <c r="H11" s="565"/>
      <c r="I11" s="565"/>
      <c r="J11" s="565"/>
      <c r="K11" s="483"/>
      <c r="L11" s="393" t="s">
        <v>124</v>
      </c>
      <c r="M11" s="394"/>
      <c r="N11" s="394"/>
      <c r="O11" s="394"/>
      <c r="P11" s="394"/>
      <c r="Q11" s="395"/>
      <c r="R11" s="561" t="s">
        <v>125</v>
      </c>
      <c r="S11" s="562"/>
      <c r="T11" s="562"/>
      <c r="U11" s="562"/>
      <c r="V11" s="563"/>
      <c r="W11" s="573"/>
      <c r="X11" s="383"/>
      <c r="Y11" s="383"/>
      <c r="Z11" s="383"/>
      <c r="AA11" s="383"/>
      <c r="AB11" s="383"/>
      <c r="AC11" s="383"/>
      <c r="AD11" s="383"/>
      <c r="AE11" s="383"/>
      <c r="AF11" s="383"/>
      <c r="AG11" s="383"/>
      <c r="AH11" s="383"/>
      <c r="AI11" s="383"/>
      <c r="AJ11" s="383"/>
      <c r="AK11" s="383"/>
      <c r="AL11" s="574"/>
      <c r="AM11" s="489" t="s">
        <v>126</v>
      </c>
      <c r="AN11" s="389"/>
      <c r="AO11" s="389"/>
      <c r="AP11" s="389"/>
      <c r="AQ11" s="389"/>
      <c r="AR11" s="389"/>
      <c r="AS11" s="389"/>
      <c r="AT11" s="390"/>
      <c r="AU11" s="490" t="s">
        <v>121</v>
      </c>
      <c r="AV11" s="491"/>
      <c r="AW11" s="491"/>
      <c r="AX11" s="491"/>
      <c r="AY11" s="446" t="s">
        <v>127</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128</v>
      </c>
      <c r="CE11" s="392"/>
      <c r="CF11" s="392"/>
      <c r="CG11" s="392"/>
      <c r="CH11" s="392"/>
      <c r="CI11" s="392"/>
      <c r="CJ11" s="392"/>
      <c r="CK11" s="392"/>
      <c r="CL11" s="392"/>
      <c r="CM11" s="392"/>
      <c r="CN11" s="392"/>
      <c r="CO11" s="392"/>
      <c r="CP11" s="392"/>
      <c r="CQ11" s="392"/>
      <c r="CR11" s="392"/>
      <c r="CS11" s="473"/>
      <c r="CT11" s="535" t="s">
        <v>129</v>
      </c>
      <c r="CU11" s="536"/>
      <c r="CV11" s="536"/>
      <c r="CW11" s="536"/>
      <c r="CX11" s="536"/>
      <c r="CY11" s="536"/>
      <c r="CZ11" s="536"/>
      <c r="DA11" s="537"/>
      <c r="DB11" s="535" t="s">
        <v>129</v>
      </c>
      <c r="DC11" s="536"/>
      <c r="DD11" s="536"/>
      <c r="DE11" s="536"/>
      <c r="DF11" s="536"/>
      <c r="DG11" s="536"/>
      <c r="DH11" s="536"/>
      <c r="DI11" s="537"/>
    </row>
    <row r="12" spans="1:119" ht="18.75" customHeight="1" x14ac:dyDescent="0.15">
      <c r="A12" s="175"/>
      <c r="B12" s="538" t="s">
        <v>130</v>
      </c>
      <c r="C12" s="539"/>
      <c r="D12" s="539"/>
      <c r="E12" s="539"/>
      <c r="F12" s="539"/>
      <c r="G12" s="539"/>
      <c r="H12" s="539"/>
      <c r="I12" s="539"/>
      <c r="J12" s="539"/>
      <c r="K12" s="540"/>
      <c r="L12" s="547" t="s">
        <v>131</v>
      </c>
      <c r="M12" s="548"/>
      <c r="N12" s="548"/>
      <c r="O12" s="548"/>
      <c r="P12" s="548"/>
      <c r="Q12" s="549"/>
      <c r="R12" s="550">
        <v>5700</v>
      </c>
      <c r="S12" s="551"/>
      <c r="T12" s="551"/>
      <c r="U12" s="551"/>
      <c r="V12" s="552"/>
      <c r="W12" s="553" t="s">
        <v>1</v>
      </c>
      <c r="X12" s="491"/>
      <c r="Y12" s="491"/>
      <c r="Z12" s="491"/>
      <c r="AA12" s="491"/>
      <c r="AB12" s="554"/>
      <c r="AC12" s="555" t="s">
        <v>132</v>
      </c>
      <c r="AD12" s="556"/>
      <c r="AE12" s="556"/>
      <c r="AF12" s="556"/>
      <c r="AG12" s="557"/>
      <c r="AH12" s="555" t="s">
        <v>133</v>
      </c>
      <c r="AI12" s="556"/>
      <c r="AJ12" s="556"/>
      <c r="AK12" s="556"/>
      <c r="AL12" s="558"/>
      <c r="AM12" s="489" t="s">
        <v>134</v>
      </c>
      <c r="AN12" s="389"/>
      <c r="AO12" s="389"/>
      <c r="AP12" s="389"/>
      <c r="AQ12" s="389"/>
      <c r="AR12" s="389"/>
      <c r="AS12" s="389"/>
      <c r="AT12" s="390"/>
      <c r="AU12" s="490" t="s">
        <v>96</v>
      </c>
      <c r="AV12" s="491"/>
      <c r="AW12" s="491"/>
      <c r="AX12" s="491"/>
      <c r="AY12" s="446" t="s">
        <v>135</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136</v>
      </c>
      <c r="CE12" s="392"/>
      <c r="CF12" s="392"/>
      <c r="CG12" s="392"/>
      <c r="CH12" s="392"/>
      <c r="CI12" s="392"/>
      <c r="CJ12" s="392"/>
      <c r="CK12" s="392"/>
      <c r="CL12" s="392"/>
      <c r="CM12" s="392"/>
      <c r="CN12" s="392"/>
      <c r="CO12" s="392"/>
      <c r="CP12" s="392"/>
      <c r="CQ12" s="392"/>
      <c r="CR12" s="392"/>
      <c r="CS12" s="473"/>
      <c r="CT12" s="535" t="s">
        <v>137</v>
      </c>
      <c r="CU12" s="536"/>
      <c r="CV12" s="536"/>
      <c r="CW12" s="536"/>
      <c r="CX12" s="536"/>
      <c r="CY12" s="536"/>
      <c r="CZ12" s="536"/>
      <c r="DA12" s="537"/>
      <c r="DB12" s="535" t="s">
        <v>137</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90"/>
      <c r="M13" s="516" t="s">
        <v>138</v>
      </c>
      <c r="N13" s="517"/>
      <c r="O13" s="517"/>
      <c r="P13" s="517"/>
      <c r="Q13" s="518"/>
      <c r="R13" s="519">
        <v>5647</v>
      </c>
      <c r="S13" s="520"/>
      <c r="T13" s="520"/>
      <c r="U13" s="520"/>
      <c r="V13" s="521"/>
      <c r="W13" s="522" t="s">
        <v>139</v>
      </c>
      <c r="X13" s="418"/>
      <c r="Y13" s="418"/>
      <c r="Z13" s="418"/>
      <c r="AA13" s="418"/>
      <c r="AB13" s="419"/>
      <c r="AC13" s="385">
        <v>238</v>
      </c>
      <c r="AD13" s="386"/>
      <c r="AE13" s="386"/>
      <c r="AF13" s="386"/>
      <c r="AG13" s="387"/>
      <c r="AH13" s="385">
        <v>340</v>
      </c>
      <c r="AI13" s="386"/>
      <c r="AJ13" s="386"/>
      <c r="AK13" s="386"/>
      <c r="AL13" s="445"/>
      <c r="AM13" s="489" t="s">
        <v>140</v>
      </c>
      <c r="AN13" s="389"/>
      <c r="AO13" s="389"/>
      <c r="AP13" s="389"/>
      <c r="AQ13" s="389"/>
      <c r="AR13" s="389"/>
      <c r="AS13" s="389"/>
      <c r="AT13" s="390"/>
      <c r="AU13" s="490" t="s">
        <v>141</v>
      </c>
      <c r="AV13" s="491"/>
      <c r="AW13" s="491"/>
      <c r="AX13" s="491"/>
      <c r="AY13" s="446" t="s">
        <v>142</v>
      </c>
      <c r="AZ13" s="447"/>
      <c r="BA13" s="447"/>
      <c r="BB13" s="447"/>
      <c r="BC13" s="447"/>
      <c r="BD13" s="447"/>
      <c r="BE13" s="447"/>
      <c r="BF13" s="447"/>
      <c r="BG13" s="447"/>
      <c r="BH13" s="447"/>
      <c r="BI13" s="447"/>
      <c r="BJ13" s="447"/>
      <c r="BK13" s="447"/>
      <c r="BL13" s="447"/>
      <c r="BM13" s="448"/>
      <c r="BN13" s="432">
        <v>115416</v>
      </c>
      <c r="BO13" s="433"/>
      <c r="BP13" s="433"/>
      <c r="BQ13" s="433"/>
      <c r="BR13" s="433"/>
      <c r="BS13" s="433"/>
      <c r="BT13" s="433"/>
      <c r="BU13" s="434"/>
      <c r="BV13" s="432">
        <v>424164</v>
      </c>
      <c r="BW13" s="433"/>
      <c r="BX13" s="433"/>
      <c r="BY13" s="433"/>
      <c r="BZ13" s="433"/>
      <c r="CA13" s="433"/>
      <c r="CB13" s="433"/>
      <c r="CC13" s="434"/>
      <c r="CD13" s="472" t="s">
        <v>143</v>
      </c>
      <c r="CE13" s="392"/>
      <c r="CF13" s="392"/>
      <c r="CG13" s="392"/>
      <c r="CH13" s="392"/>
      <c r="CI13" s="392"/>
      <c r="CJ13" s="392"/>
      <c r="CK13" s="392"/>
      <c r="CL13" s="392"/>
      <c r="CM13" s="392"/>
      <c r="CN13" s="392"/>
      <c r="CO13" s="392"/>
      <c r="CP13" s="392"/>
      <c r="CQ13" s="392"/>
      <c r="CR13" s="392"/>
      <c r="CS13" s="473"/>
      <c r="CT13" s="429">
        <v>12.1</v>
      </c>
      <c r="CU13" s="430"/>
      <c r="CV13" s="430"/>
      <c r="CW13" s="430"/>
      <c r="CX13" s="430"/>
      <c r="CY13" s="430"/>
      <c r="CZ13" s="430"/>
      <c r="DA13" s="431"/>
      <c r="DB13" s="429">
        <v>12.3</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144</v>
      </c>
      <c r="M14" s="559"/>
      <c r="N14" s="559"/>
      <c r="O14" s="559"/>
      <c r="P14" s="559"/>
      <c r="Q14" s="560"/>
      <c r="R14" s="519">
        <v>5840</v>
      </c>
      <c r="S14" s="520"/>
      <c r="T14" s="520"/>
      <c r="U14" s="520"/>
      <c r="V14" s="521"/>
      <c r="W14" s="523"/>
      <c r="X14" s="421"/>
      <c r="Y14" s="421"/>
      <c r="Z14" s="421"/>
      <c r="AA14" s="421"/>
      <c r="AB14" s="422"/>
      <c r="AC14" s="512">
        <v>9.1999999999999993</v>
      </c>
      <c r="AD14" s="513"/>
      <c r="AE14" s="513"/>
      <c r="AF14" s="513"/>
      <c r="AG14" s="514"/>
      <c r="AH14" s="512">
        <v>11.8</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145</v>
      </c>
      <c r="CE14" s="470"/>
      <c r="CF14" s="470"/>
      <c r="CG14" s="470"/>
      <c r="CH14" s="470"/>
      <c r="CI14" s="470"/>
      <c r="CJ14" s="470"/>
      <c r="CK14" s="470"/>
      <c r="CL14" s="470"/>
      <c r="CM14" s="470"/>
      <c r="CN14" s="470"/>
      <c r="CO14" s="470"/>
      <c r="CP14" s="470"/>
      <c r="CQ14" s="470"/>
      <c r="CR14" s="470"/>
      <c r="CS14" s="471"/>
      <c r="CT14" s="529">
        <v>9.5</v>
      </c>
      <c r="CU14" s="530"/>
      <c r="CV14" s="530"/>
      <c r="CW14" s="530"/>
      <c r="CX14" s="530"/>
      <c r="CY14" s="530"/>
      <c r="CZ14" s="530"/>
      <c r="DA14" s="531"/>
      <c r="DB14" s="529">
        <v>19.600000000000001</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90"/>
      <c r="M15" s="516" t="s">
        <v>146</v>
      </c>
      <c r="N15" s="517"/>
      <c r="O15" s="517"/>
      <c r="P15" s="517"/>
      <c r="Q15" s="518"/>
      <c r="R15" s="519">
        <v>5802</v>
      </c>
      <c r="S15" s="520"/>
      <c r="T15" s="520"/>
      <c r="U15" s="520"/>
      <c r="V15" s="521"/>
      <c r="W15" s="522" t="s">
        <v>147</v>
      </c>
      <c r="X15" s="418"/>
      <c r="Y15" s="418"/>
      <c r="Z15" s="418"/>
      <c r="AA15" s="418"/>
      <c r="AB15" s="419"/>
      <c r="AC15" s="385">
        <v>580</v>
      </c>
      <c r="AD15" s="386"/>
      <c r="AE15" s="386"/>
      <c r="AF15" s="386"/>
      <c r="AG15" s="387"/>
      <c r="AH15" s="385">
        <v>654</v>
      </c>
      <c r="AI15" s="386"/>
      <c r="AJ15" s="386"/>
      <c r="AK15" s="386"/>
      <c r="AL15" s="445"/>
      <c r="AM15" s="489"/>
      <c r="AN15" s="389"/>
      <c r="AO15" s="389"/>
      <c r="AP15" s="389"/>
      <c r="AQ15" s="389"/>
      <c r="AR15" s="389"/>
      <c r="AS15" s="389"/>
      <c r="AT15" s="390"/>
      <c r="AU15" s="490"/>
      <c r="AV15" s="491"/>
      <c r="AW15" s="491"/>
      <c r="AX15" s="491"/>
      <c r="AY15" s="458" t="s">
        <v>148</v>
      </c>
      <c r="AZ15" s="459"/>
      <c r="BA15" s="459"/>
      <c r="BB15" s="459"/>
      <c r="BC15" s="459"/>
      <c r="BD15" s="459"/>
      <c r="BE15" s="459"/>
      <c r="BF15" s="459"/>
      <c r="BG15" s="459"/>
      <c r="BH15" s="459"/>
      <c r="BI15" s="459"/>
      <c r="BJ15" s="459"/>
      <c r="BK15" s="459"/>
      <c r="BL15" s="459"/>
      <c r="BM15" s="460"/>
      <c r="BN15" s="461">
        <v>913264</v>
      </c>
      <c r="BO15" s="462"/>
      <c r="BP15" s="462"/>
      <c r="BQ15" s="462"/>
      <c r="BR15" s="462"/>
      <c r="BS15" s="462"/>
      <c r="BT15" s="462"/>
      <c r="BU15" s="463"/>
      <c r="BV15" s="461">
        <v>866981</v>
      </c>
      <c r="BW15" s="462"/>
      <c r="BX15" s="462"/>
      <c r="BY15" s="462"/>
      <c r="BZ15" s="462"/>
      <c r="CA15" s="462"/>
      <c r="CB15" s="462"/>
      <c r="CC15" s="463"/>
      <c r="CD15" s="532" t="s">
        <v>149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41"/>
      <c r="C16" s="542"/>
      <c r="D16" s="542"/>
      <c r="E16" s="542"/>
      <c r="F16" s="542"/>
      <c r="G16" s="542"/>
      <c r="H16" s="542"/>
      <c r="I16" s="542"/>
      <c r="J16" s="542"/>
      <c r="K16" s="543"/>
      <c r="L16" s="506" t="s">
        <v>150</v>
      </c>
      <c r="M16" s="507"/>
      <c r="N16" s="507"/>
      <c r="O16" s="507"/>
      <c r="P16" s="507"/>
      <c r="Q16" s="508"/>
      <c r="R16" s="509" t="s">
        <v>151</v>
      </c>
      <c r="S16" s="510"/>
      <c r="T16" s="510"/>
      <c r="U16" s="510"/>
      <c r="V16" s="511"/>
      <c r="W16" s="523"/>
      <c r="X16" s="421"/>
      <c r="Y16" s="421"/>
      <c r="Z16" s="421"/>
      <c r="AA16" s="421"/>
      <c r="AB16" s="422"/>
      <c r="AC16" s="512">
        <v>22.5</v>
      </c>
      <c r="AD16" s="513"/>
      <c r="AE16" s="513"/>
      <c r="AF16" s="513"/>
      <c r="AG16" s="514"/>
      <c r="AH16" s="512">
        <v>22.7</v>
      </c>
      <c r="AI16" s="513"/>
      <c r="AJ16" s="513"/>
      <c r="AK16" s="513"/>
      <c r="AL16" s="515"/>
      <c r="AM16" s="489"/>
      <c r="AN16" s="389"/>
      <c r="AO16" s="389"/>
      <c r="AP16" s="389"/>
      <c r="AQ16" s="389"/>
      <c r="AR16" s="389"/>
      <c r="AS16" s="389"/>
      <c r="AT16" s="390"/>
      <c r="AU16" s="490"/>
      <c r="AV16" s="491"/>
      <c r="AW16" s="491"/>
      <c r="AX16" s="491"/>
      <c r="AY16" s="446" t="s">
        <v>152</v>
      </c>
      <c r="AZ16" s="447"/>
      <c r="BA16" s="447"/>
      <c r="BB16" s="447"/>
      <c r="BC16" s="447"/>
      <c r="BD16" s="447"/>
      <c r="BE16" s="447"/>
      <c r="BF16" s="447"/>
      <c r="BG16" s="447"/>
      <c r="BH16" s="447"/>
      <c r="BI16" s="447"/>
      <c r="BJ16" s="447"/>
      <c r="BK16" s="447"/>
      <c r="BL16" s="447"/>
      <c r="BM16" s="448"/>
      <c r="BN16" s="432">
        <v>4621749</v>
      </c>
      <c r="BO16" s="433"/>
      <c r="BP16" s="433"/>
      <c r="BQ16" s="433"/>
      <c r="BR16" s="433"/>
      <c r="BS16" s="433"/>
      <c r="BT16" s="433"/>
      <c r="BU16" s="434"/>
      <c r="BV16" s="432">
        <v>4629842</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94"/>
      <c r="M17" s="525" t="s">
        <v>153</v>
      </c>
      <c r="N17" s="526"/>
      <c r="O17" s="526"/>
      <c r="P17" s="526"/>
      <c r="Q17" s="527"/>
      <c r="R17" s="509" t="s">
        <v>154</v>
      </c>
      <c r="S17" s="510"/>
      <c r="T17" s="510"/>
      <c r="U17" s="510"/>
      <c r="V17" s="511"/>
      <c r="W17" s="522" t="s">
        <v>155</v>
      </c>
      <c r="X17" s="418"/>
      <c r="Y17" s="418"/>
      <c r="Z17" s="418"/>
      <c r="AA17" s="418"/>
      <c r="AB17" s="419"/>
      <c r="AC17" s="385">
        <v>1761</v>
      </c>
      <c r="AD17" s="386"/>
      <c r="AE17" s="386"/>
      <c r="AF17" s="386"/>
      <c r="AG17" s="387"/>
      <c r="AH17" s="385">
        <v>1889</v>
      </c>
      <c r="AI17" s="386"/>
      <c r="AJ17" s="386"/>
      <c r="AK17" s="386"/>
      <c r="AL17" s="445"/>
      <c r="AM17" s="489"/>
      <c r="AN17" s="389"/>
      <c r="AO17" s="389"/>
      <c r="AP17" s="389"/>
      <c r="AQ17" s="389"/>
      <c r="AR17" s="389"/>
      <c r="AS17" s="389"/>
      <c r="AT17" s="390"/>
      <c r="AU17" s="490"/>
      <c r="AV17" s="491"/>
      <c r="AW17" s="491"/>
      <c r="AX17" s="491"/>
      <c r="AY17" s="446" t="s">
        <v>156</v>
      </c>
      <c r="AZ17" s="447"/>
      <c r="BA17" s="447"/>
      <c r="BB17" s="447"/>
      <c r="BC17" s="447"/>
      <c r="BD17" s="447"/>
      <c r="BE17" s="447"/>
      <c r="BF17" s="447"/>
      <c r="BG17" s="447"/>
      <c r="BH17" s="447"/>
      <c r="BI17" s="447"/>
      <c r="BJ17" s="447"/>
      <c r="BK17" s="447"/>
      <c r="BL17" s="447"/>
      <c r="BM17" s="448"/>
      <c r="BN17" s="432">
        <v>1137909</v>
      </c>
      <c r="BO17" s="433"/>
      <c r="BP17" s="433"/>
      <c r="BQ17" s="433"/>
      <c r="BR17" s="433"/>
      <c r="BS17" s="433"/>
      <c r="BT17" s="433"/>
      <c r="BU17" s="434"/>
      <c r="BV17" s="432">
        <v>1079252</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157</v>
      </c>
      <c r="C18" s="483"/>
      <c r="D18" s="483"/>
      <c r="E18" s="484"/>
      <c r="F18" s="484"/>
      <c r="G18" s="484"/>
      <c r="H18" s="484"/>
      <c r="I18" s="484"/>
      <c r="J18" s="484"/>
      <c r="K18" s="484"/>
      <c r="L18" s="485">
        <v>341.89</v>
      </c>
      <c r="M18" s="485"/>
      <c r="N18" s="485"/>
      <c r="O18" s="485"/>
      <c r="P18" s="485"/>
      <c r="Q18" s="485"/>
      <c r="R18" s="486"/>
      <c r="S18" s="486"/>
      <c r="T18" s="486"/>
      <c r="U18" s="486"/>
      <c r="V18" s="487"/>
      <c r="W18" s="503"/>
      <c r="X18" s="504"/>
      <c r="Y18" s="504"/>
      <c r="Z18" s="504"/>
      <c r="AA18" s="504"/>
      <c r="AB18" s="528"/>
      <c r="AC18" s="402">
        <v>68.3</v>
      </c>
      <c r="AD18" s="403"/>
      <c r="AE18" s="403"/>
      <c r="AF18" s="403"/>
      <c r="AG18" s="488"/>
      <c r="AH18" s="402">
        <v>65.5</v>
      </c>
      <c r="AI18" s="403"/>
      <c r="AJ18" s="403"/>
      <c r="AK18" s="403"/>
      <c r="AL18" s="404"/>
      <c r="AM18" s="489"/>
      <c r="AN18" s="389"/>
      <c r="AO18" s="389"/>
      <c r="AP18" s="389"/>
      <c r="AQ18" s="389"/>
      <c r="AR18" s="389"/>
      <c r="AS18" s="389"/>
      <c r="AT18" s="390"/>
      <c r="AU18" s="490"/>
      <c r="AV18" s="491"/>
      <c r="AW18" s="491"/>
      <c r="AX18" s="491"/>
      <c r="AY18" s="446" t="s">
        <v>158</v>
      </c>
      <c r="AZ18" s="447"/>
      <c r="BA18" s="447"/>
      <c r="BB18" s="447"/>
      <c r="BC18" s="447"/>
      <c r="BD18" s="447"/>
      <c r="BE18" s="447"/>
      <c r="BF18" s="447"/>
      <c r="BG18" s="447"/>
      <c r="BH18" s="447"/>
      <c r="BI18" s="447"/>
      <c r="BJ18" s="447"/>
      <c r="BK18" s="447"/>
      <c r="BL18" s="447"/>
      <c r="BM18" s="448"/>
      <c r="BN18" s="432">
        <v>4783961</v>
      </c>
      <c r="BO18" s="433"/>
      <c r="BP18" s="433"/>
      <c r="BQ18" s="433"/>
      <c r="BR18" s="433"/>
      <c r="BS18" s="433"/>
      <c r="BT18" s="433"/>
      <c r="BU18" s="434"/>
      <c r="BV18" s="432">
        <v>4438506</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159</v>
      </c>
      <c r="C19" s="483"/>
      <c r="D19" s="483"/>
      <c r="E19" s="484"/>
      <c r="F19" s="484"/>
      <c r="G19" s="484"/>
      <c r="H19" s="484"/>
      <c r="I19" s="484"/>
      <c r="J19" s="484"/>
      <c r="K19" s="484"/>
      <c r="L19" s="492">
        <v>17</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160</v>
      </c>
      <c r="AZ19" s="447"/>
      <c r="BA19" s="447"/>
      <c r="BB19" s="447"/>
      <c r="BC19" s="447"/>
      <c r="BD19" s="447"/>
      <c r="BE19" s="447"/>
      <c r="BF19" s="447"/>
      <c r="BG19" s="447"/>
      <c r="BH19" s="447"/>
      <c r="BI19" s="447"/>
      <c r="BJ19" s="447"/>
      <c r="BK19" s="447"/>
      <c r="BL19" s="447"/>
      <c r="BM19" s="448"/>
      <c r="BN19" s="432">
        <v>5844747</v>
      </c>
      <c r="BO19" s="433"/>
      <c r="BP19" s="433"/>
      <c r="BQ19" s="433"/>
      <c r="BR19" s="433"/>
      <c r="BS19" s="433"/>
      <c r="BT19" s="433"/>
      <c r="BU19" s="434"/>
      <c r="BV19" s="432">
        <v>6148240</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161</v>
      </c>
      <c r="C20" s="483"/>
      <c r="D20" s="483"/>
      <c r="E20" s="484"/>
      <c r="F20" s="484"/>
      <c r="G20" s="484"/>
      <c r="H20" s="484"/>
      <c r="I20" s="484"/>
      <c r="J20" s="484"/>
      <c r="K20" s="484"/>
      <c r="L20" s="492">
        <v>2588</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162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163</v>
      </c>
      <c r="C22" s="409"/>
      <c r="D22" s="410"/>
      <c r="E22" s="417" t="s">
        <v>1</v>
      </c>
      <c r="F22" s="418"/>
      <c r="G22" s="418"/>
      <c r="H22" s="418"/>
      <c r="I22" s="418"/>
      <c r="J22" s="418"/>
      <c r="K22" s="419"/>
      <c r="L22" s="417" t="s">
        <v>164</v>
      </c>
      <c r="M22" s="418"/>
      <c r="N22" s="418"/>
      <c r="O22" s="418"/>
      <c r="P22" s="419"/>
      <c r="Q22" s="423" t="s">
        <v>165</v>
      </c>
      <c r="R22" s="424"/>
      <c r="S22" s="424"/>
      <c r="T22" s="424"/>
      <c r="U22" s="424"/>
      <c r="V22" s="425"/>
      <c r="W22" s="474" t="s">
        <v>166</v>
      </c>
      <c r="X22" s="409"/>
      <c r="Y22" s="410"/>
      <c r="Z22" s="417" t="s">
        <v>1</v>
      </c>
      <c r="AA22" s="418"/>
      <c r="AB22" s="418"/>
      <c r="AC22" s="418"/>
      <c r="AD22" s="418"/>
      <c r="AE22" s="418"/>
      <c r="AF22" s="418"/>
      <c r="AG22" s="419"/>
      <c r="AH22" s="435" t="s">
        <v>167</v>
      </c>
      <c r="AI22" s="418"/>
      <c r="AJ22" s="418"/>
      <c r="AK22" s="418"/>
      <c r="AL22" s="419"/>
      <c r="AM22" s="435" t="s">
        <v>168</v>
      </c>
      <c r="AN22" s="436"/>
      <c r="AO22" s="436"/>
      <c r="AP22" s="436"/>
      <c r="AQ22" s="436"/>
      <c r="AR22" s="437"/>
      <c r="AS22" s="423" t="s">
        <v>165</v>
      </c>
      <c r="AT22" s="424"/>
      <c r="AU22" s="424"/>
      <c r="AV22" s="424"/>
      <c r="AW22" s="424"/>
      <c r="AX22" s="441"/>
      <c r="AY22" s="458" t="s">
        <v>169</v>
      </c>
      <c r="AZ22" s="459"/>
      <c r="BA22" s="459"/>
      <c r="BB22" s="459"/>
      <c r="BC22" s="459"/>
      <c r="BD22" s="459"/>
      <c r="BE22" s="459"/>
      <c r="BF22" s="459"/>
      <c r="BG22" s="459"/>
      <c r="BH22" s="459"/>
      <c r="BI22" s="459"/>
      <c r="BJ22" s="459"/>
      <c r="BK22" s="459"/>
      <c r="BL22" s="459"/>
      <c r="BM22" s="460"/>
      <c r="BN22" s="461">
        <v>10314895</v>
      </c>
      <c r="BO22" s="462"/>
      <c r="BP22" s="462"/>
      <c r="BQ22" s="462"/>
      <c r="BR22" s="462"/>
      <c r="BS22" s="462"/>
      <c r="BT22" s="462"/>
      <c r="BU22" s="463"/>
      <c r="BV22" s="461">
        <v>10887277</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170</v>
      </c>
      <c r="AZ23" s="447"/>
      <c r="BA23" s="447"/>
      <c r="BB23" s="447"/>
      <c r="BC23" s="447"/>
      <c r="BD23" s="447"/>
      <c r="BE23" s="447"/>
      <c r="BF23" s="447"/>
      <c r="BG23" s="447"/>
      <c r="BH23" s="447"/>
      <c r="BI23" s="447"/>
      <c r="BJ23" s="447"/>
      <c r="BK23" s="447"/>
      <c r="BL23" s="447"/>
      <c r="BM23" s="448"/>
      <c r="BN23" s="432">
        <v>8015849</v>
      </c>
      <c r="BO23" s="433"/>
      <c r="BP23" s="433"/>
      <c r="BQ23" s="433"/>
      <c r="BR23" s="433"/>
      <c r="BS23" s="433"/>
      <c r="BT23" s="433"/>
      <c r="BU23" s="434"/>
      <c r="BV23" s="432">
        <v>8529871</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171</v>
      </c>
      <c r="F24" s="389"/>
      <c r="G24" s="389"/>
      <c r="H24" s="389"/>
      <c r="I24" s="389"/>
      <c r="J24" s="389"/>
      <c r="K24" s="390"/>
      <c r="L24" s="385">
        <v>1</v>
      </c>
      <c r="M24" s="386"/>
      <c r="N24" s="386"/>
      <c r="O24" s="386"/>
      <c r="P24" s="387"/>
      <c r="Q24" s="385">
        <v>6950</v>
      </c>
      <c r="R24" s="386"/>
      <c r="S24" s="386"/>
      <c r="T24" s="386"/>
      <c r="U24" s="386"/>
      <c r="V24" s="387"/>
      <c r="W24" s="475"/>
      <c r="X24" s="412"/>
      <c r="Y24" s="413"/>
      <c r="Z24" s="388" t="s">
        <v>172</v>
      </c>
      <c r="AA24" s="389"/>
      <c r="AB24" s="389"/>
      <c r="AC24" s="389"/>
      <c r="AD24" s="389"/>
      <c r="AE24" s="389"/>
      <c r="AF24" s="389"/>
      <c r="AG24" s="390"/>
      <c r="AH24" s="385">
        <v>124</v>
      </c>
      <c r="AI24" s="386"/>
      <c r="AJ24" s="386"/>
      <c r="AK24" s="386"/>
      <c r="AL24" s="387"/>
      <c r="AM24" s="385">
        <v>381672</v>
      </c>
      <c r="AN24" s="386"/>
      <c r="AO24" s="386"/>
      <c r="AP24" s="386"/>
      <c r="AQ24" s="386"/>
      <c r="AR24" s="387"/>
      <c r="AS24" s="385">
        <v>3078</v>
      </c>
      <c r="AT24" s="386"/>
      <c r="AU24" s="386"/>
      <c r="AV24" s="386"/>
      <c r="AW24" s="386"/>
      <c r="AX24" s="445"/>
      <c r="AY24" s="405" t="s">
        <v>173</v>
      </c>
      <c r="AZ24" s="406"/>
      <c r="BA24" s="406"/>
      <c r="BB24" s="406"/>
      <c r="BC24" s="406"/>
      <c r="BD24" s="406"/>
      <c r="BE24" s="406"/>
      <c r="BF24" s="406"/>
      <c r="BG24" s="406"/>
      <c r="BH24" s="406"/>
      <c r="BI24" s="406"/>
      <c r="BJ24" s="406"/>
      <c r="BK24" s="406"/>
      <c r="BL24" s="406"/>
      <c r="BM24" s="407"/>
      <c r="BN24" s="432">
        <v>7768379</v>
      </c>
      <c r="BO24" s="433"/>
      <c r="BP24" s="433"/>
      <c r="BQ24" s="433"/>
      <c r="BR24" s="433"/>
      <c r="BS24" s="433"/>
      <c r="BT24" s="433"/>
      <c r="BU24" s="434"/>
      <c r="BV24" s="432">
        <v>8088230</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174</v>
      </c>
      <c r="F25" s="389"/>
      <c r="G25" s="389"/>
      <c r="H25" s="389"/>
      <c r="I25" s="389"/>
      <c r="J25" s="389"/>
      <c r="K25" s="390"/>
      <c r="L25" s="385">
        <v>1</v>
      </c>
      <c r="M25" s="386"/>
      <c r="N25" s="386"/>
      <c r="O25" s="386"/>
      <c r="P25" s="387"/>
      <c r="Q25" s="385">
        <v>5940</v>
      </c>
      <c r="R25" s="386"/>
      <c r="S25" s="386"/>
      <c r="T25" s="386"/>
      <c r="U25" s="386"/>
      <c r="V25" s="387"/>
      <c r="W25" s="475"/>
      <c r="X25" s="412"/>
      <c r="Y25" s="413"/>
      <c r="Z25" s="388" t="s">
        <v>175</v>
      </c>
      <c r="AA25" s="389"/>
      <c r="AB25" s="389"/>
      <c r="AC25" s="389"/>
      <c r="AD25" s="389"/>
      <c r="AE25" s="389"/>
      <c r="AF25" s="389"/>
      <c r="AG25" s="390"/>
      <c r="AH25" s="385" t="s">
        <v>137</v>
      </c>
      <c r="AI25" s="386"/>
      <c r="AJ25" s="386"/>
      <c r="AK25" s="386"/>
      <c r="AL25" s="387"/>
      <c r="AM25" s="385" t="s">
        <v>137</v>
      </c>
      <c r="AN25" s="386"/>
      <c r="AO25" s="386"/>
      <c r="AP25" s="386"/>
      <c r="AQ25" s="386"/>
      <c r="AR25" s="387"/>
      <c r="AS25" s="385" t="s">
        <v>176</v>
      </c>
      <c r="AT25" s="386"/>
      <c r="AU25" s="386"/>
      <c r="AV25" s="386"/>
      <c r="AW25" s="386"/>
      <c r="AX25" s="445"/>
      <c r="AY25" s="458" t="s">
        <v>177</v>
      </c>
      <c r="AZ25" s="459"/>
      <c r="BA25" s="459"/>
      <c r="BB25" s="459"/>
      <c r="BC25" s="459"/>
      <c r="BD25" s="459"/>
      <c r="BE25" s="459"/>
      <c r="BF25" s="459"/>
      <c r="BG25" s="459"/>
      <c r="BH25" s="459"/>
      <c r="BI25" s="459"/>
      <c r="BJ25" s="459"/>
      <c r="BK25" s="459"/>
      <c r="BL25" s="459"/>
      <c r="BM25" s="460"/>
      <c r="BN25" s="461">
        <v>691400</v>
      </c>
      <c r="BO25" s="462"/>
      <c r="BP25" s="462"/>
      <c r="BQ25" s="462"/>
      <c r="BR25" s="462"/>
      <c r="BS25" s="462"/>
      <c r="BT25" s="462"/>
      <c r="BU25" s="463"/>
      <c r="BV25" s="461">
        <v>266334</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178</v>
      </c>
      <c r="F26" s="389"/>
      <c r="G26" s="389"/>
      <c r="H26" s="389"/>
      <c r="I26" s="389"/>
      <c r="J26" s="389"/>
      <c r="K26" s="390"/>
      <c r="L26" s="385">
        <v>1</v>
      </c>
      <c r="M26" s="386"/>
      <c r="N26" s="386"/>
      <c r="O26" s="386"/>
      <c r="P26" s="387"/>
      <c r="Q26" s="385">
        <v>5570</v>
      </c>
      <c r="R26" s="386"/>
      <c r="S26" s="386"/>
      <c r="T26" s="386"/>
      <c r="U26" s="386"/>
      <c r="V26" s="387"/>
      <c r="W26" s="475"/>
      <c r="X26" s="412"/>
      <c r="Y26" s="413"/>
      <c r="Z26" s="388" t="s">
        <v>179</v>
      </c>
      <c r="AA26" s="443"/>
      <c r="AB26" s="443"/>
      <c r="AC26" s="443"/>
      <c r="AD26" s="443"/>
      <c r="AE26" s="443"/>
      <c r="AF26" s="443"/>
      <c r="AG26" s="444"/>
      <c r="AH26" s="385">
        <v>2</v>
      </c>
      <c r="AI26" s="386"/>
      <c r="AJ26" s="386"/>
      <c r="AK26" s="386"/>
      <c r="AL26" s="387"/>
      <c r="AM26" s="385" t="s">
        <v>180</v>
      </c>
      <c r="AN26" s="386"/>
      <c r="AO26" s="386"/>
      <c r="AP26" s="386"/>
      <c r="AQ26" s="386"/>
      <c r="AR26" s="387"/>
      <c r="AS26" s="385" t="s">
        <v>180</v>
      </c>
      <c r="AT26" s="386"/>
      <c r="AU26" s="386"/>
      <c r="AV26" s="386"/>
      <c r="AW26" s="386"/>
      <c r="AX26" s="445"/>
      <c r="AY26" s="472" t="s">
        <v>181</v>
      </c>
      <c r="AZ26" s="392"/>
      <c r="BA26" s="392"/>
      <c r="BB26" s="392"/>
      <c r="BC26" s="392"/>
      <c r="BD26" s="392"/>
      <c r="BE26" s="392"/>
      <c r="BF26" s="392"/>
      <c r="BG26" s="392"/>
      <c r="BH26" s="392"/>
      <c r="BI26" s="392"/>
      <c r="BJ26" s="392"/>
      <c r="BK26" s="392"/>
      <c r="BL26" s="392"/>
      <c r="BM26" s="473"/>
      <c r="BN26" s="432" t="s">
        <v>176</v>
      </c>
      <c r="BO26" s="433"/>
      <c r="BP26" s="433"/>
      <c r="BQ26" s="433"/>
      <c r="BR26" s="433"/>
      <c r="BS26" s="433"/>
      <c r="BT26" s="433"/>
      <c r="BU26" s="434"/>
      <c r="BV26" s="432" t="s">
        <v>176</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182</v>
      </c>
      <c r="F27" s="389"/>
      <c r="G27" s="389"/>
      <c r="H27" s="389"/>
      <c r="I27" s="389"/>
      <c r="J27" s="389"/>
      <c r="K27" s="390"/>
      <c r="L27" s="385">
        <v>1</v>
      </c>
      <c r="M27" s="386"/>
      <c r="N27" s="386"/>
      <c r="O27" s="386"/>
      <c r="P27" s="387"/>
      <c r="Q27" s="385">
        <v>2690</v>
      </c>
      <c r="R27" s="386"/>
      <c r="S27" s="386"/>
      <c r="T27" s="386"/>
      <c r="U27" s="386"/>
      <c r="V27" s="387"/>
      <c r="W27" s="475"/>
      <c r="X27" s="412"/>
      <c r="Y27" s="413"/>
      <c r="Z27" s="388" t="s">
        <v>183</v>
      </c>
      <c r="AA27" s="389"/>
      <c r="AB27" s="389"/>
      <c r="AC27" s="389"/>
      <c r="AD27" s="389"/>
      <c r="AE27" s="389"/>
      <c r="AF27" s="389"/>
      <c r="AG27" s="390"/>
      <c r="AH27" s="385">
        <v>3</v>
      </c>
      <c r="AI27" s="386"/>
      <c r="AJ27" s="386"/>
      <c r="AK27" s="386"/>
      <c r="AL27" s="387"/>
      <c r="AM27" s="385">
        <v>11652</v>
      </c>
      <c r="AN27" s="386"/>
      <c r="AO27" s="386"/>
      <c r="AP27" s="386"/>
      <c r="AQ27" s="386"/>
      <c r="AR27" s="387"/>
      <c r="AS27" s="385">
        <v>3884</v>
      </c>
      <c r="AT27" s="386"/>
      <c r="AU27" s="386"/>
      <c r="AV27" s="386"/>
      <c r="AW27" s="386"/>
      <c r="AX27" s="445"/>
      <c r="AY27" s="469" t="s">
        <v>184</v>
      </c>
      <c r="AZ27" s="470"/>
      <c r="BA27" s="470"/>
      <c r="BB27" s="470"/>
      <c r="BC27" s="470"/>
      <c r="BD27" s="470"/>
      <c r="BE27" s="470"/>
      <c r="BF27" s="470"/>
      <c r="BG27" s="470"/>
      <c r="BH27" s="470"/>
      <c r="BI27" s="470"/>
      <c r="BJ27" s="470"/>
      <c r="BK27" s="470"/>
      <c r="BL27" s="470"/>
      <c r="BM27" s="471"/>
      <c r="BN27" s="466" t="s">
        <v>176</v>
      </c>
      <c r="BO27" s="467"/>
      <c r="BP27" s="467"/>
      <c r="BQ27" s="467"/>
      <c r="BR27" s="467"/>
      <c r="BS27" s="467"/>
      <c r="BT27" s="467"/>
      <c r="BU27" s="468"/>
      <c r="BV27" s="466" t="s">
        <v>176</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185</v>
      </c>
      <c r="F28" s="389"/>
      <c r="G28" s="389"/>
      <c r="H28" s="389"/>
      <c r="I28" s="389"/>
      <c r="J28" s="389"/>
      <c r="K28" s="390"/>
      <c r="L28" s="385">
        <v>1</v>
      </c>
      <c r="M28" s="386"/>
      <c r="N28" s="386"/>
      <c r="O28" s="386"/>
      <c r="P28" s="387"/>
      <c r="Q28" s="385">
        <v>2190</v>
      </c>
      <c r="R28" s="386"/>
      <c r="S28" s="386"/>
      <c r="T28" s="386"/>
      <c r="U28" s="386"/>
      <c r="V28" s="387"/>
      <c r="W28" s="475"/>
      <c r="X28" s="412"/>
      <c r="Y28" s="413"/>
      <c r="Z28" s="388" t="s">
        <v>186</v>
      </c>
      <c r="AA28" s="389"/>
      <c r="AB28" s="389"/>
      <c r="AC28" s="389"/>
      <c r="AD28" s="389"/>
      <c r="AE28" s="389"/>
      <c r="AF28" s="389"/>
      <c r="AG28" s="390"/>
      <c r="AH28" s="385" t="s">
        <v>176</v>
      </c>
      <c r="AI28" s="386"/>
      <c r="AJ28" s="386"/>
      <c r="AK28" s="386"/>
      <c r="AL28" s="387"/>
      <c r="AM28" s="385" t="s">
        <v>176</v>
      </c>
      <c r="AN28" s="386"/>
      <c r="AO28" s="386"/>
      <c r="AP28" s="386"/>
      <c r="AQ28" s="386"/>
      <c r="AR28" s="387"/>
      <c r="AS28" s="385" t="s">
        <v>176</v>
      </c>
      <c r="AT28" s="386"/>
      <c r="AU28" s="386"/>
      <c r="AV28" s="386"/>
      <c r="AW28" s="386"/>
      <c r="AX28" s="445"/>
      <c r="AY28" s="449" t="s">
        <v>187</v>
      </c>
      <c r="AZ28" s="450"/>
      <c r="BA28" s="450"/>
      <c r="BB28" s="451"/>
      <c r="BC28" s="458" t="s">
        <v>50</v>
      </c>
      <c r="BD28" s="459"/>
      <c r="BE28" s="459"/>
      <c r="BF28" s="459"/>
      <c r="BG28" s="459"/>
      <c r="BH28" s="459"/>
      <c r="BI28" s="459"/>
      <c r="BJ28" s="459"/>
      <c r="BK28" s="459"/>
      <c r="BL28" s="459"/>
      <c r="BM28" s="460"/>
      <c r="BN28" s="461">
        <v>3027748</v>
      </c>
      <c r="BO28" s="462"/>
      <c r="BP28" s="462"/>
      <c r="BQ28" s="462"/>
      <c r="BR28" s="462"/>
      <c r="BS28" s="462"/>
      <c r="BT28" s="462"/>
      <c r="BU28" s="463"/>
      <c r="BV28" s="461">
        <v>2846248</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188</v>
      </c>
      <c r="F29" s="389"/>
      <c r="G29" s="389"/>
      <c r="H29" s="389"/>
      <c r="I29" s="389"/>
      <c r="J29" s="389"/>
      <c r="K29" s="390"/>
      <c r="L29" s="385">
        <v>10</v>
      </c>
      <c r="M29" s="386"/>
      <c r="N29" s="386"/>
      <c r="O29" s="386"/>
      <c r="P29" s="387"/>
      <c r="Q29" s="385">
        <v>2000</v>
      </c>
      <c r="R29" s="386"/>
      <c r="S29" s="386"/>
      <c r="T29" s="386"/>
      <c r="U29" s="386"/>
      <c r="V29" s="387"/>
      <c r="W29" s="476"/>
      <c r="X29" s="477"/>
      <c r="Y29" s="478"/>
      <c r="Z29" s="388" t="s">
        <v>189</v>
      </c>
      <c r="AA29" s="389"/>
      <c r="AB29" s="389"/>
      <c r="AC29" s="389"/>
      <c r="AD29" s="389"/>
      <c r="AE29" s="389"/>
      <c r="AF29" s="389"/>
      <c r="AG29" s="390"/>
      <c r="AH29" s="385">
        <v>127</v>
      </c>
      <c r="AI29" s="386"/>
      <c r="AJ29" s="386"/>
      <c r="AK29" s="386"/>
      <c r="AL29" s="387"/>
      <c r="AM29" s="385">
        <v>393324</v>
      </c>
      <c r="AN29" s="386"/>
      <c r="AO29" s="386"/>
      <c r="AP29" s="386"/>
      <c r="AQ29" s="386"/>
      <c r="AR29" s="387"/>
      <c r="AS29" s="385">
        <v>3097</v>
      </c>
      <c r="AT29" s="386"/>
      <c r="AU29" s="386"/>
      <c r="AV29" s="386"/>
      <c r="AW29" s="386"/>
      <c r="AX29" s="445"/>
      <c r="AY29" s="452"/>
      <c r="AZ29" s="453"/>
      <c r="BA29" s="453"/>
      <c r="BB29" s="454"/>
      <c r="BC29" s="446" t="s">
        <v>190</v>
      </c>
      <c r="BD29" s="447"/>
      <c r="BE29" s="447"/>
      <c r="BF29" s="447"/>
      <c r="BG29" s="447"/>
      <c r="BH29" s="447"/>
      <c r="BI29" s="447"/>
      <c r="BJ29" s="447"/>
      <c r="BK29" s="447"/>
      <c r="BL29" s="447"/>
      <c r="BM29" s="448"/>
      <c r="BN29" s="432">
        <v>359833</v>
      </c>
      <c r="BO29" s="433"/>
      <c r="BP29" s="433"/>
      <c r="BQ29" s="433"/>
      <c r="BR29" s="433"/>
      <c r="BS29" s="433"/>
      <c r="BT29" s="433"/>
      <c r="BU29" s="434"/>
      <c r="BV29" s="432">
        <v>359737</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191</v>
      </c>
      <c r="X30" s="400"/>
      <c r="Y30" s="400"/>
      <c r="Z30" s="400"/>
      <c r="AA30" s="400"/>
      <c r="AB30" s="400"/>
      <c r="AC30" s="400"/>
      <c r="AD30" s="400"/>
      <c r="AE30" s="400"/>
      <c r="AF30" s="400"/>
      <c r="AG30" s="401"/>
      <c r="AH30" s="402">
        <v>95.9</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52</v>
      </c>
      <c r="BD30" s="406"/>
      <c r="BE30" s="406"/>
      <c r="BF30" s="406"/>
      <c r="BG30" s="406"/>
      <c r="BH30" s="406"/>
      <c r="BI30" s="406"/>
      <c r="BJ30" s="406"/>
      <c r="BK30" s="406"/>
      <c r="BL30" s="406"/>
      <c r="BM30" s="407"/>
      <c r="BN30" s="466">
        <v>1648311</v>
      </c>
      <c r="BO30" s="467"/>
      <c r="BP30" s="467"/>
      <c r="BQ30" s="467"/>
      <c r="BR30" s="467"/>
      <c r="BS30" s="467"/>
      <c r="BT30" s="467"/>
      <c r="BU30" s="468"/>
      <c r="BV30" s="466">
        <v>1484370</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91" t="s">
        <v>192</v>
      </c>
      <c r="D32" s="391"/>
      <c r="E32" s="391"/>
      <c r="F32" s="391"/>
      <c r="G32" s="391"/>
      <c r="H32" s="391"/>
      <c r="I32" s="391"/>
      <c r="J32" s="391"/>
      <c r="K32" s="391"/>
      <c r="L32" s="391"/>
      <c r="M32" s="391"/>
      <c r="N32" s="391"/>
      <c r="O32" s="391"/>
      <c r="P32" s="391"/>
      <c r="Q32" s="391"/>
      <c r="R32" s="391"/>
      <c r="S32" s="391"/>
      <c r="U32" s="392" t="s">
        <v>193</v>
      </c>
      <c r="V32" s="392"/>
      <c r="W32" s="392"/>
      <c r="X32" s="392"/>
      <c r="Y32" s="392"/>
      <c r="Z32" s="392"/>
      <c r="AA32" s="392"/>
      <c r="AB32" s="392"/>
      <c r="AC32" s="392"/>
      <c r="AD32" s="392"/>
      <c r="AE32" s="392"/>
      <c r="AF32" s="392"/>
      <c r="AG32" s="392"/>
      <c r="AH32" s="392"/>
      <c r="AI32" s="392"/>
      <c r="AJ32" s="392"/>
      <c r="AK32" s="392"/>
      <c r="AM32" s="392" t="s">
        <v>194</v>
      </c>
      <c r="AN32" s="392"/>
      <c r="AO32" s="392"/>
      <c r="AP32" s="392"/>
      <c r="AQ32" s="392"/>
      <c r="AR32" s="392"/>
      <c r="AS32" s="392"/>
      <c r="AT32" s="392"/>
      <c r="AU32" s="392"/>
      <c r="AV32" s="392"/>
      <c r="AW32" s="392"/>
      <c r="AX32" s="392"/>
      <c r="AY32" s="392"/>
      <c r="AZ32" s="392"/>
      <c r="BA32" s="392"/>
      <c r="BB32" s="392"/>
      <c r="BC32" s="392"/>
      <c r="BE32" s="392" t="s">
        <v>195</v>
      </c>
      <c r="BF32" s="392"/>
      <c r="BG32" s="392"/>
      <c r="BH32" s="392"/>
      <c r="BI32" s="392"/>
      <c r="BJ32" s="392"/>
      <c r="BK32" s="392"/>
      <c r="BL32" s="392"/>
      <c r="BM32" s="392"/>
      <c r="BN32" s="392"/>
      <c r="BO32" s="392"/>
      <c r="BP32" s="392"/>
      <c r="BQ32" s="392"/>
      <c r="BR32" s="392"/>
      <c r="BS32" s="392"/>
      <c r="BT32" s="392"/>
      <c r="BU32" s="392"/>
      <c r="BW32" s="392" t="s">
        <v>196</v>
      </c>
      <c r="BX32" s="392"/>
      <c r="BY32" s="392"/>
      <c r="BZ32" s="392"/>
      <c r="CA32" s="392"/>
      <c r="CB32" s="392"/>
      <c r="CC32" s="392"/>
      <c r="CD32" s="392"/>
      <c r="CE32" s="392"/>
      <c r="CF32" s="392"/>
      <c r="CG32" s="392"/>
      <c r="CH32" s="392"/>
      <c r="CI32" s="392"/>
      <c r="CJ32" s="392"/>
      <c r="CK32" s="392"/>
      <c r="CL32" s="392"/>
      <c r="CM32" s="392"/>
      <c r="CO32" s="392" t="s">
        <v>197</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15">
      <c r="A33" s="175"/>
      <c r="B33" s="202"/>
      <c r="C33" s="384" t="s">
        <v>198</v>
      </c>
      <c r="D33" s="384"/>
      <c r="E33" s="383" t="s">
        <v>199</v>
      </c>
      <c r="F33" s="383"/>
      <c r="G33" s="383"/>
      <c r="H33" s="383"/>
      <c r="I33" s="383"/>
      <c r="J33" s="383"/>
      <c r="K33" s="383"/>
      <c r="L33" s="383"/>
      <c r="M33" s="383"/>
      <c r="N33" s="383"/>
      <c r="O33" s="383"/>
      <c r="P33" s="383"/>
      <c r="Q33" s="383"/>
      <c r="R33" s="383"/>
      <c r="S33" s="383"/>
      <c r="T33" s="179"/>
      <c r="U33" s="384" t="s">
        <v>200</v>
      </c>
      <c r="V33" s="384"/>
      <c r="W33" s="383" t="s">
        <v>201</v>
      </c>
      <c r="X33" s="383"/>
      <c r="Y33" s="383"/>
      <c r="Z33" s="383"/>
      <c r="AA33" s="383"/>
      <c r="AB33" s="383"/>
      <c r="AC33" s="383"/>
      <c r="AD33" s="383"/>
      <c r="AE33" s="383"/>
      <c r="AF33" s="383"/>
      <c r="AG33" s="383"/>
      <c r="AH33" s="383"/>
      <c r="AI33" s="383"/>
      <c r="AJ33" s="383"/>
      <c r="AK33" s="383"/>
      <c r="AL33" s="179"/>
      <c r="AM33" s="384" t="s">
        <v>200</v>
      </c>
      <c r="AN33" s="384"/>
      <c r="AO33" s="383" t="s">
        <v>202</v>
      </c>
      <c r="AP33" s="383"/>
      <c r="AQ33" s="383"/>
      <c r="AR33" s="383"/>
      <c r="AS33" s="383"/>
      <c r="AT33" s="383"/>
      <c r="AU33" s="383"/>
      <c r="AV33" s="383"/>
      <c r="AW33" s="383"/>
      <c r="AX33" s="383"/>
      <c r="AY33" s="383"/>
      <c r="AZ33" s="383"/>
      <c r="BA33" s="383"/>
      <c r="BB33" s="383"/>
      <c r="BC33" s="383"/>
      <c r="BD33" s="185"/>
      <c r="BE33" s="383" t="s">
        <v>203</v>
      </c>
      <c r="BF33" s="383"/>
      <c r="BG33" s="383" t="s">
        <v>204</v>
      </c>
      <c r="BH33" s="383"/>
      <c r="BI33" s="383"/>
      <c r="BJ33" s="383"/>
      <c r="BK33" s="383"/>
      <c r="BL33" s="383"/>
      <c r="BM33" s="383"/>
      <c r="BN33" s="383"/>
      <c r="BO33" s="383"/>
      <c r="BP33" s="383"/>
      <c r="BQ33" s="383"/>
      <c r="BR33" s="383"/>
      <c r="BS33" s="383"/>
      <c r="BT33" s="383"/>
      <c r="BU33" s="383"/>
      <c r="BV33" s="185"/>
      <c r="BW33" s="384" t="s">
        <v>203</v>
      </c>
      <c r="BX33" s="384"/>
      <c r="BY33" s="383" t="s">
        <v>205</v>
      </c>
      <c r="BZ33" s="383"/>
      <c r="CA33" s="383"/>
      <c r="CB33" s="383"/>
      <c r="CC33" s="383"/>
      <c r="CD33" s="383"/>
      <c r="CE33" s="383"/>
      <c r="CF33" s="383"/>
      <c r="CG33" s="383"/>
      <c r="CH33" s="383"/>
      <c r="CI33" s="383"/>
      <c r="CJ33" s="383"/>
      <c r="CK33" s="383"/>
      <c r="CL33" s="383"/>
      <c r="CM33" s="383"/>
      <c r="CN33" s="179"/>
      <c r="CO33" s="384" t="s">
        <v>198</v>
      </c>
      <c r="CP33" s="384"/>
      <c r="CQ33" s="383" t="s">
        <v>206</v>
      </c>
      <c r="CR33" s="383"/>
      <c r="CS33" s="383"/>
      <c r="CT33" s="383"/>
      <c r="CU33" s="383"/>
      <c r="CV33" s="383"/>
      <c r="CW33" s="383"/>
      <c r="CX33" s="383"/>
      <c r="CY33" s="383"/>
      <c r="CZ33" s="383"/>
      <c r="DA33" s="383"/>
      <c r="DB33" s="383"/>
      <c r="DC33" s="383"/>
      <c r="DD33" s="383"/>
      <c r="DE33" s="383"/>
      <c r="DF33" s="179"/>
      <c r="DG33" s="382" t="s">
        <v>207</v>
      </c>
      <c r="DH33" s="382"/>
      <c r="DI33" s="180"/>
    </row>
    <row r="34" spans="1:113" ht="32.25" customHeight="1" x14ac:dyDescent="0.15">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f>IF(AO34="","",MAX(C34:D43,U34:V43)+1)</f>
        <v>6</v>
      </c>
      <c r="AN34" s="380"/>
      <c r="AO34" s="381" t="str">
        <f>IF('各会計、関係団体の財政状況及び健全化判断比率'!B32="","",'各会計、関係団体の財政状況及び健全化判断比率'!B32)</f>
        <v>安芸太田町病院事業会計</v>
      </c>
      <c r="AP34" s="381"/>
      <c r="AQ34" s="381"/>
      <c r="AR34" s="381"/>
      <c r="AS34" s="381"/>
      <c r="AT34" s="381"/>
      <c r="AU34" s="381"/>
      <c r="AV34" s="381"/>
      <c r="AW34" s="381"/>
      <c r="AX34" s="381"/>
      <c r="AY34" s="381"/>
      <c r="AZ34" s="381"/>
      <c r="BA34" s="381"/>
      <c r="BB34" s="381"/>
      <c r="BC34" s="381"/>
      <c r="BD34" s="175"/>
      <c r="BE34" s="380">
        <f>IF(BG34="","",MAX(C34:D43,U34:V43,AM34:AN43)+1)</f>
        <v>7</v>
      </c>
      <c r="BF34" s="380"/>
      <c r="BG34" s="381" t="str">
        <f>IF('各会計、関係団体の財政状況及び健全化判断比率'!B33="","",'各会計、関係団体の財政状況及び健全化判断比率'!B33)</f>
        <v>簡易水道事業特別会計</v>
      </c>
      <c r="BH34" s="381"/>
      <c r="BI34" s="381"/>
      <c r="BJ34" s="381"/>
      <c r="BK34" s="381"/>
      <c r="BL34" s="381"/>
      <c r="BM34" s="381"/>
      <c r="BN34" s="381"/>
      <c r="BO34" s="381"/>
      <c r="BP34" s="381"/>
      <c r="BQ34" s="381"/>
      <c r="BR34" s="381"/>
      <c r="BS34" s="381"/>
      <c r="BT34" s="381"/>
      <c r="BU34" s="381"/>
      <c r="BV34" s="175"/>
      <c r="BW34" s="380">
        <f>IF(BY34="","",MAX(C34:D43,U34:V43,AM34:AN43,BE34:BF43)+1)</f>
        <v>10</v>
      </c>
      <c r="BX34" s="380"/>
      <c r="BY34" s="381" t="str">
        <f>IF('各会計、関係団体の財政状況及び健全化判断比率'!B68="","",'各会計、関係団体の財政状況及び健全化判断比率'!B68)</f>
        <v>広場県後期高齢者医療広域連合（一般会計）</v>
      </c>
      <c r="BZ34" s="381"/>
      <c r="CA34" s="381"/>
      <c r="CB34" s="381"/>
      <c r="CC34" s="381"/>
      <c r="CD34" s="381"/>
      <c r="CE34" s="381"/>
      <c r="CF34" s="381"/>
      <c r="CG34" s="381"/>
      <c r="CH34" s="381"/>
      <c r="CI34" s="381"/>
      <c r="CJ34" s="381"/>
      <c r="CK34" s="381"/>
      <c r="CL34" s="381"/>
      <c r="CM34" s="381"/>
      <c r="CN34" s="175"/>
      <c r="CO34" s="380">
        <f>IF(CQ34="","",MAX(C34:D43,U34:V43,AM34:AN43,BE34:BF43,BW34:BX43)+1)</f>
        <v>13</v>
      </c>
      <c r="CP34" s="380"/>
      <c r="CQ34" s="381" t="str">
        <f>IF('各会計、関係団体の財政状況及び健全化判断比率'!BS7="","",'各会計、関係団体の財政状況及び健全化判断比率'!BS7)</f>
        <v>株式会社　筒賀総合サービス</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15">
      <c r="A35" s="175"/>
      <c r="B35" s="202"/>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介護保険事業特別会計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f t="shared" ref="BE35:BE43" si="1">IF(BG35="","",BE34+1)</f>
        <v>8</v>
      </c>
      <c r="BF35" s="380"/>
      <c r="BG35" s="381" t="str">
        <f>IF('各会計、関係団体の財政状況及び健全化判断比率'!B34="","",'各会計、関係団体の財政状況及び健全化判断比率'!B34)</f>
        <v>農業集落排水事業特別会計</v>
      </c>
      <c r="BH35" s="381"/>
      <c r="BI35" s="381"/>
      <c r="BJ35" s="381"/>
      <c r="BK35" s="381"/>
      <c r="BL35" s="381"/>
      <c r="BM35" s="381"/>
      <c r="BN35" s="381"/>
      <c r="BO35" s="381"/>
      <c r="BP35" s="381"/>
      <c r="BQ35" s="381"/>
      <c r="BR35" s="381"/>
      <c r="BS35" s="381"/>
      <c r="BT35" s="381"/>
      <c r="BU35" s="381"/>
      <c r="BV35" s="175"/>
      <c r="BW35" s="380">
        <f t="shared" ref="BW35:BW43" si="2">IF(BY35="","",BW34+1)</f>
        <v>11</v>
      </c>
      <c r="BX35" s="380"/>
      <c r="BY35" s="381" t="str">
        <f>IF('各会計、関係団体の財政状況及び健全化判断比率'!B69="","",'各会計、関係団体の財政状況及び健全化判断比率'!B69)</f>
        <v>広場県後期高齢者医療広域連合（特別会計）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15">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後期高齢者医療事業特別会計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f t="shared" si="1"/>
        <v>9</v>
      </c>
      <c r="BF36" s="380"/>
      <c r="BG36" s="381" t="str">
        <f>IF('各会計、関係団体の財政状況及び健全化判断比率'!B35="","",'各会計、関係団体の財政状況及び健全化判断比率'!B35)</f>
        <v>特定環境保全公共下水道事業特別会計</v>
      </c>
      <c r="BH36" s="381"/>
      <c r="BI36" s="381"/>
      <c r="BJ36" s="381"/>
      <c r="BK36" s="381"/>
      <c r="BL36" s="381"/>
      <c r="BM36" s="381"/>
      <c r="BN36" s="381"/>
      <c r="BO36" s="381"/>
      <c r="BP36" s="381"/>
      <c r="BQ36" s="381"/>
      <c r="BR36" s="381"/>
      <c r="BS36" s="381"/>
      <c r="BT36" s="381"/>
      <c r="BU36" s="381"/>
      <c r="BV36" s="175"/>
      <c r="BW36" s="380">
        <f t="shared" si="2"/>
        <v>12</v>
      </c>
      <c r="BX36" s="380"/>
      <c r="BY36" s="381" t="str">
        <f>IF('各会計、関係団体の財政状況及び健全化判断比率'!B70="","",'各会計、関係団体の財政状況及び健全化判断比率'!B70)</f>
        <v>広島県市町総合事務組合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15">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5</v>
      </c>
      <c r="V37" s="380"/>
      <c r="W37" s="381" t="str">
        <f>IF('各会計、関係団体の財政状況及び健全化判断比率'!B31="","",'各会計、関係団体の財政状況及び健全化判断比率'!B31)</f>
        <v>介護サービス事業特別会計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t="str">
        <f t="shared" si="2"/>
        <v/>
      </c>
      <c r="BX37" s="380"/>
      <c r="BY37" s="381" t="str">
        <f>IF('各会計、関係団体の財政状況及び健全化判断比率'!B71="","",'各会計、関係団体の財政状況及び健全化判断比率'!B71)</f>
        <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15">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t="str">
        <f t="shared" si="2"/>
        <v/>
      </c>
      <c r="BX38" s="380"/>
      <c r="BY38" s="381" t="str">
        <f>IF('各会計、関係団体の財政状況及び健全化判断比率'!B72="","",'各会計、関係団体の財政状況及び健全化判断比率'!B72)</f>
        <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15">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15">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15">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15">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15">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208</v>
      </c>
      <c r="E46" s="377" t="s">
        <v>209</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210</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211</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212</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213</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214</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215</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216</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o905uNgVxgHBQftC0+FaPKQY/xi3qE+fvpFkZ8WGcAmjjjfBTqJX03ycuVeO4LxFf4Fs2AXJ0yHBzLAqYvTadQ==" saltValue="LAbMLU9mNUkdkaciYDneD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15">
      <c r="A34" s="22"/>
      <c r="B34" s="31"/>
      <c r="C34" s="1162" t="s">
        <v>572</v>
      </c>
      <c r="D34" s="1162"/>
      <c r="E34" s="1163"/>
      <c r="F34" s="32">
        <v>17.64</v>
      </c>
      <c r="G34" s="33">
        <v>18.89</v>
      </c>
      <c r="H34" s="33">
        <v>18.52</v>
      </c>
      <c r="I34" s="33">
        <v>22.17</v>
      </c>
      <c r="J34" s="34">
        <v>23.14</v>
      </c>
      <c r="K34" s="22"/>
      <c r="L34" s="22"/>
      <c r="M34" s="22"/>
      <c r="N34" s="22"/>
      <c r="O34" s="22"/>
      <c r="P34" s="22"/>
    </row>
    <row r="35" spans="1:16" ht="39" customHeight="1" x14ac:dyDescent="0.15">
      <c r="A35" s="22"/>
      <c r="B35" s="35"/>
      <c r="C35" s="1158" t="s">
        <v>573</v>
      </c>
      <c r="D35" s="1158"/>
      <c r="E35" s="1159"/>
      <c r="F35" s="36">
        <v>1.53</v>
      </c>
      <c r="G35" s="37">
        <v>4.99</v>
      </c>
      <c r="H35" s="37">
        <v>7.36</v>
      </c>
      <c r="I35" s="37">
        <v>7.09</v>
      </c>
      <c r="J35" s="38">
        <v>5.99</v>
      </c>
      <c r="K35" s="22"/>
      <c r="L35" s="22"/>
      <c r="M35" s="22"/>
      <c r="N35" s="22"/>
      <c r="O35" s="22"/>
      <c r="P35" s="22"/>
    </row>
    <row r="36" spans="1:16" ht="39" customHeight="1" x14ac:dyDescent="0.15">
      <c r="A36" s="22"/>
      <c r="B36" s="35"/>
      <c r="C36" s="1158" t="s">
        <v>574</v>
      </c>
      <c r="D36" s="1158"/>
      <c r="E36" s="1159"/>
      <c r="F36" s="36">
        <v>0.9</v>
      </c>
      <c r="G36" s="37">
        <v>0.65</v>
      </c>
      <c r="H36" s="37">
        <v>0.52</v>
      </c>
      <c r="I36" s="37">
        <v>0.89</v>
      </c>
      <c r="J36" s="38">
        <v>0.97</v>
      </c>
      <c r="K36" s="22"/>
      <c r="L36" s="22"/>
      <c r="M36" s="22"/>
      <c r="N36" s="22"/>
      <c r="O36" s="22"/>
      <c r="P36" s="22"/>
    </row>
    <row r="37" spans="1:16" ht="39" customHeight="1" x14ac:dyDescent="0.15">
      <c r="A37" s="22"/>
      <c r="B37" s="35"/>
      <c r="C37" s="1158" t="s">
        <v>575</v>
      </c>
      <c r="D37" s="1158"/>
      <c r="E37" s="1159"/>
      <c r="F37" s="36">
        <v>0.01</v>
      </c>
      <c r="G37" s="37">
        <v>0.05</v>
      </c>
      <c r="H37" s="37">
        <v>0.31</v>
      </c>
      <c r="I37" s="37">
        <v>0.39</v>
      </c>
      <c r="J37" s="38">
        <v>0.19</v>
      </c>
      <c r="K37" s="22"/>
      <c r="L37" s="22"/>
      <c r="M37" s="22"/>
      <c r="N37" s="22"/>
      <c r="O37" s="22"/>
      <c r="P37" s="22"/>
    </row>
    <row r="38" spans="1:16" ht="39" customHeight="1" x14ac:dyDescent="0.15">
      <c r="A38" s="22"/>
      <c r="B38" s="35"/>
      <c r="C38" s="1158" t="s">
        <v>576</v>
      </c>
      <c r="D38" s="1158"/>
      <c r="E38" s="1159"/>
      <c r="F38" s="36">
        <v>0.11</v>
      </c>
      <c r="G38" s="37">
        <v>0.11</v>
      </c>
      <c r="H38" s="37">
        <v>0.11</v>
      </c>
      <c r="I38" s="37">
        <v>0.11</v>
      </c>
      <c r="J38" s="38">
        <v>0.12</v>
      </c>
      <c r="K38" s="22"/>
      <c r="L38" s="22"/>
      <c r="M38" s="22"/>
      <c r="N38" s="22"/>
      <c r="O38" s="22"/>
      <c r="P38" s="22"/>
    </row>
    <row r="39" spans="1:16" ht="39" customHeight="1" x14ac:dyDescent="0.15">
      <c r="A39" s="22"/>
      <c r="B39" s="35"/>
      <c r="C39" s="1158" t="s">
        <v>577</v>
      </c>
      <c r="D39" s="1158"/>
      <c r="E39" s="1159"/>
      <c r="F39" s="36">
        <v>0.11</v>
      </c>
      <c r="G39" s="37">
        <v>0</v>
      </c>
      <c r="H39" s="37">
        <v>0</v>
      </c>
      <c r="I39" s="37">
        <v>0.02</v>
      </c>
      <c r="J39" s="38">
        <v>0.03</v>
      </c>
      <c r="K39" s="22"/>
      <c r="L39" s="22"/>
      <c r="M39" s="22"/>
      <c r="N39" s="22"/>
      <c r="O39" s="22"/>
      <c r="P39" s="22"/>
    </row>
    <row r="40" spans="1:16" ht="39" customHeight="1" x14ac:dyDescent="0.15">
      <c r="A40" s="22"/>
      <c r="B40" s="35"/>
      <c r="C40" s="1158" t="s">
        <v>578</v>
      </c>
      <c r="D40" s="1158"/>
      <c r="E40" s="1159"/>
      <c r="F40" s="36">
        <v>0.06</v>
      </c>
      <c r="G40" s="37">
        <v>0.02</v>
      </c>
      <c r="H40" s="37">
        <v>0.03</v>
      </c>
      <c r="I40" s="37">
        <v>0.01</v>
      </c>
      <c r="J40" s="38">
        <v>0.03</v>
      </c>
      <c r="K40" s="22"/>
      <c r="L40" s="22"/>
      <c r="M40" s="22"/>
      <c r="N40" s="22"/>
      <c r="O40" s="22"/>
      <c r="P40" s="22"/>
    </row>
    <row r="41" spans="1:16" ht="39" customHeight="1" x14ac:dyDescent="0.15">
      <c r="A41" s="22"/>
      <c r="B41" s="35"/>
      <c r="C41" s="1158" t="s">
        <v>579</v>
      </c>
      <c r="D41" s="1158"/>
      <c r="E41" s="1159"/>
      <c r="F41" s="36">
        <v>0</v>
      </c>
      <c r="G41" s="37">
        <v>0.01</v>
      </c>
      <c r="H41" s="37">
        <v>0.01</v>
      </c>
      <c r="I41" s="37">
        <v>0.03</v>
      </c>
      <c r="J41" s="38">
        <v>0.02</v>
      </c>
      <c r="K41" s="22"/>
      <c r="L41" s="22"/>
      <c r="M41" s="22"/>
      <c r="N41" s="22"/>
      <c r="O41" s="22"/>
      <c r="P41" s="22"/>
    </row>
    <row r="42" spans="1:16" ht="39" customHeight="1" x14ac:dyDescent="0.15">
      <c r="A42" s="22"/>
      <c r="B42" s="39"/>
      <c r="C42" s="1158" t="s">
        <v>580</v>
      </c>
      <c r="D42" s="1158"/>
      <c r="E42" s="1159"/>
      <c r="F42" s="36" t="s">
        <v>523</v>
      </c>
      <c r="G42" s="37" t="s">
        <v>523</v>
      </c>
      <c r="H42" s="37" t="s">
        <v>523</v>
      </c>
      <c r="I42" s="37" t="s">
        <v>523</v>
      </c>
      <c r="J42" s="38" t="s">
        <v>523</v>
      </c>
      <c r="K42" s="22"/>
      <c r="L42" s="22"/>
      <c r="M42" s="22"/>
      <c r="N42" s="22"/>
      <c r="O42" s="22"/>
      <c r="P42" s="22"/>
    </row>
    <row r="43" spans="1:16" ht="39" customHeight="1" thickBot="1" x14ac:dyDescent="0.2">
      <c r="A43" s="22"/>
      <c r="B43" s="40"/>
      <c r="C43" s="1160" t="s">
        <v>581</v>
      </c>
      <c r="D43" s="1160"/>
      <c r="E43" s="1161"/>
      <c r="F43" s="41">
        <v>0</v>
      </c>
      <c r="G43" s="42">
        <v>0</v>
      </c>
      <c r="H43" s="42">
        <v>0</v>
      </c>
      <c r="I43" s="42">
        <v>0</v>
      </c>
      <c r="J43" s="43">
        <v>0</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XvLTvLycaoHevztmbz+sserN8tXfZ1R+jrsIWvvXoNwkC0EtYNrls3jQN4ysQJqc3T8G1XxBk+uaOWU55mzMg==" saltValue="5m27p6gntQlXAbmvDuyg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565</v>
      </c>
      <c r="L44" s="54" t="s">
        <v>566</v>
      </c>
      <c r="M44" s="54" t="s">
        <v>567</v>
      </c>
      <c r="N44" s="54" t="s">
        <v>568</v>
      </c>
      <c r="O44" s="55" t="s">
        <v>569</v>
      </c>
      <c r="P44" s="46"/>
      <c r="Q44" s="46"/>
      <c r="R44" s="46"/>
      <c r="S44" s="46"/>
      <c r="T44" s="46"/>
      <c r="U44" s="46"/>
    </row>
    <row r="45" spans="1:21" ht="30.75" customHeight="1" x14ac:dyDescent="0.15">
      <c r="A45" s="46"/>
      <c r="B45" s="1187" t="s">
        <v>11</v>
      </c>
      <c r="C45" s="1188"/>
      <c r="D45" s="56"/>
      <c r="E45" s="1193" t="s">
        <v>12</v>
      </c>
      <c r="F45" s="1193"/>
      <c r="G45" s="1193"/>
      <c r="H45" s="1193"/>
      <c r="I45" s="1193"/>
      <c r="J45" s="1194"/>
      <c r="K45" s="57">
        <v>962</v>
      </c>
      <c r="L45" s="58">
        <v>1151</v>
      </c>
      <c r="M45" s="58">
        <v>1208</v>
      </c>
      <c r="N45" s="58">
        <v>1218</v>
      </c>
      <c r="O45" s="59">
        <v>1272</v>
      </c>
      <c r="P45" s="46"/>
      <c r="Q45" s="46"/>
      <c r="R45" s="46"/>
      <c r="S45" s="46"/>
      <c r="T45" s="46"/>
      <c r="U45" s="46"/>
    </row>
    <row r="46" spans="1:21" ht="30.75" customHeight="1" x14ac:dyDescent="0.15">
      <c r="A46" s="46"/>
      <c r="B46" s="1189"/>
      <c r="C46" s="1190"/>
      <c r="D46" s="60"/>
      <c r="E46" s="1166" t="s">
        <v>13</v>
      </c>
      <c r="F46" s="1166"/>
      <c r="G46" s="1166"/>
      <c r="H46" s="1166"/>
      <c r="I46" s="1166"/>
      <c r="J46" s="1167"/>
      <c r="K46" s="61" t="s">
        <v>523</v>
      </c>
      <c r="L46" s="62" t="s">
        <v>523</v>
      </c>
      <c r="M46" s="62" t="s">
        <v>523</v>
      </c>
      <c r="N46" s="62" t="s">
        <v>523</v>
      </c>
      <c r="O46" s="63" t="s">
        <v>523</v>
      </c>
      <c r="P46" s="46"/>
      <c r="Q46" s="46"/>
      <c r="R46" s="46"/>
      <c r="S46" s="46"/>
      <c r="T46" s="46"/>
      <c r="U46" s="46"/>
    </row>
    <row r="47" spans="1:21" ht="30.75" customHeight="1" x14ac:dyDescent="0.15">
      <c r="A47" s="46"/>
      <c r="B47" s="1189"/>
      <c r="C47" s="1190"/>
      <c r="D47" s="60"/>
      <c r="E47" s="1166" t="s">
        <v>14</v>
      </c>
      <c r="F47" s="1166"/>
      <c r="G47" s="1166"/>
      <c r="H47" s="1166"/>
      <c r="I47" s="1166"/>
      <c r="J47" s="1167"/>
      <c r="K47" s="61" t="s">
        <v>523</v>
      </c>
      <c r="L47" s="62" t="s">
        <v>523</v>
      </c>
      <c r="M47" s="62" t="s">
        <v>523</v>
      </c>
      <c r="N47" s="62" t="s">
        <v>523</v>
      </c>
      <c r="O47" s="63" t="s">
        <v>523</v>
      </c>
      <c r="P47" s="46"/>
      <c r="Q47" s="46"/>
      <c r="R47" s="46"/>
      <c r="S47" s="46"/>
      <c r="T47" s="46"/>
      <c r="U47" s="46"/>
    </row>
    <row r="48" spans="1:21" ht="30.75" customHeight="1" x14ac:dyDescent="0.15">
      <c r="A48" s="46"/>
      <c r="B48" s="1189"/>
      <c r="C48" s="1190"/>
      <c r="D48" s="60"/>
      <c r="E48" s="1166" t="s">
        <v>15</v>
      </c>
      <c r="F48" s="1166"/>
      <c r="G48" s="1166"/>
      <c r="H48" s="1166"/>
      <c r="I48" s="1166"/>
      <c r="J48" s="1167"/>
      <c r="K48" s="61">
        <v>387</v>
      </c>
      <c r="L48" s="62">
        <v>330</v>
      </c>
      <c r="M48" s="62">
        <v>298</v>
      </c>
      <c r="N48" s="62">
        <v>300</v>
      </c>
      <c r="O48" s="63">
        <v>267</v>
      </c>
      <c r="P48" s="46"/>
      <c r="Q48" s="46"/>
      <c r="R48" s="46"/>
      <c r="S48" s="46"/>
      <c r="T48" s="46"/>
      <c r="U48" s="46"/>
    </row>
    <row r="49" spans="1:21" ht="30.75" customHeight="1" x14ac:dyDescent="0.15">
      <c r="A49" s="46"/>
      <c r="B49" s="1189"/>
      <c r="C49" s="1190"/>
      <c r="D49" s="60"/>
      <c r="E49" s="1166" t="s">
        <v>16</v>
      </c>
      <c r="F49" s="1166"/>
      <c r="G49" s="1166"/>
      <c r="H49" s="1166"/>
      <c r="I49" s="1166"/>
      <c r="J49" s="1167"/>
      <c r="K49" s="61" t="s">
        <v>523</v>
      </c>
      <c r="L49" s="62" t="s">
        <v>523</v>
      </c>
      <c r="M49" s="62" t="s">
        <v>523</v>
      </c>
      <c r="N49" s="62" t="s">
        <v>523</v>
      </c>
      <c r="O49" s="63" t="s">
        <v>523</v>
      </c>
      <c r="P49" s="46"/>
      <c r="Q49" s="46"/>
      <c r="R49" s="46"/>
      <c r="S49" s="46"/>
      <c r="T49" s="46"/>
      <c r="U49" s="46"/>
    </row>
    <row r="50" spans="1:21" ht="30.75" customHeight="1" x14ac:dyDescent="0.15">
      <c r="A50" s="46"/>
      <c r="B50" s="1189"/>
      <c r="C50" s="1190"/>
      <c r="D50" s="60"/>
      <c r="E50" s="1166" t="s">
        <v>17</v>
      </c>
      <c r="F50" s="1166"/>
      <c r="G50" s="1166"/>
      <c r="H50" s="1166"/>
      <c r="I50" s="1166"/>
      <c r="J50" s="1167"/>
      <c r="K50" s="61" t="s">
        <v>523</v>
      </c>
      <c r="L50" s="62" t="s">
        <v>523</v>
      </c>
      <c r="M50" s="62" t="s">
        <v>523</v>
      </c>
      <c r="N50" s="62" t="s">
        <v>523</v>
      </c>
      <c r="O50" s="63" t="s">
        <v>523</v>
      </c>
      <c r="P50" s="46"/>
      <c r="Q50" s="46"/>
      <c r="R50" s="46"/>
      <c r="S50" s="46"/>
      <c r="T50" s="46"/>
      <c r="U50" s="46"/>
    </row>
    <row r="51" spans="1:21" ht="30.75" customHeight="1" x14ac:dyDescent="0.15">
      <c r="A51" s="46"/>
      <c r="B51" s="1191"/>
      <c r="C51" s="1192"/>
      <c r="D51" s="64"/>
      <c r="E51" s="1166" t="s">
        <v>18</v>
      </c>
      <c r="F51" s="1166"/>
      <c r="G51" s="1166"/>
      <c r="H51" s="1166"/>
      <c r="I51" s="1166"/>
      <c r="J51" s="1167"/>
      <c r="K51" s="61" t="s">
        <v>523</v>
      </c>
      <c r="L51" s="62" t="s">
        <v>523</v>
      </c>
      <c r="M51" s="62" t="s">
        <v>523</v>
      </c>
      <c r="N51" s="62" t="s">
        <v>523</v>
      </c>
      <c r="O51" s="63" t="s">
        <v>523</v>
      </c>
      <c r="P51" s="46"/>
      <c r="Q51" s="46"/>
      <c r="R51" s="46"/>
      <c r="S51" s="46"/>
      <c r="T51" s="46"/>
      <c r="U51" s="46"/>
    </row>
    <row r="52" spans="1:21" ht="30.75" customHeight="1" x14ac:dyDescent="0.15">
      <c r="A52" s="46"/>
      <c r="B52" s="1164" t="s">
        <v>19</v>
      </c>
      <c r="C52" s="1165"/>
      <c r="D52" s="64"/>
      <c r="E52" s="1166" t="s">
        <v>20</v>
      </c>
      <c r="F52" s="1166"/>
      <c r="G52" s="1166"/>
      <c r="H52" s="1166"/>
      <c r="I52" s="1166"/>
      <c r="J52" s="1167"/>
      <c r="K52" s="61">
        <v>922</v>
      </c>
      <c r="L52" s="62">
        <v>985</v>
      </c>
      <c r="M52" s="62">
        <v>1037</v>
      </c>
      <c r="N52" s="62">
        <v>1029</v>
      </c>
      <c r="O52" s="63">
        <v>1038</v>
      </c>
      <c r="P52" s="46"/>
      <c r="Q52" s="46"/>
      <c r="R52" s="46"/>
      <c r="S52" s="46"/>
      <c r="T52" s="46"/>
      <c r="U52" s="46"/>
    </row>
    <row r="53" spans="1:21" ht="30.75" customHeight="1" thickBot="1" x14ac:dyDescent="0.2">
      <c r="A53" s="46"/>
      <c r="B53" s="1168" t="s">
        <v>21</v>
      </c>
      <c r="C53" s="1169"/>
      <c r="D53" s="65"/>
      <c r="E53" s="1170" t="s">
        <v>22</v>
      </c>
      <c r="F53" s="1170"/>
      <c r="G53" s="1170"/>
      <c r="H53" s="1170"/>
      <c r="I53" s="1170"/>
      <c r="J53" s="1171"/>
      <c r="K53" s="66">
        <v>427</v>
      </c>
      <c r="L53" s="67">
        <v>496</v>
      </c>
      <c r="M53" s="67">
        <v>469</v>
      </c>
      <c r="N53" s="67">
        <v>489</v>
      </c>
      <c r="O53" s="68">
        <v>501</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25</v>
      </c>
      <c r="C56" s="71"/>
      <c r="D56" s="71"/>
      <c r="E56" s="71"/>
      <c r="F56" s="71"/>
      <c r="G56" s="71"/>
      <c r="H56" s="71"/>
      <c r="I56" s="71"/>
      <c r="J56" s="71"/>
      <c r="K56" s="72"/>
      <c r="L56" s="72"/>
      <c r="M56" s="72"/>
      <c r="N56" s="72"/>
      <c r="O56" s="73" t="s">
        <v>582</v>
      </c>
      <c r="P56" s="46"/>
      <c r="Q56" s="46"/>
      <c r="R56" s="46"/>
      <c r="S56" s="46"/>
      <c r="T56" s="46"/>
      <c r="U56" s="46"/>
    </row>
    <row r="57" spans="1:21" ht="31.5" customHeight="1" thickBot="1" x14ac:dyDescent="0.2">
      <c r="A57" s="46"/>
      <c r="B57" s="74"/>
      <c r="C57" s="75"/>
      <c r="D57" s="75"/>
      <c r="E57" s="76"/>
      <c r="F57" s="76"/>
      <c r="G57" s="76"/>
      <c r="H57" s="76"/>
      <c r="I57" s="76"/>
      <c r="J57" s="77" t="s">
        <v>2</v>
      </c>
      <c r="K57" s="78" t="s">
        <v>583</v>
      </c>
      <c r="L57" s="79" t="s">
        <v>584</v>
      </c>
      <c r="M57" s="79" t="s">
        <v>585</v>
      </c>
      <c r="N57" s="79" t="s">
        <v>586</v>
      </c>
      <c r="O57" s="80" t="s">
        <v>587</v>
      </c>
      <c r="P57" s="46"/>
      <c r="Q57" s="46"/>
      <c r="R57" s="46"/>
      <c r="S57" s="46"/>
      <c r="T57" s="46"/>
      <c r="U57" s="46"/>
    </row>
    <row r="58" spans="1:21" ht="31.5" customHeight="1" x14ac:dyDescent="0.15">
      <c r="B58" s="1172" t="s">
        <v>26</v>
      </c>
      <c r="C58" s="1173"/>
      <c r="D58" s="1178" t="s">
        <v>27</v>
      </c>
      <c r="E58" s="1179"/>
      <c r="F58" s="1179"/>
      <c r="G58" s="1179"/>
      <c r="H58" s="1179"/>
      <c r="I58" s="1179"/>
      <c r="J58" s="1180"/>
      <c r="K58" s="81"/>
      <c r="L58" s="82"/>
      <c r="M58" s="82"/>
      <c r="N58" s="82"/>
      <c r="O58" s="83"/>
    </row>
    <row r="59" spans="1:21" ht="31.5" customHeight="1" x14ac:dyDescent="0.15">
      <c r="B59" s="1174"/>
      <c r="C59" s="1175"/>
      <c r="D59" s="1181" t="s">
        <v>28</v>
      </c>
      <c r="E59" s="1182"/>
      <c r="F59" s="1182"/>
      <c r="G59" s="1182"/>
      <c r="H59" s="1182"/>
      <c r="I59" s="1182"/>
      <c r="J59" s="1183"/>
      <c r="K59" s="84"/>
      <c r="L59" s="85"/>
      <c r="M59" s="85"/>
      <c r="N59" s="85"/>
      <c r="O59" s="86"/>
    </row>
    <row r="60" spans="1:21" ht="31.5" customHeight="1" thickBot="1" x14ac:dyDescent="0.2">
      <c r="B60" s="1176"/>
      <c r="C60" s="1177"/>
      <c r="D60" s="1184" t="s">
        <v>29</v>
      </c>
      <c r="E60" s="1185"/>
      <c r="F60" s="1185"/>
      <c r="G60" s="1185"/>
      <c r="H60" s="1185"/>
      <c r="I60" s="1185"/>
      <c r="J60" s="1186"/>
      <c r="K60" s="87"/>
      <c r="L60" s="88"/>
      <c r="M60" s="88"/>
      <c r="N60" s="88"/>
      <c r="O60" s="89"/>
    </row>
    <row r="61" spans="1:21" ht="24" customHeight="1" x14ac:dyDescent="0.15">
      <c r="B61" s="90"/>
      <c r="C61" s="90"/>
      <c r="D61" s="91" t="s">
        <v>30</v>
      </c>
      <c r="E61" s="92"/>
      <c r="F61" s="92"/>
      <c r="G61" s="92"/>
      <c r="H61" s="92"/>
      <c r="I61" s="92"/>
      <c r="J61" s="92"/>
      <c r="K61" s="92"/>
      <c r="L61" s="92"/>
      <c r="M61" s="92"/>
      <c r="N61" s="92"/>
      <c r="O61" s="92"/>
    </row>
    <row r="62" spans="1:21" ht="24" customHeight="1" x14ac:dyDescent="0.15">
      <c r="B62" s="93"/>
      <c r="C62" s="93"/>
      <c r="D62" s="91" t="s">
        <v>31</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2xgEIMMMAG0COJ7nyXz10gijPSzUUBl4m+8dxpTdykpUmhI10wvT0/dB0/RWD9x4S2YaSJ1Zt0wkHU8KBW8RKQ==" saltValue="Q8bAKVdF5BJ2x5KK+XPWs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9</v>
      </c>
    </row>
    <row r="40" spans="2:13" ht="27.75" customHeight="1" thickBot="1" x14ac:dyDescent="0.2">
      <c r="B40" s="96" t="s">
        <v>10</v>
      </c>
      <c r="C40" s="97"/>
      <c r="D40" s="97"/>
      <c r="E40" s="98"/>
      <c r="F40" s="98"/>
      <c r="G40" s="98"/>
      <c r="H40" s="99" t="s">
        <v>2</v>
      </c>
      <c r="I40" s="100" t="s">
        <v>565</v>
      </c>
      <c r="J40" s="101" t="s">
        <v>566</v>
      </c>
      <c r="K40" s="101" t="s">
        <v>567</v>
      </c>
      <c r="L40" s="101" t="s">
        <v>568</v>
      </c>
      <c r="M40" s="102" t="s">
        <v>569</v>
      </c>
    </row>
    <row r="41" spans="2:13" ht="27.75" customHeight="1" x14ac:dyDescent="0.15">
      <c r="B41" s="1207" t="s">
        <v>32</v>
      </c>
      <c r="C41" s="1208"/>
      <c r="D41" s="103"/>
      <c r="E41" s="1209" t="s">
        <v>33</v>
      </c>
      <c r="F41" s="1209"/>
      <c r="G41" s="1209"/>
      <c r="H41" s="1210"/>
      <c r="I41" s="342">
        <v>11809</v>
      </c>
      <c r="J41" s="343">
        <v>11370</v>
      </c>
      <c r="K41" s="343">
        <v>11322</v>
      </c>
      <c r="L41" s="343">
        <v>10887</v>
      </c>
      <c r="M41" s="344">
        <v>10315</v>
      </c>
    </row>
    <row r="42" spans="2:13" ht="27.75" customHeight="1" x14ac:dyDescent="0.15">
      <c r="B42" s="1197"/>
      <c r="C42" s="1198"/>
      <c r="D42" s="104"/>
      <c r="E42" s="1201" t="s">
        <v>34</v>
      </c>
      <c r="F42" s="1201"/>
      <c r="G42" s="1201"/>
      <c r="H42" s="1202"/>
      <c r="I42" s="345">
        <v>71</v>
      </c>
      <c r="J42" s="346">
        <v>62</v>
      </c>
      <c r="K42" s="346">
        <v>54</v>
      </c>
      <c r="L42" s="346">
        <v>47</v>
      </c>
      <c r="M42" s="347">
        <v>41</v>
      </c>
    </row>
    <row r="43" spans="2:13" ht="27.75" customHeight="1" x14ac:dyDescent="0.15">
      <c r="B43" s="1197"/>
      <c r="C43" s="1198"/>
      <c r="D43" s="104"/>
      <c r="E43" s="1201" t="s">
        <v>35</v>
      </c>
      <c r="F43" s="1201"/>
      <c r="G43" s="1201"/>
      <c r="H43" s="1202"/>
      <c r="I43" s="345">
        <v>2871</v>
      </c>
      <c r="J43" s="346">
        <v>2630</v>
      </c>
      <c r="K43" s="346">
        <v>2373</v>
      </c>
      <c r="L43" s="346">
        <v>2173</v>
      </c>
      <c r="M43" s="347">
        <v>2035</v>
      </c>
    </row>
    <row r="44" spans="2:13" ht="27.75" customHeight="1" x14ac:dyDescent="0.15">
      <c r="B44" s="1197"/>
      <c r="C44" s="1198"/>
      <c r="D44" s="104"/>
      <c r="E44" s="1201" t="s">
        <v>36</v>
      </c>
      <c r="F44" s="1201"/>
      <c r="G44" s="1201"/>
      <c r="H44" s="1202"/>
      <c r="I44" s="345" t="s">
        <v>523</v>
      </c>
      <c r="J44" s="346" t="s">
        <v>523</v>
      </c>
      <c r="K44" s="346" t="s">
        <v>523</v>
      </c>
      <c r="L44" s="346" t="s">
        <v>523</v>
      </c>
      <c r="M44" s="347" t="s">
        <v>523</v>
      </c>
    </row>
    <row r="45" spans="2:13" ht="27.75" customHeight="1" x14ac:dyDescent="0.15">
      <c r="B45" s="1197"/>
      <c r="C45" s="1198"/>
      <c r="D45" s="104"/>
      <c r="E45" s="1201" t="s">
        <v>37</v>
      </c>
      <c r="F45" s="1201"/>
      <c r="G45" s="1201"/>
      <c r="H45" s="1202"/>
      <c r="I45" s="345">
        <v>781</v>
      </c>
      <c r="J45" s="346">
        <v>688</v>
      </c>
      <c r="K45" s="346">
        <v>766</v>
      </c>
      <c r="L45" s="346">
        <v>726</v>
      </c>
      <c r="M45" s="347">
        <v>766</v>
      </c>
    </row>
    <row r="46" spans="2:13" ht="27.75" customHeight="1" x14ac:dyDescent="0.15">
      <c r="B46" s="1197"/>
      <c r="C46" s="1198"/>
      <c r="D46" s="105"/>
      <c r="E46" s="1201" t="s">
        <v>38</v>
      </c>
      <c r="F46" s="1201"/>
      <c r="G46" s="1201"/>
      <c r="H46" s="1202"/>
      <c r="I46" s="345" t="s">
        <v>523</v>
      </c>
      <c r="J46" s="346" t="s">
        <v>523</v>
      </c>
      <c r="K46" s="346" t="s">
        <v>523</v>
      </c>
      <c r="L46" s="346" t="s">
        <v>523</v>
      </c>
      <c r="M46" s="347" t="s">
        <v>523</v>
      </c>
    </row>
    <row r="47" spans="2:13" ht="27.75" customHeight="1" x14ac:dyDescent="0.15">
      <c r="B47" s="1197"/>
      <c r="C47" s="1198"/>
      <c r="D47" s="106"/>
      <c r="E47" s="1211" t="s">
        <v>39</v>
      </c>
      <c r="F47" s="1212"/>
      <c r="G47" s="1212"/>
      <c r="H47" s="1213"/>
      <c r="I47" s="345" t="s">
        <v>523</v>
      </c>
      <c r="J47" s="346" t="s">
        <v>523</v>
      </c>
      <c r="K47" s="346" t="s">
        <v>523</v>
      </c>
      <c r="L47" s="346" t="s">
        <v>523</v>
      </c>
      <c r="M47" s="347" t="s">
        <v>523</v>
      </c>
    </row>
    <row r="48" spans="2:13" ht="27.75" customHeight="1" x14ac:dyDescent="0.15">
      <c r="B48" s="1197"/>
      <c r="C48" s="1198"/>
      <c r="D48" s="104"/>
      <c r="E48" s="1201" t="s">
        <v>40</v>
      </c>
      <c r="F48" s="1201"/>
      <c r="G48" s="1201"/>
      <c r="H48" s="1202"/>
      <c r="I48" s="345" t="s">
        <v>523</v>
      </c>
      <c r="J48" s="346" t="s">
        <v>523</v>
      </c>
      <c r="K48" s="346" t="s">
        <v>523</v>
      </c>
      <c r="L48" s="346" t="s">
        <v>523</v>
      </c>
      <c r="M48" s="347" t="s">
        <v>523</v>
      </c>
    </row>
    <row r="49" spans="2:13" ht="27.75" customHeight="1" x14ac:dyDescent="0.15">
      <c r="B49" s="1199"/>
      <c r="C49" s="1200"/>
      <c r="D49" s="104"/>
      <c r="E49" s="1201" t="s">
        <v>41</v>
      </c>
      <c r="F49" s="1201"/>
      <c r="G49" s="1201"/>
      <c r="H49" s="1202"/>
      <c r="I49" s="345" t="s">
        <v>523</v>
      </c>
      <c r="J49" s="346" t="s">
        <v>523</v>
      </c>
      <c r="K49" s="346" t="s">
        <v>523</v>
      </c>
      <c r="L49" s="346" t="s">
        <v>523</v>
      </c>
      <c r="M49" s="347" t="s">
        <v>523</v>
      </c>
    </row>
    <row r="50" spans="2:13" ht="27.75" customHeight="1" x14ac:dyDescent="0.15">
      <c r="B50" s="1195" t="s">
        <v>42</v>
      </c>
      <c r="C50" s="1196"/>
      <c r="D50" s="107"/>
      <c r="E50" s="1201" t="s">
        <v>43</v>
      </c>
      <c r="F50" s="1201"/>
      <c r="G50" s="1201"/>
      <c r="H50" s="1202"/>
      <c r="I50" s="345">
        <v>3852</v>
      </c>
      <c r="J50" s="346">
        <v>3298</v>
      </c>
      <c r="K50" s="346">
        <v>3557</v>
      </c>
      <c r="L50" s="346">
        <v>4046</v>
      </c>
      <c r="M50" s="347">
        <v>4322</v>
      </c>
    </row>
    <row r="51" spans="2:13" ht="27.75" customHeight="1" x14ac:dyDescent="0.15">
      <c r="B51" s="1197"/>
      <c r="C51" s="1198"/>
      <c r="D51" s="104"/>
      <c r="E51" s="1201" t="s">
        <v>44</v>
      </c>
      <c r="F51" s="1201"/>
      <c r="G51" s="1201"/>
      <c r="H51" s="1202"/>
      <c r="I51" s="345">
        <v>20</v>
      </c>
      <c r="J51" s="346">
        <v>13</v>
      </c>
      <c r="K51" s="346">
        <v>9</v>
      </c>
      <c r="L51" s="346">
        <v>4</v>
      </c>
      <c r="M51" s="347">
        <v>1</v>
      </c>
    </row>
    <row r="52" spans="2:13" ht="27.75" customHeight="1" x14ac:dyDescent="0.15">
      <c r="B52" s="1199"/>
      <c r="C52" s="1200"/>
      <c r="D52" s="104"/>
      <c r="E52" s="1201" t="s">
        <v>45</v>
      </c>
      <c r="F52" s="1201"/>
      <c r="G52" s="1201"/>
      <c r="H52" s="1202"/>
      <c r="I52" s="345">
        <v>9407</v>
      </c>
      <c r="J52" s="346">
        <v>9165</v>
      </c>
      <c r="K52" s="346">
        <v>9426</v>
      </c>
      <c r="L52" s="346">
        <v>8989</v>
      </c>
      <c r="M52" s="347">
        <v>8466</v>
      </c>
    </row>
    <row r="53" spans="2:13" ht="27.75" customHeight="1" thickBot="1" x14ac:dyDescent="0.2">
      <c r="B53" s="1203" t="s">
        <v>46</v>
      </c>
      <c r="C53" s="1204"/>
      <c r="D53" s="108"/>
      <c r="E53" s="1205" t="s">
        <v>47</v>
      </c>
      <c r="F53" s="1205"/>
      <c r="G53" s="1205"/>
      <c r="H53" s="1206"/>
      <c r="I53" s="348">
        <v>2254</v>
      </c>
      <c r="J53" s="349">
        <v>2274</v>
      </c>
      <c r="K53" s="349">
        <v>1523</v>
      </c>
      <c r="L53" s="349">
        <v>793</v>
      </c>
      <c r="M53" s="350">
        <v>366</v>
      </c>
    </row>
    <row r="54" spans="2:13" ht="27.75" customHeight="1" x14ac:dyDescent="0.15">
      <c r="B54" s="109" t="s">
        <v>48</v>
      </c>
      <c r="C54" s="110"/>
      <c r="D54" s="110"/>
      <c r="E54" s="111"/>
      <c r="F54" s="111"/>
      <c r="G54" s="111"/>
      <c r="H54" s="111"/>
      <c r="I54" s="112"/>
      <c r="J54" s="112"/>
      <c r="K54" s="112"/>
      <c r="L54" s="112"/>
      <c r="M54" s="112"/>
    </row>
    <row r="55" spans="2:13" x14ac:dyDescent="0.15"/>
  </sheetData>
  <sheetProtection algorithmName="SHA-512" hashValue="uVP9NJC2Z9NFxrfN4EaiMzu37dNQr/25ZxpkvPMneMXiWem4g+jrAea++sJ6Qzf3Sxmhvw9z+yEQaxXcqcjQGQ==" saltValue="4ChAptTsbHXKRoVP6wmL6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49</v>
      </c>
    </row>
    <row r="54" spans="2:8" ht="29.25" customHeight="1" thickBot="1" x14ac:dyDescent="0.25">
      <c r="B54" s="114" t="s">
        <v>1</v>
      </c>
      <c r="C54" s="115"/>
      <c r="D54" s="115"/>
      <c r="E54" s="116" t="s">
        <v>2</v>
      </c>
      <c r="F54" s="117" t="s">
        <v>567</v>
      </c>
      <c r="G54" s="117" t="s">
        <v>568</v>
      </c>
      <c r="H54" s="118" t="s">
        <v>569</v>
      </c>
    </row>
    <row r="55" spans="2:8" ht="52.5" customHeight="1" x14ac:dyDescent="0.15">
      <c r="B55" s="119"/>
      <c r="C55" s="1222" t="s">
        <v>50</v>
      </c>
      <c r="D55" s="1222"/>
      <c r="E55" s="1223"/>
      <c r="F55" s="120">
        <v>2399</v>
      </c>
      <c r="G55" s="120">
        <v>2846</v>
      </c>
      <c r="H55" s="121">
        <v>3028</v>
      </c>
    </row>
    <row r="56" spans="2:8" ht="52.5" customHeight="1" x14ac:dyDescent="0.15">
      <c r="B56" s="122"/>
      <c r="C56" s="1224" t="s">
        <v>51</v>
      </c>
      <c r="D56" s="1224"/>
      <c r="E56" s="1225"/>
      <c r="F56" s="123">
        <v>315</v>
      </c>
      <c r="G56" s="123">
        <v>360</v>
      </c>
      <c r="H56" s="124">
        <v>360</v>
      </c>
    </row>
    <row r="57" spans="2:8" ht="53.25" customHeight="1" x14ac:dyDescent="0.15">
      <c r="B57" s="122"/>
      <c r="C57" s="1226" t="s">
        <v>52</v>
      </c>
      <c r="D57" s="1226"/>
      <c r="E57" s="1227"/>
      <c r="F57" s="125">
        <v>1578</v>
      </c>
      <c r="G57" s="125">
        <v>1484</v>
      </c>
      <c r="H57" s="126">
        <v>1648</v>
      </c>
    </row>
    <row r="58" spans="2:8" ht="45.75" customHeight="1" x14ac:dyDescent="0.15">
      <c r="B58" s="127"/>
      <c r="C58" s="1214" t="s">
        <v>594</v>
      </c>
      <c r="D58" s="1215"/>
      <c r="E58" s="1216"/>
      <c r="F58" s="128">
        <v>850</v>
      </c>
      <c r="G58" s="128">
        <v>739</v>
      </c>
      <c r="H58" s="129">
        <v>835</v>
      </c>
    </row>
    <row r="59" spans="2:8" ht="45.75" customHeight="1" x14ac:dyDescent="0.15">
      <c r="B59" s="127"/>
      <c r="C59" s="1214" t="s">
        <v>595</v>
      </c>
      <c r="D59" s="1215"/>
      <c r="E59" s="1216"/>
      <c r="F59" s="128">
        <v>326</v>
      </c>
      <c r="G59" s="128">
        <v>321</v>
      </c>
      <c r="H59" s="129">
        <v>317</v>
      </c>
    </row>
    <row r="60" spans="2:8" ht="45.75" customHeight="1" x14ac:dyDescent="0.15">
      <c r="B60" s="127"/>
      <c r="C60" s="1214" t="s">
        <v>596</v>
      </c>
      <c r="D60" s="1215"/>
      <c r="E60" s="1216"/>
      <c r="F60" s="128">
        <v>175</v>
      </c>
      <c r="G60" s="128">
        <v>175</v>
      </c>
      <c r="H60" s="129">
        <v>221</v>
      </c>
    </row>
    <row r="61" spans="2:8" ht="45.75" customHeight="1" x14ac:dyDescent="0.15">
      <c r="B61" s="127"/>
      <c r="C61" s="1214" t="s">
        <v>597</v>
      </c>
      <c r="D61" s="1215"/>
      <c r="E61" s="1216"/>
      <c r="F61" s="128">
        <v>160</v>
      </c>
      <c r="G61" s="128">
        <v>146</v>
      </c>
      <c r="H61" s="129">
        <v>156</v>
      </c>
    </row>
    <row r="62" spans="2:8" ht="45.75" customHeight="1" thickBot="1" x14ac:dyDescent="0.2">
      <c r="B62" s="130"/>
      <c r="C62" s="1217" t="s">
        <v>598</v>
      </c>
      <c r="D62" s="1218"/>
      <c r="E62" s="1219"/>
      <c r="F62" s="131">
        <v>33</v>
      </c>
      <c r="G62" s="131">
        <v>55</v>
      </c>
      <c r="H62" s="132">
        <v>68</v>
      </c>
    </row>
    <row r="63" spans="2:8" ht="52.5" customHeight="1" thickBot="1" x14ac:dyDescent="0.2">
      <c r="B63" s="133"/>
      <c r="C63" s="1220" t="s">
        <v>53</v>
      </c>
      <c r="D63" s="1220"/>
      <c r="E63" s="1221"/>
      <c r="F63" s="134">
        <v>4292</v>
      </c>
      <c r="G63" s="134">
        <v>4690</v>
      </c>
      <c r="H63" s="135">
        <v>5036</v>
      </c>
    </row>
    <row r="64" spans="2:8" x14ac:dyDescent="0.15"/>
  </sheetData>
  <sheetProtection algorithmName="SHA-512" hashValue="MgrXdpinjmLLKU5Xh7ePOJhd3Y5VQ59fmNsQveGIhF8Bqy9SGBbxk24glLYyjjcgSQEzTnv8OeBKghKtFMwhTw==" saltValue="jslmGPIHxs8CzmKXh7RTw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123943-EF40-4F62-B402-69A69F3926D9}">
  <sheetPr>
    <pageSetUpPr fitToPage="1"/>
  </sheetPr>
  <dimension ref="A1:DE85"/>
  <sheetViews>
    <sheetView showGridLines="0" zoomScale="80" zoomScaleNormal="8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599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600</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28" t="s">
        <v>601</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x14ac:dyDescent="0.15">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x14ac:dyDescent="0.15">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x14ac:dyDescent="0.15">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x14ac:dyDescent="0.15">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602</v>
      </c>
    </row>
    <row r="50" spans="1:109" x14ac:dyDescent="0.15">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565</v>
      </c>
      <c r="BQ50" s="1241"/>
      <c r="BR50" s="1241"/>
      <c r="BS50" s="1241"/>
      <c r="BT50" s="1241"/>
      <c r="BU50" s="1241"/>
      <c r="BV50" s="1241"/>
      <c r="BW50" s="1241"/>
      <c r="BX50" s="1241" t="s">
        <v>566</v>
      </c>
      <c r="BY50" s="1241"/>
      <c r="BZ50" s="1241"/>
      <c r="CA50" s="1241"/>
      <c r="CB50" s="1241"/>
      <c r="CC50" s="1241"/>
      <c r="CD50" s="1241"/>
      <c r="CE50" s="1241"/>
      <c r="CF50" s="1241" t="s">
        <v>567</v>
      </c>
      <c r="CG50" s="1241"/>
      <c r="CH50" s="1241"/>
      <c r="CI50" s="1241"/>
      <c r="CJ50" s="1241"/>
      <c r="CK50" s="1241"/>
      <c r="CL50" s="1241"/>
      <c r="CM50" s="1241"/>
      <c r="CN50" s="1241" t="s">
        <v>568</v>
      </c>
      <c r="CO50" s="1241"/>
      <c r="CP50" s="1241"/>
      <c r="CQ50" s="1241"/>
      <c r="CR50" s="1241"/>
      <c r="CS50" s="1241"/>
      <c r="CT50" s="1241"/>
      <c r="CU50" s="1241"/>
      <c r="CV50" s="1241" t="s">
        <v>569</v>
      </c>
      <c r="CW50" s="1241"/>
      <c r="CX50" s="1241"/>
      <c r="CY50" s="1241"/>
      <c r="CZ50" s="1241"/>
      <c r="DA50" s="1241"/>
      <c r="DB50" s="1241"/>
      <c r="DC50" s="1241"/>
    </row>
    <row r="51" spans="1:109" ht="13.5" customHeight="1" x14ac:dyDescent="0.15">
      <c r="B51" s="259"/>
      <c r="G51" s="1247"/>
      <c r="H51" s="1247"/>
      <c r="I51" s="1245"/>
      <c r="J51" s="1245"/>
      <c r="K51" s="1243"/>
      <c r="L51" s="1243"/>
      <c r="M51" s="1243"/>
      <c r="N51" s="1243"/>
      <c r="AM51" s="359"/>
      <c r="AN51" s="1244" t="s">
        <v>603</v>
      </c>
      <c r="AO51" s="1244"/>
      <c r="AP51" s="1244"/>
      <c r="AQ51" s="1244"/>
      <c r="AR51" s="1244"/>
      <c r="AS51" s="1244"/>
      <c r="AT51" s="1244"/>
      <c r="AU51" s="1244"/>
      <c r="AV51" s="1244"/>
      <c r="AW51" s="1244"/>
      <c r="AX51" s="1244"/>
      <c r="AY51" s="1244"/>
      <c r="AZ51" s="1244"/>
      <c r="BA51" s="1244"/>
      <c r="BB51" s="1244" t="s">
        <v>604</v>
      </c>
      <c r="BC51" s="1244"/>
      <c r="BD51" s="1244"/>
      <c r="BE51" s="1244"/>
      <c r="BF51" s="1244"/>
      <c r="BG51" s="1244"/>
      <c r="BH51" s="1244"/>
      <c r="BI51" s="1244"/>
      <c r="BJ51" s="1244"/>
      <c r="BK51" s="1244"/>
      <c r="BL51" s="1244"/>
      <c r="BM51" s="1244"/>
      <c r="BN51" s="1244"/>
      <c r="BO51" s="1244"/>
      <c r="BP51" s="1242">
        <v>65.5</v>
      </c>
      <c r="BQ51" s="1242"/>
      <c r="BR51" s="1242"/>
      <c r="BS51" s="1242"/>
      <c r="BT51" s="1242"/>
      <c r="BU51" s="1242"/>
      <c r="BV51" s="1242"/>
      <c r="BW51" s="1242"/>
      <c r="BX51" s="1242">
        <v>62.4</v>
      </c>
      <c r="BY51" s="1242"/>
      <c r="BZ51" s="1242"/>
      <c r="CA51" s="1242"/>
      <c r="CB51" s="1242"/>
      <c r="CC51" s="1242"/>
      <c r="CD51" s="1242"/>
      <c r="CE51" s="1242"/>
      <c r="CF51" s="1242">
        <v>36.6</v>
      </c>
      <c r="CG51" s="1242"/>
      <c r="CH51" s="1242"/>
      <c r="CI51" s="1242"/>
      <c r="CJ51" s="1242"/>
      <c r="CK51" s="1242"/>
      <c r="CL51" s="1242"/>
      <c r="CM51" s="1242"/>
      <c r="CN51" s="1242">
        <v>19.600000000000001</v>
      </c>
      <c r="CO51" s="1242"/>
      <c r="CP51" s="1242"/>
      <c r="CQ51" s="1242"/>
      <c r="CR51" s="1242"/>
      <c r="CS51" s="1242"/>
      <c r="CT51" s="1242"/>
      <c r="CU51" s="1242"/>
      <c r="CV51" s="1242">
        <v>9.5</v>
      </c>
      <c r="CW51" s="1242"/>
      <c r="CX51" s="1242"/>
      <c r="CY51" s="1242"/>
      <c r="CZ51" s="1242"/>
      <c r="DA51" s="1242"/>
      <c r="DB51" s="1242"/>
      <c r="DC51" s="1242"/>
    </row>
    <row r="52" spans="1:109" x14ac:dyDescent="0.15">
      <c r="B52" s="259"/>
      <c r="G52" s="1247"/>
      <c r="H52" s="1247"/>
      <c r="I52" s="1245"/>
      <c r="J52" s="1245"/>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x14ac:dyDescent="0.15">
      <c r="A53" s="358"/>
      <c r="B53" s="259"/>
      <c r="G53" s="1247"/>
      <c r="H53" s="1247"/>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605</v>
      </c>
      <c r="BC53" s="1244"/>
      <c r="BD53" s="1244"/>
      <c r="BE53" s="1244"/>
      <c r="BF53" s="1244"/>
      <c r="BG53" s="1244"/>
      <c r="BH53" s="1244"/>
      <c r="BI53" s="1244"/>
      <c r="BJ53" s="1244"/>
      <c r="BK53" s="1244"/>
      <c r="BL53" s="1244"/>
      <c r="BM53" s="1244"/>
      <c r="BN53" s="1244"/>
      <c r="BO53" s="1244"/>
      <c r="BP53" s="1242">
        <v>61.1</v>
      </c>
      <c r="BQ53" s="1242"/>
      <c r="BR53" s="1242"/>
      <c r="BS53" s="1242"/>
      <c r="BT53" s="1242"/>
      <c r="BU53" s="1242"/>
      <c r="BV53" s="1242"/>
      <c r="BW53" s="1242"/>
      <c r="BX53" s="1242">
        <v>62.7</v>
      </c>
      <c r="BY53" s="1242"/>
      <c r="BZ53" s="1242"/>
      <c r="CA53" s="1242"/>
      <c r="CB53" s="1242"/>
      <c r="CC53" s="1242"/>
      <c r="CD53" s="1242"/>
      <c r="CE53" s="1242"/>
      <c r="CF53" s="1242">
        <v>64.099999999999994</v>
      </c>
      <c r="CG53" s="1242"/>
      <c r="CH53" s="1242"/>
      <c r="CI53" s="1242"/>
      <c r="CJ53" s="1242"/>
      <c r="CK53" s="1242"/>
      <c r="CL53" s="1242"/>
      <c r="CM53" s="1242"/>
      <c r="CN53" s="1242">
        <v>65.5</v>
      </c>
      <c r="CO53" s="1242"/>
      <c r="CP53" s="1242"/>
      <c r="CQ53" s="1242"/>
      <c r="CR53" s="1242"/>
      <c r="CS53" s="1242"/>
      <c r="CT53" s="1242"/>
      <c r="CU53" s="1242"/>
      <c r="CV53" s="1242">
        <v>67.3</v>
      </c>
      <c r="CW53" s="1242"/>
      <c r="CX53" s="1242"/>
      <c r="CY53" s="1242"/>
      <c r="CZ53" s="1242"/>
      <c r="DA53" s="1242"/>
      <c r="DB53" s="1242"/>
      <c r="DC53" s="1242"/>
    </row>
    <row r="54" spans="1:109" x14ac:dyDescent="0.15">
      <c r="A54" s="358"/>
      <c r="B54" s="259"/>
      <c r="G54" s="1247"/>
      <c r="H54" s="1247"/>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x14ac:dyDescent="0.15">
      <c r="A55" s="358"/>
      <c r="B55" s="259"/>
      <c r="G55" s="1237"/>
      <c r="H55" s="1237"/>
      <c r="I55" s="1237"/>
      <c r="J55" s="1237"/>
      <c r="K55" s="1243"/>
      <c r="L55" s="1243"/>
      <c r="M55" s="1243"/>
      <c r="N55" s="1243"/>
      <c r="AN55" s="1241" t="s">
        <v>606</v>
      </c>
      <c r="AO55" s="1241"/>
      <c r="AP55" s="1241"/>
      <c r="AQ55" s="1241"/>
      <c r="AR55" s="1241"/>
      <c r="AS55" s="1241"/>
      <c r="AT55" s="1241"/>
      <c r="AU55" s="1241"/>
      <c r="AV55" s="1241"/>
      <c r="AW55" s="1241"/>
      <c r="AX55" s="1241"/>
      <c r="AY55" s="1241"/>
      <c r="AZ55" s="1241"/>
      <c r="BA55" s="1241"/>
      <c r="BB55" s="1244" t="s">
        <v>604</v>
      </c>
      <c r="BC55" s="1244"/>
      <c r="BD55" s="1244"/>
      <c r="BE55" s="1244"/>
      <c r="BF55" s="1244"/>
      <c r="BG55" s="1244"/>
      <c r="BH55" s="1244"/>
      <c r="BI55" s="1244"/>
      <c r="BJ55" s="1244"/>
      <c r="BK55" s="1244"/>
      <c r="BL55" s="1244"/>
      <c r="BM55" s="1244"/>
      <c r="BN55" s="1244"/>
      <c r="BO55" s="1244"/>
      <c r="BP55" s="1242">
        <v>7.6</v>
      </c>
      <c r="BQ55" s="1242"/>
      <c r="BR55" s="1242"/>
      <c r="BS55" s="1242"/>
      <c r="BT55" s="1242"/>
      <c r="BU55" s="1242"/>
      <c r="BV55" s="1242"/>
      <c r="BW55" s="1242"/>
      <c r="BX55" s="1242">
        <v>3</v>
      </c>
      <c r="BY55" s="1242"/>
      <c r="BZ55" s="1242"/>
      <c r="CA55" s="1242"/>
      <c r="CB55" s="1242"/>
      <c r="CC55" s="1242"/>
      <c r="CD55" s="1242"/>
      <c r="CE55" s="1242"/>
      <c r="CF55" s="1242">
        <v>3.4</v>
      </c>
      <c r="CG55" s="1242"/>
      <c r="CH55" s="1242"/>
      <c r="CI55" s="1242"/>
      <c r="CJ55" s="1242"/>
      <c r="CK55" s="1242"/>
      <c r="CL55" s="1242"/>
      <c r="CM55" s="1242"/>
      <c r="CN55" s="1242">
        <v>0</v>
      </c>
      <c r="CO55" s="1242"/>
      <c r="CP55" s="1242"/>
      <c r="CQ55" s="1242"/>
      <c r="CR55" s="1242"/>
      <c r="CS55" s="1242"/>
      <c r="CT55" s="1242"/>
      <c r="CU55" s="1242"/>
      <c r="CV55" s="1242">
        <v>0</v>
      </c>
      <c r="CW55" s="1242"/>
      <c r="CX55" s="1242"/>
      <c r="CY55" s="1242"/>
      <c r="CZ55" s="1242"/>
      <c r="DA55" s="1242"/>
      <c r="DB55" s="1242"/>
      <c r="DC55" s="1242"/>
    </row>
    <row r="56" spans="1:109" x14ac:dyDescent="0.15">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x14ac:dyDescent="0.15">
      <c r="B57" s="362"/>
      <c r="G57" s="1237"/>
      <c r="H57" s="1237"/>
      <c r="I57" s="1246"/>
      <c r="J57" s="1246"/>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605</v>
      </c>
      <c r="BC57" s="1244"/>
      <c r="BD57" s="1244"/>
      <c r="BE57" s="1244"/>
      <c r="BF57" s="1244"/>
      <c r="BG57" s="1244"/>
      <c r="BH57" s="1244"/>
      <c r="BI57" s="1244"/>
      <c r="BJ57" s="1244"/>
      <c r="BK57" s="1244"/>
      <c r="BL57" s="1244"/>
      <c r="BM57" s="1244"/>
      <c r="BN57" s="1244"/>
      <c r="BO57" s="1244"/>
      <c r="BP57" s="1242">
        <v>63.4</v>
      </c>
      <c r="BQ57" s="1242"/>
      <c r="BR57" s="1242"/>
      <c r="BS57" s="1242"/>
      <c r="BT57" s="1242"/>
      <c r="BU57" s="1242"/>
      <c r="BV57" s="1242"/>
      <c r="BW57" s="1242"/>
      <c r="BX57" s="1242">
        <v>63.3</v>
      </c>
      <c r="BY57" s="1242"/>
      <c r="BZ57" s="1242"/>
      <c r="CA57" s="1242"/>
      <c r="CB57" s="1242"/>
      <c r="CC57" s="1242"/>
      <c r="CD57" s="1242"/>
      <c r="CE57" s="1242"/>
      <c r="CF57" s="1242">
        <v>62.8</v>
      </c>
      <c r="CG57" s="1242"/>
      <c r="CH57" s="1242"/>
      <c r="CI57" s="1242"/>
      <c r="CJ57" s="1242"/>
      <c r="CK57" s="1242"/>
      <c r="CL57" s="1242"/>
      <c r="CM57" s="1242"/>
      <c r="CN57" s="1242">
        <v>62.6</v>
      </c>
      <c r="CO57" s="1242"/>
      <c r="CP57" s="1242"/>
      <c r="CQ57" s="1242"/>
      <c r="CR57" s="1242"/>
      <c r="CS57" s="1242"/>
      <c r="CT57" s="1242"/>
      <c r="CU57" s="1242"/>
      <c r="CV57" s="1242">
        <v>63</v>
      </c>
      <c r="CW57" s="1242"/>
      <c r="CX57" s="1242"/>
      <c r="CY57" s="1242"/>
      <c r="CZ57" s="1242"/>
      <c r="DA57" s="1242"/>
      <c r="DB57" s="1242"/>
      <c r="DC57" s="1242"/>
      <c r="DD57" s="363"/>
      <c r="DE57" s="362"/>
    </row>
    <row r="58" spans="1:109" s="358" customFormat="1" x14ac:dyDescent="0.15">
      <c r="A58" s="255"/>
      <c r="B58" s="362"/>
      <c r="G58" s="1237"/>
      <c r="H58" s="1237"/>
      <c r="I58" s="1246"/>
      <c r="J58" s="1246"/>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607</v>
      </c>
    </row>
    <row r="64" spans="1:109" x14ac:dyDescent="0.15">
      <c r="B64" s="259"/>
      <c r="G64" s="357"/>
      <c r="I64" s="369"/>
      <c r="J64" s="369"/>
      <c r="K64" s="369"/>
      <c r="L64" s="369"/>
      <c r="M64" s="369"/>
      <c r="N64" s="370"/>
      <c r="AM64" s="357"/>
      <c r="AN64" s="357" t="s">
        <v>600</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28" t="s">
        <v>608</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x14ac:dyDescent="0.15">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x14ac:dyDescent="0.15">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x14ac:dyDescent="0.15">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x14ac:dyDescent="0.15">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602</v>
      </c>
    </row>
    <row r="72" spans="2:107" x14ac:dyDescent="0.15">
      <c r="B72" s="259"/>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565</v>
      </c>
      <c r="BQ72" s="1241"/>
      <c r="BR72" s="1241"/>
      <c r="BS72" s="1241"/>
      <c r="BT72" s="1241"/>
      <c r="BU72" s="1241"/>
      <c r="BV72" s="1241"/>
      <c r="BW72" s="1241"/>
      <c r="BX72" s="1241" t="s">
        <v>566</v>
      </c>
      <c r="BY72" s="1241"/>
      <c r="BZ72" s="1241"/>
      <c r="CA72" s="1241"/>
      <c r="CB72" s="1241"/>
      <c r="CC72" s="1241"/>
      <c r="CD72" s="1241"/>
      <c r="CE72" s="1241"/>
      <c r="CF72" s="1241" t="s">
        <v>567</v>
      </c>
      <c r="CG72" s="1241"/>
      <c r="CH72" s="1241"/>
      <c r="CI72" s="1241"/>
      <c r="CJ72" s="1241"/>
      <c r="CK72" s="1241"/>
      <c r="CL72" s="1241"/>
      <c r="CM72" s="1241"/>
      <c r="CN72" s="1241" t="s">
        <v>568</v>
      </c>
      <c r="CO72" s="1241"/>
      <c r="CP72" s="1241"/>
      <c r="CQ72" s="1241"/>
      <c r="CR72" s="1241"/>
      <c r="CS72" s="1241"/>
      <c r="CT72" s="1241"/>
      <c r="CU72" s="1241"/>
      <c r="CV72" s="1241" t="s">
        <v>569</v>
      </c>
      <c r="CW72" s="1241"/>
      <c r="CX72" s="1241"/>
      <c r="CY72" s="1241"/>
      <c r="CZ72" s="1241"/>
      <c r="DA72" s="1241"/>
      <c r="DB72" s="1241"/>
      <c r="DC72" s="1241"/>
    </row>
    <row r="73" spans="2:107" x14ac:dyDescent="0.15">
      <c r="B73" s="259"/>
      <c r="G73" s="1247"/>
      <c r="H73" s="1247"/>
      <c r="I73" s="1247"/>
      <c r="J73" s="1247"/>
      <c r="K73" s="1248"/>
      <c r="L73" s="1248"/>
      <c r="M73" s="1248"/>
      <c r="N73" s="1248"/>
      <c r="AM73" s="359"/>
      <c r="AN73" s="1244" t="s">
        <v>603</v>
      </c>
      <c r="AO73" s="1244"/>
      <c r="AP73" s="1244"/>
      <c r="AQ73" s="1244"/>
      <c r="AR73" s="1244"/>
      <c r="AS73" s="1244"/>
      <c r="AT73" s="1244"/>
      <c r="AU73" s="1244"/>
      <c r="AV73" s="1244"/>
      <c r="AW73" s="1244"/>
      <c r="AX73" s="1244"/>
      <c r="AY73" s="1244"/>
      <c r="AZ73" s="1244"/>
      <c r="BA73" s="1244"/>
      <c r="BB73" s="1244" t="s">
        <v>604</v>
      </c>
      <c r="BC73" s="1244"/>
      <c r="BD73" s="1244"/>
      <c r="BE73" s="1244"/>
      <c r="BF73" s="1244"/>
      <c r="BG73" s="1244"/>
      <c r="BH73" s="1244"/>
      <c r="BI73" s="1244"/>
      <c r="BJ73" s="1244"/>
      <c r="BK73" s="1244"/>
      <c r="BL73" s="1244"/>
      <c r="BM73" s="1244"/>
      <c r="BN73" s="1244"/>
      <c r="BO73" s="1244"/>
      <c r="BP73" s="1242">
        <v>65.5</v>
      </c>
      <c r="BQ73" s="1242"/>
      <c r="BR73" s="1242"/>
      <c r="BS73" s="1242"/>
      <c r="BT73" s="1242"/>
      <c r="BU73" s="1242"/>
      <c r="BV73" s="1242"/>
      <c r="BW73" s="1242"/>
      <c r="BX73" s="1242">
        <v>62.4</v>
      </c>
      <c r="BY73" s="1242"/>
      <c r="BZ73" s="1242"/>
      <c r="CA73" s="1242"/>
      <c r="CB73" s="1242"/>
      <c r="CC73" s="1242"/>
      <c r="CD73" s="1242"/>
      <c r="CE73" s="1242"/>
      <c r="CF73" s="1242">
        <v>36.6</v>
      </c>
      <c r="CG73" s="1242"/>
      <c r="CH73" s="1242"/>
      <c r="CI73" s="1242"/>
      <c r="CJ73" s="1242"/>
      <c r="CK73" s="1242"/>
      <c r="CL73" s="1242"/>
      <c r="CM73" s="1242"/>
      <c r="CN73" s="1242">
        <v>19.600000000000001</v>
      </c>
      <c r="CO73" s="1242"/>
      <c r="CP73" s="1242"/>
      <c r="CQ73" s="1242"/>
      <c r="CR73" s="1242"/>
      <c r="CS73" s="1242"/>
      <c r="CT73" s="1242"/>
      <c r="CU73" s="1242"/>
      <c r="CV73" s="1242">
        <v>9.5</v>
      </c>
      <c r="CW73" s="1242"/>
      <c r="CX73" s="1242"/>
      <c r="CY73" s="1242"/>
      <c r="CZ73" s="1242"/>
      <c r="DA73" s="1242"/>
      <c r="DB73" s="1242"/>
      <c r="DC73" s="1242"/>
    </row>
    <row r="74" spans="2:107" x14ac:dyDescent="0.15">
      <c r="B74" s="259"/>
      <c r="G74" s="1247"/>
      <c r="H74" s="1247"/>
      <c r="I74" s="1247"/>
      <c r="J74" s="1247"/>
      <c r="K74" s="1248"/>
      <c r="L74" s="1248"/>
      <c r="M74" s="1248"/>
      <c r="N74" s="1248"/>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x14ac:dyDescent="0.15">
      <c r="B75" s="259"/>
      <c r="G75" s="1247"/>
      <c r="H75" s="1247"/>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609</v>
      </c>
      <c r="BC75" s="1244"/>
      <c r="BD75" s="1244"/>
      <c r="BE75" s="1244"/>
      <c r="BF75" s="1244"/>
      <c r="BG75" s="1244"/>
      <c r="BH75" s="1244"/>
      <c r="BI75" s="1244"/>
      <c r="BJ75" s="1244"/>
      <c r="BK75" s="1244"/>
      <c r="BL75" s="1244"/>
      <c r="BM75" s="1244"/>
      <c r="BN75" s="1244"/>
      <c r="BO75" s="1244"/>
      <c r="BP75" s="1242">
        <v>10.3</v>
      </c>
      <c r="BQ75" s="1242"/>
      <c r="BR75" s="1242"/>
      <c r="BS75" s="1242"/>
      <c r="BT75" s="1242"/>
      <c r="BU75" s="1242"/>
      <c r="BV75" s="1242"/>
      <c r="BW75" s="1242"/>
      <c r="BX75" s="1242">
        <v>12.6</v>
      </c>
      <c r="BY75" s="1242"/>
      <c r="BZ75" s="1242"/>
      <c r="CA75" s="1242"/>
      <c r="CB75" s="1242"/>
      <c r="CC75" s="1242"/>
      <c r="CD75" s="1242"/>
      <c r="CE75" s="1242"/>
      <c r="CF75" s="1242">
        <v>12.4</v>
      </c>
      <c r="CG75" s="1242"/>
      <c r="CH75" s="1242"/>
      <c r="CI75" s="1242"/>
      <c r="CJ75" s="1242"/>
      <c r="CK75" s="1242"/>
      <c r="CL75" s="1242"/>
      <c r="CM75" s="1242"/>
      <c r="CN75" s="1242">
        <v>12.3</v>
      </c>
      <c r="CO75" s="1242"/>
      <c r="CP75" s="1242"/>
      <c r="CQ75" s="1242"/>
      <c r="CR75" s="1242"/>
      <c r="CS75" s="1242"/>
      <c r="CT75" s="1242"/>
      <c r="CU75" s="1242"/>
      <c r="CV75" s="1242">
        <v>12.1</v>
      </c>
      <c r="CW75" s="1242"/>
      <c r="CX75" s="1242"/>
      <c r="CY75" s="1242"/>
      <c r="CZ75" s="1242"/>
      <c r="DA75" s="1242"/>
      <c r="DB75" s="1242"/>
      <c r="DC75" s="1242"/>
    </row>
    <row r="76" spans="2:107" x14ac:dyDescent="0.15">
      <c r="B76" s="259"/>
      <c r="G76" s="1247"/>
      <c r="H76" s="1247"/>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x14ac:dyDescent="0.15">
      <c r="B77" s="259"/>
      <c r="G77" s="1237"/>
      <c r="H77" s="1237"/>
      <c r="I77" s="1237"/>
      <c r="J77" s="1237"/>
      <c r="K77" s="1248"/>
      <c r="L77" s="1248"/>
      <c r="M77" s="1248"/>
      <c r="N77" s="1248"/>
      <c r="AN77" s="1241" t="s">
        <v>606</v>
      </c>
      <c r="AO77" s="1241"/>
      <c r="AP77" s="1241"/>
      <c r="AQ77" s="1241"/>
      <c r="AR77" s="1241"/>
      <c r="AS77" s="1241"/>
      <c r="AT77" s="1241"/>
      <c r="AU77" s="1241"/>
      <c r="AV77" s="1241"/>
      <c r="AW77" s="1241"/>
      <c r="AX77" s="1241"/>
      <c r="AY77" s="1241"/>
      <c r="AZ77" s="1241"/>
      <c r="BA77" s="1241"/>
      <c r="BB77" s="1244" t="s">
        <v>604</v>
      </c>
      <c r="BC77" s="1244"/>
      <c r="BD77" s="1244"/>
      <c r="BE77" s="1244"/>
      <c r="BF77" s="1244"/>
      <c r="BG77" s="1244"/>
      <c r="BH77" s="1244"/>
      <c r="BI77" s="1244"/>
      <c r="BJ77" s="1244"/>
      <c r="BK77" s="1244"/>
      <c r="BL77" s="1244"/>
      <c r="BM77" s="1244"/>
      <c r="BN77" s="1244"/>
      <c r="BO77" s="1244"/>
      <c r="BP77" s="1242">
        <v>7.6</v>
      </c>
      <c r="BQ77" s="1242"/>
      <c r="BR77" s="1242"/>
      <c r="BS77" s="1242"/>
      <c r="BT77" s="1242"/>
      <c r="BU77" s="1242"/>
      <c r="BV77" s="1242"/>
      <c r="BW77" s="1242"/>
      <c r="BX77" s="1242">
        <v>3</v>
      </c>
      <c r="BY77" s="1242"/>
      <c r="BZ77" s="1242"/>
      <c r="CA77" s="1242"/>
      <c r="CB77" s="1242"/>
      <c r="CC77" s="1242"/>
      <c r="CD77" s="1242"/>
      <c r="CE77" s="1242"/>
      <c r="CF77" s="1242">
        <v>3.4</v>
      </c>
      <c r="CG77" s="1242"/>
      <c r="CH77" s="1242"/>
      <c r="CI77" s="1242"/>
      <c r="CJ77" s="1242"/>
      <c r="CK77" s="1242"/>
      <c r="CL77" s="1242"/>
      <c r="CM77" s="1242"/>
      <c r="CN77" s="1242">
        <v>0</v>
      </c>
      <c r="CO77" s="1242"/>
      <c r="CP77" s="1242"/>
      <c r="CQ77" s="1242"/>
      <c r="CR77" s="1242"/>
      <c r="CS77" s="1242"/>
      <c r="CT77" s="1242"/>
      <c r="CU77" s="1242"/>
      <c r="CV77" s="1242">
        <v>0</v>
      </c>
      <c r="CW77" s="1242"/>
      <c r="CX77" s="1242"/>
      <c r="CY77" s="1242"/>
      <c r="CZ77" s="1242"/>
      <c r="DA77" s="1242"/>
      <c r="DB77" s="1242"/>
      <c r="DC77" s="1242"/>
    </row>
    <row r="78" spans="2:107" x14ac:dyDescent="0.15">
      <c r="B78" s="259"/>
      <c r="G78" s="1237"/>
      <c r="H78" s="1237"/>
      <c r="I78" s="1237"/>
      <c r="J78" s="1237"/>
      <c r="K78" s="1248"/>
      <c r="L78" s="1248"/>
      <c r="M78" s="1248"/>
      <c r="N78" s="1248"/>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x14ac:dyDescent="0.15">
      <c r="B79" s="259"/>
      <c r="G79" s="1237"/>
      <c r="H79" s="1237"/>
      <c r="I79" s="1246"/>
      <c r="J79" s="1246"/>
      <c r="K79" s="1249"/>
      <c r="L79" s="1249"/>
      <c r="M79" s="1249"/>
      <c r="N79" s="1249"/>
      <c r="AN79" s="1241"/>
      <c r="AO79" s="1241"/>
      <c r="AP79" s="1241"/>
      <c r="AQ79" s="1241"/>
      <c r="AR79" s="1241"/>
      <c r="AS79" s="1241"/>
      <c r="AT79" s="1241"/>
      <c r="AU79" s="1241"/>
      <c r="AV79" s="1241"/>
      <c r="AW79" s="1241"/>
      <c r="AX79" s="1241"/>
      <c r="AY79" s="1241"/>
      <c r="AZ79" s="1241"/>
      <c r="BA79" s="1241"/>
      <c r="BB79" s="1244" t="s">
        <v>609</v>
      </c>
      <c r="BC79" s="1244"/>
      <c r="BD79" s="1244"/>
      <c r="BE79" s="1244"/>
      <c r="BF79" s="1244"/>
      <c r="BG79" s="1244"/>
      <c r="BH79" s="1244"/>
      <c r="BI79" s="1244"/>
      <c r="BJ79" s="1244"/>
      <c r="BK79" s="1244"/>
      <c r="BL79" s="1244"/>
      <c r="BM79" s="1244"/>
      <c r="BN79" s="1244"/>
      <c r="BO79" s="1244"/>
      <c r="BP79" s="1242">
        <v>8.6</v>
      </c>
      <c r="BQ79" s="1242"/>
      <c r="BR79" s="1242"/>
      <c r="BS79" s="1242"/>
      <c r="BT79" s="1242"/>
      <c r="BU79" s="1242"/>
      <c r="BV79" s="1242"/>
      <c r="BW79" s="1242"/>
      <c r="BX79" s="1242">
        <v>8.8000000000000007</v>
      </c>
      <c r="BY79" s="1242"/>
      <c r="BZ79" s="1242"/>
      <c r="CA79" s="1242"/>
      <c r="CB79" s="1242"/>
      <c r="CC79" s="1242"/>
      <c r="CD79" s="1242"/>
      <c r="CE79" s="1242"/>
      <c r="CF79" s="1242">
        <v>8.8000000000000007</v>
      </c>
      <c r="CG79" s="1242"/>
      <c r="CH79" s="1242"/>
      <c r="CI79" s="1242"/>
      <c r="CJ79" s="1242"/>
      <c r="CK79" s="1242"/>
      <c r="CL79" s="1242"/>
      <c r="CM79" s="1242"/>
      <c r="CN79" s="1242">
        <v>8.3000000000000007</v>
      </c>
      <c r="CO79" s="1242"/>
      <c r="CP79" s="1242"/>
      <c r="CQ79" s="1242"/>
      <c r="CR79" s="1242"/>
      <c r="CS79" s="1242"/>
      <c r="CT79" s="1242"/>
      <c r="CU79" s="1242"/>
      <c r="CV79" s="1242">
        <v>8.1</v>
      </c>
      <c r="CW79" s="1242"/>
      <c r="CX79" s="1242"/>
      <c r="CY79" s="1242"/>
      <c r="CZ79" s="1242"/>
      <c r="DA79" s="1242"/>
      <c r="DB79" s="1242"/>
      <c r="DC79" s="1242"/>
    </row>
    <row r="80" spans="2:107" x14ac:dyDescent="0.15">
      <c r="B80" s="259"/>
      <c r="G80" s="1237"/>
      <c r="H80" s="1237"/>
      <c r="I80" s="1246"/>
      <c r="J80" s="1246"/>
      <c r="K80" s="1249"/>
      <c r="L80" s="1249"/>
      <c r="M80" s="1249"/>
      <c r="N80" s="1249"/>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GkgdqQj1FEmQLciW5Jfp1QFVcluyH33Ou/fi6HgrKwmgMfzYYOOrsYUJc2EN61j17OHzYP/25KEfT1j9S/b/7A==" saltValue="4c89o1HMHo7HpjUFWQU0A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B8B6D-C847-468D-B8DE-DACC587F9273}">
  <sheetPr>
    <pageSetUpPr fitToPage="1"/>
  </sheetPr>
  <dimension ref="A1:DR125"/>
  <sheetViews>
    <sheetView showGridLines="0" zoomScale="80" zoomScaleNormal="8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512</v>
      </c>
    </row>
  </sheetData>
  <sheetProtection algorithmName="SHA-512" hashValue="uG8ip3CQ2+aQnMIWVmHDkyFVEO58D5I0/fq2PMf+liph/3VytNXg4xjCDaIGFI2dGLXPfgctGReLm4wIFnc7Kg==" saltValue="yx01hXK4PlREmLapfuyFH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56FD9F-952E-4F34-A9EB-89EFA6A21897}">
  <sheetPr>
    <pageSetUpPr fitToPage="1"/>
  </sheetPr>
  <dimension ref="A1:DR125"/>
  <sheetViews>
    <sheetView showGridLines="0" zoomScale="80" zoomScaleNormal="8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512</v>
      </c>
    </row>
  </sheetData>
  <sheetProtection algorithmName="SHA-512" hashValue="JeqGbu9mi8EwyMRZOtKN4lTBS+c2Xs53GdpemdyTTs30olAma8eh8BMYbNio7XMDRPyFFL6OLrwxaLZBpe4dmg==" saltValue="J9gJfvUOVzxSa/bVt4KBn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54</v>
      </c>
      <c r="E2" s="147"/>
      <c r="F2" s="148" t="s">
        <v>562</v>
      </c>
      <c r="G2" s="149"/>
      <c r="H2" s="150"/>
    </row>
    <row r="3" spans="1:8" x14ac:dyDescent="0.15">
      <c r="A3" s="146" t="s">
        <v>555</v>
      </c>
      <c r="B3" s="151"/>
      <c r="C3" s="152"/>
      <c r="D3" s="153">
        <v>59355</v>
      </c>
      <c r="E3" s="154"/>
      <c r="F3" s="155">
        <v>121449</v>
      </c>
      <c r="G3" s="156"/>
      <c r="H3" s="157"/>
    </row>
    <row r="4" spans="1:8" x14ac:dyDescent="0.15">
      <c r="A4" s="158"/>
      <c r="B4" s="159"/>
      <c r="C4" s="160"/>
      <c r="D4" s="161">
        <v>35748</v>
      </c>
      <c r="E4" s="162"/>
      <c r="F4" s="163">
        <v>62922</v>
      </c>
      <c r="G4" s="164"/>
      <c r="H4" s="165"/>
    </row>
    <row r="5" spans="1:8" x14ac:dyDescent="0.15">
      <c r="A5" s="146" t="s">
        <v>557</v>
      </c>
      <c r="B5" s="151"/>
      <c r="C5" s="152"/>
      <c r="D5" s="153">
        <v>111793</v>
      </c>
      <c r="E5" s="154"/>
      <c r="F5" s="155">
        <v>145139</v>
      </c>
      <c r="G5" s="156"/>
      <c r="H5" s="157"/>
    </row>
    <row r="6" spans="1:8" x14ac:dyDescent="0.15">
      <c r="A6" s="158"/>
      <c r="B6" s="159"/>
      <c r="C6" s="160"/>
      <c r="D6" s="161">
        <v>67030</v>
      </c>
      <c r="E6" s="162"/>
      <c r="F6" s="163">
        <v>83762</v>
      </c>
      <c r="G6" s="164"/>
      <c r="H6" s="165"/>
    </row>
    <row r="7" spans="1:8" x14ac:dyDescent="0.15">
      <c r="A7" s="146" t="s">
        <v>558</v>
      </c>
      <c r="B7" s="151"/>
      <c r="C7" s="152"/>
      <c r="D7" s="153">
        <v>195316</v>
      </c>
      <c r="E7" s="154"/>
      <c r="F7" s="155">
        <v>125391</v>
      </c>
      <c r="G7" s="156"/>
      <c r="H7" s="157"/>
    </row>
    <row r="8" spans="1:8" x14ac:dyDescent="0.15">
      <c r="A8" s="158"/>
      <c r="B8" s="159"/>
      <c r="C8" s="160"/>
      <c r="D8" s="161">
        <v>115079</v>
      </c>
      <c r="E8" s="162"/>
      <c r="F8" s="163">
        <v>68516</v>
      </c>
      <c r="G8" s="164"/>
      <c r="H8" s="165"/>
    </row>
    <row r="9" spans="1:8" x14ac:dyDescent="0.15">
      <c r="A9" s="146" t="s">
        <v>559</v>
      </c>
      <c r="B9" s="151"/>
      <c r="C9" s="152"/>
      <c r="D9" s="153">
        <v>180606</v>
      </c>
      <c r="E9" s="154"/>
      <c r="F9" s="155">
        <v>138402</v>
      </c>
      <c r="G9" s="156"/>
      <c r="H9" s="157"/>
    </row>
    <row r="10" spans="1:8" x14ac:dyDescent="0.15">
      <c r="A10" s="158"/>
      <c r="B10" s="159"/>
      <c r="C10" s="160"/>
      <c r="D10" s="161">
        <v>23372</v>
      </c>
      <c r="E10" s="162"/>
      <c r="F10" s="163">
        <v>70652</v>
      </c>
      <c r="G10" s="164"/>
      <c r="H10" s="165"/>
    </row>
    <row r="11" spans="1:8" x14ac:dyDescent="0.15">
      <c r="A11" s="146" t="s">
        <v>560</v>
      </c>
      <c r="B11" s="151"/>
      <c r="C11" s="152"/>
      <c r="D11" s="153">
        <v>121763</v>
      </c>
      <c r="E11" s="154"/>
      <c r="F11" s="155">
        <v>146367</v>
      </c>
      <c r="G11" s="156"/>
      <c r="H11" s="157"/>
    </row>
    <row r="12" spans="1:8" x14ac:dyDescent="0.15">
      <c r="A12" s="158"/>
      <c r="B12" s="159"/>
      <c r="C12" s="166"/>
      <c r="D12" s="161">
        <v>48592</v>
      </c>
      <c r="E12" s="162"/>
      <c r="F12" s="163">
        <v>79441</v>
      </c>
      <c r="G12" s="164"/>
      <c r="H12" s="165"/>
    </row>
    <row r="13" spans="1:8" x14ac:dyDescent="0.15">
      <c r="A13" s="146"/>
      <c r="B13" s="151"/>
      <c r="C13" s="152"/>
      <c r="D13" s="153">
        <v>133767</v>
      </c>
      <c r="E13" s="154"/>
      <c r="F13" s="155">
        <v>135350</v>
      </c>
      <c r="G13" s="167"/>
      <c r="H13" s="157"/>
    </row>
    <row r="14" spans="1:8" x14ac:dyDescent="0.15">
      <c r="A14" s="158"/>
      <c r="B14" s="159"/>
      <c r="C14" s="160"/>
      <c r="D14" s="161">
        <v>57964</v>
      </c>
      <c r="E14" s="162"/>
      <c r="F14" s="163">
        <v>73059</v>
      </c>
      <c r="G14" s="164"/>
      <c r="H14" s="165"/>
    </row>
    <row r="17" spans="1:11" x14ac:dyDescent="0.15">
      <c r="A17" s="142" t="s">
        <v>55</v>
      </c>
    </row>
    <row r="18" spans="1:11" x14ac:dyDescent="0.15">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15">
      <c r="A19" s="168" t="s">
        <v>56</v>
      </c>
      <c r="B19" s="168">
        <f>ROUND(VALUE(SUBSTITUTE(実質収支比率等に係る経年分析!F$48,"▲","-")),2)</f>
        <v>1.53</v>
      </c>
      <c r="C19" s="168">
        <f>ROUND(VALUE(SUBSTITUTE(実質収支比率等に係る経年分析!G$48,"▲","-")),2)</f>
        <v>5</v>
      </c>
      <c r="D19" s="168">
        <f>ROUND(VALUE(SUBSTITUTE(実質収支比率等に係る経年分析!H$48,"▲","-")),2)</f>
        <v>7.37</v>
      </c>
      <c r="E19" s="168">
        <f>ROUND(VALUE(SUBSTITUTE(実質収支比率等に係る経年分析!I$48,"▲","-")),2)</f>
        <v>7.09</v>
      </c>
      <c r="F19" s="168">
        <f>ROUND(VALUE(SUBSTITUTE(実質収支比率等に係る経年分析!J$48,"▲","-")),2)</f>
        <v>6</v>
      </c>
    </row>
    <row r="20" spans="1:11" x14ac:dyDescent="0.15">
      <c r="A20" s="168" t="s">
        <v>57</v>
      </c>
      <c r="B20" s="168">
        <f>ROUND(VALUE(SUBSTITUTE(実質収支比率等に係る経年分析!F$47,"▲","-")),2)</f>
        <v>61.49</v>
      </c>
      <c r="C20" s="168">
        <f>ROUND(VALUE(SUBSTITUTE(実質収支比率等に係る経年分析!G$47,"▲","-")),2)</f>
        <v>46.89</v>
      </c>
      <c r="D20" s="168">
        <f>ROUND(VALUE(SUBSTITUTE(実質収支比率等に係る経年分析!H$47,"▲","-")),2)</f>
        <v>46.24</v>
      </c>
      <c r="E20" s="168">
        <f>ROUND(VALUE(SUBSTITUTE(実質収支比率等に係る経年分析!I$47,"▲","-")),2)</f>
        <v>56.21</v>
      </c>
      <c r="F20" s="168">
        <f>ROUND(VALUE(SUBSTITUTE(実質収支比率等に係る経年分析!J$47,"▲","-")),2)</f>
        <v>61.94</v>
      </c>
    </row>
    <row r="21" spans="1:11" x14ac:dyDescent="0.15">
      <c r="A21" s="168" t="s">
        <v>58</v>
      </c>
      <c r="B21" s="168">
        <f>IF(ISNUMBER(VALUE(SUBSTITUTE(実質収支比率等に係る経年分析!F$49,"▲","-"))),ROUND(VALUE(SUBSTITUTE(実質収支比率等に係る経年分析!F$49,"▲","-")),2),NA())</f>
        <v>-12.48</v>
      </c>
      <c r="C21" s="168">
        <f>IF(ISNUMBER(VALUE(SUBSTITUTE(実質収支比率等に係る経年分析!G$49,"▲","-"))),ROUND(VALUE(SUBSTITUTE(実質収支比率等に係る経年分析!G$49,"▲","-")),2),NA())</f>
        <v>-7.54</v>
      </c>
      <c r="D21" s="168">
        <f>IF(ISNUMBER(VALUE(SUBSTITUTE(実質収支比率等に係る経年分析!H$49,"▲","-"))),ROUND(VALUE(SUBSTITUTE(実質収支比率等に係る経年分析!H$49,"▲","-")),2),NA())</f>
        <v>7.42</v>
      </c>
      <c r="E21" s="168">
        <f>IF(ISNUMBER(VALUE(SUBSTITUTE(実質収支比率等に係る経年分析!I$49,"▲","-"))),ROUND(VALUE(SUBSTITUTE(実質収支比率等に係る経年分析!I$49,"▲","-")),2),NA())</f>
        <v>8.3800000000000008</v>
      </c>
      <c r="F21" s="168">
        <f>IF(ISNUMBER(VALUE(SUBSTITUTE(実質収支比率等に係る経年分析!J$49,"▲","-"))),ROUND(VALUE(SUBSTITUTE(実質収支比率等に係る経年分析!J$49,"▲","-")),2),NA())</f>
        <v>2.36</v>
      </c>
    </row>
    <row r="24" spans="1:11" x14ac:dyDescent="0.15">
      <c r="A24" s="142" t="s">
        <v>59</v>
      </c>
    </row>
    <row r="25" spans="1:11" x14ac:dyDescent="0.15">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15">
      <c r="A26" s="169"/>
      <c r="B26" s="169" t="s">
        <v>60</v>
      </c>
      <c r="C26" s="169" t="s">
        <v>61</v>
      </c>
      <c r="D26" s="169" t="s">
        <v>60</v>
      </c>
      <c r="E26" s="169" t="s">
        <v>61</v>
      </c>
      <c r="F26" s="169" t="s">
        <v>60</v>
      </c>
      <c r="G26" s="169" t="s">
        <v>61</v>
      </c>
      <c r="H26" s="169" t="s">
        <v>60</v>
      </c>
      <c r="I26" s="169" t="s">
        <v>61</v>
      </c>
      <c r="J26" s="169" t="s">
        <v>60</v>
      </c>
      <c r="K26" s="169" t="s">
        <v>61</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簡易水道事業特別会計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0.01</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0.01</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0.03</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0.02</v>
      </c>
    </row>
    <row r="30" spans="1:11" x14ac:dyDescent="0.15">
      <c r="A30" s="169" t="str">
        <f>IF(連結実質赤字比率に係る赤字・黒字の構成分析!C$40="",NA(),連結実質赤字比率に係る赤字・黒字の構成分析!C$40)</f>
        <v>農業集落排水事業特別会計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0.06</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0.02</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0.03</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0.03</v>
      </c>
    </row>
    <row r="31" spans="1:11" x14ac:dyDescent="0.15">
      <c r="A31" s="169" t="str">
        <f>IF(連結実質赤字比率に係る赤字・黒字の構成分析!C$39="",NA(),連結実質赤字比率に係る赤字・黒字の構成分析!C$39)</f>
        <v>特定環境保全公共下水道事業特別会計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0.03</v>
      </c>
    </row>
    <row r="32" spans="1:11" x14ac:dyDescent="0.15">
      <c r="A32" s="169" t="str">
        <f>IF(連結実質赤字比率に係る赤字・黒字の構成分析!C$38="",NA(),連結実質赤字比率に係る赤字・黒字の構成分析!C$38)</f>
        <v>後期高齢者医療事業特別会計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0.12</v>
      </c>
    </row>
    <row r="33" spans="1:16" x14ac:dyDescent="0.15">
      <c r="A33" s="169" t="str">
        <f>IF(連結実質赤字比率に係る赤字・黒字の構成分析!C$37="",NA(),連結実質赤字比率に係る赤字・黒字の構成分析!C$37)</f>
        <v>国民健康保険事業特別会計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0.31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0.39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0.19</v>
      </c>
    </row>
    <row r="34" spans="1:16" x14ac:dyDescent="0.15">
      <c r="A34" s="169" t="str">
        <f>IF(連結実質赤字比率に係る赤字・黒字の構成分析!C$36="",NA(),連結実質赤字比率に係る赤字・黒字の構成分析!C$36)</f>
        <v>介護保険事業特別会計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0.9</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0.65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0.52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0.89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0.97</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1.53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4.99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7.36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7.09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5.99</v>
      </c>
    </row>
    <row r="36" spans="1:16" x14ac:dyDescent="0.15">
      <c r="A36" s="169" t="str">
        <f>IF(連結実質赤字比率に係る赤字・黒字の構成分析!C$34="",NA(),連結実質赤字比率に係る赤字・黒字の構成分析!C$34)</f>
        <v>安芸太田町病院事業会計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17.64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18.89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18.52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22.17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23.14</v>
      </c>
    </row>
    <row r="39" spans="1:16" x14ac:dyDescent="0.15">
      <c r="A39" s="142" t="s">
        <v>62</v>
      </c>
    </row>
    <row r="40" spans="1:16" x14ac:dyDescent="0.15">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15">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15">
      <c r="A42" s="170" t="s">
        <v>65</v>
      </c>
      <c r="B42" s="170"/>
      <c r="C42" s="170"/>
      <c r="D42" s="170">
        <f>'実質公債費比率（分子）の構造'!K$52</f>
        <v>922</v>
      </c>
      <c r="E42" s="170"/>
      <c r="F42" s="170"/>
      <c r="G42" s="170">
        <f>'実質公債費比率（分子）の構造'!L$52</f>
        <v>985</v>
      </c>
      <c r="H42" s="170"/>
      <c r="I42" s="170"/>
      <c r="J42" s="170">
        <f>'実質公債費比率（分子）の構造'!M$52</f>
        <v>1037</v>
      </c>
      <c r="K42" s="170"/>
      <c r="L42" s="170"/>
      <c r="M42" s="170">
        <f>'実質公債費比率（分子）の構造'!N$52</f>
        <v>1029</v>
      </c>
      <c r="N42" s="170"/>
      <c r="O42" s="170"/>
      <c r="P42" s="170">
        <f>'実質公債費比率（分子）の構造'!O$52</f>
        <v>1038</v>
      </c>
    </row>
    <row r="43" spans="1:16" x14ac:dyDescent="0.15">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67</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68</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15">
      <c r="A46" s="170" t="s">
        <v>69</v>
      </c>
      <c r="B46" s="170">
        <f>'実質公債費比率（分子）の構造'!K$48</f>
        <v>387</v>
      </c>
      <c r="C46" s="170"/>
      <c r="D46" s="170"/>
      <c r="E46" s="170">
        <f>'実質公債費比率（分子）の構造'!L$48</f>
        <v>330</v>
      </c>
      <c r="F46" s="170"/>
      <c r="G46" s="170"/>
      <c r="H46" s="170">
        <f>'実質公債費比率（分子）の構造'!M$48</f>
        <v>298</v>
      </c>
      <c r="I46" s="170"/>
      <c r="J46" s="170"/>
      <c r="K46" s="170">
        <f>'実質公債費比率（分子）の構造'!N$48</f>
        <v>300</v>
      </c>
      <c r="L46" s="170"/>
      <c r="M46" s="170"/>
      <c r="N46" s="170">
        <f>'実質公債費比率（分子）の構造'!O$48</f>
        <v>267</v>
      </c>
      <c r="O46" s="170"/>
      <c r="P46" s="170"/>
    </row>
    <row r="47" spans="1:16" x14ac:dyDescent="0.15">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72</v>
      </c>
      <c r="B49" s="170">
        <f>'実質公債費比率（分子）の構造'!K$45</f>
        <v>962</v>
      </c>
      <c r="C49" s="170"/>
      <c r="D49" s="170"/>
      <c r="E49" s="170">
        <f>'実質公債費比率（分子）の構造'!L$45</f>
        <v>1151</v>
      </c>
      <c r="F49" s="170"/>
      <c r="G49" s="170"/>
      <c r="H49" s="170">
        <f>'実質公債費比率（分子）の構造'!M$45</f>
        <v>1208</v>
      </c>
      <c r="I49" s="170"/>
      <c r="J49" s="170"/>
      <c r="K49" s="170">
        <f>'実質公債費比率（分子）の構造'!N$45</f>
        <v>1218</v>
      </c>
      <c r="L49" s="170"/>
      <c r="M49" s="170"/>
      <c r="N49" s="170">
        <f>'実質公債費比率（分子）の構造'!O$45</f>
        <v>1272</v>
      </c>
      <c r="O49" s="170"/>
      <c r="P49" s="170"/>
    </row>
    <row r="50" spans="1:16" x14ac:dyDescent="0.15">
      <c r="A50" s="170" t="s">
        <v>73</v>
      </c>
      <c r="B50" s="170" t="e">
        <f>NA()</f>
        <v>#N/A</v>
      </c>
      <c r="C50" s="170">
        <f>IF(ISNUMBER('実質公債費比率（分子）の構造'!K$53),'実質公債費比率（分子）の構造'!K$53,NA())</f>
        <v>427</v>
      </c>
      <c r="D50" s="170" t="e">
        <f>NA()</f>
        <v>#N/A</v>
      </c>
      <c r="E50" s="170" t="e">
        <f>NA()</f>
        <v>#N/A</v>
      </c>
      <c r="F50" s="170">
        <f>IF(ISNUMBER('実質公債費比率（分子）の構造'!L$53),'実質公債費比率（分子）の構造'!L$53,NA())</f>
        <v>496</v>
      </c>
      <c r="G50" s="170" t="e">
        <f>NA()</f>
        <v>#N/A</v>
      </c>
      <c r="H50" s="170" t="e">
        <f>NA()</f>
        <v>#N/A</v>
      </c>
      <c r="I50" s="170">
        <f>IF(ISNUMBER('実質公債費比率（分子）の構造'!M$53),'実質公債費比率（分子）の構造'!M$53,NA())</f>
        <v>469</v>
      </c>
      <c r="J50" s="170" t="e">
        <f>NA()</f>
        <v>#N/A</v>
      </c>
      <c r="K50" s="170" t="e">
        <f>NA()</f>
        <v>#N/A</v>
      </c>
      <c r="L50" s="170">
        <f>IF(ISNUMBER('実質公債費比率（分子）の構造'!N$53),'実質公債費比率（分子）の構造'!N$53,NA())</f>
        <v>489</v>
      </c>
      <c r="M50" s="170" t="e">
        <f>NA()</f>
        <v>#N/A</v>
      </c>
      <c r="N50" s="170" t="e">
        <f>NA()</f>
        <v>#N/A</v>
      </c>
      <c r="O50" s="170">
        <f>IF(ISNUMBER('実質公債費比率（分子）の構造'!O$53),'実質公債費比率（分子）の構造'!O$53,NA())</f>
        <v>501</v>
      </c>
      <c r="P50" s="170" t="e">
        <f>NA()</f>
        <v>#N/A</v>
      </c>
    </row>
    <row r="53" spans="1:16" x14ac:dyDescent="0.15">
      <c r="A53" s="142" t="s">
        <v>74</v>
      </c>
    </row>
    <row r="54" spans="1:16" x14ac:dyDescent="0.15">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15">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15">
      <c r="A56" s="169" t="s">
        <v>45</v>
      </c>
      <c r="B56" s="169"/>
      <c r="C56" s="169"/>
      <c r="D56" s="169">
        <f>'将来負担比率（分子）の構造'!I$52</f>
        <v>9407</v>
      </c>
      <c r="E56" s="169"/>
      <c r="F56" s="169"/>
      <c r="G56" s="169">
        <f>'将来負担比率（分子）の構造'!J$52</f>
        <v>9165</v>
      </c>
      <c r="H56" s="169"/>
      <c r="I56" s="169"/>
      <c r="J56" s="169">
        <f>'将来負担比率（分子）の構造'!K$52</f>
        <v>9426</v>
      </c>
      <c r="K56" s="169"/>
      <c r="L56" s="169"/>
      <c r="M56" s="169">
        <f>'将来負担比率（分子）の構造'!L$52</f>
        <v>8989</v>
      </c>
      <c r="N56" s="169"/>
      <c r="O56" s="169"/>
      <c r="P56" s="169">
        <f>'将来負担比率（分子）の構造'!M$52</f>
        <v>8466</v>
      </c>
    </row>
    <row r="57" spans="1:16" x14ac:dyDescent="0.15">
      <c r="A57" s="169" t="s">
        <v>44</v>
      </c>
      <c r="B57" s="169"/>
      <c r="C57" s="169"/>
      <c r="D57" s="169">
        <f>'将来負担比率（分子）の構造'!I$51</f>
        <v>20</v>
      </c>
      <c r="E57" s="169"/>
      <c r="F57" s="169"/>
      <c r="G57" s="169">
        <f>'将来負担比率（分子）の構造'!J$51</f>
        <v>13</v>
      </c>
      <c r="H57" s="169"/>
      <c r="I57" s="169"/>
      <c r="J57" s="169">
        <f>'将来負担比率（分子）の構造'!K$51</f>
        <v>9</v>
      </c>
      <c r="K57" s="169"/>
      <c r="L57" s="169"/>
      <c r="M57" s="169">
        <f>'将来負担比率（分子）の構造'!L$51</f>
        <v>4</v>
      </c>
      <c r="N57" s="169"/>
      <c r="O57" s="169"/>
      <c r="P57" s="169">
        <f>'将来負担比率（分子）の構造'!M$51</f>
        <v>1</v>
      </c>
    </row>
    <row r="58" spans="1:16" x14ac:dyDescent="0.15">
      <c r="A58" s="169" t="s">
        <v>43</v>
      </c>
      <c r="B58" s="169"/>
      <c r="C58" s="169"/>
      <c r="D58" s="169">
        <f>'将来負担比率（分子）の構造'!I$50</f>
        <v>3852</v>
      </c>
      <c r="E58" s="169"/>
      <c r="F58" s="169"/>
      <c r="G58" s="169">
        <f>'将来負担比率（分子）の構造'!J$50</f>
        <v>3298</v>
      </c>
      <c r="H58" s="169"/>
      <c r="I58" s="169"/>
      <c r="J58" s="169">
        <f>'将来負担比率（分子）の構造'!K$50</f>
        <v>3557</v>
      </c>
      <c r="K58" s="169"/>
      <c r="L58" s="169"/>
      <c r="M58" s="169">
        <f>'将来負担比率（分子）の構造'!L$50</f>
        <v>4046</v>
      </c>
      <c r="N58" s="169"/>
      <c r="O58" s="169"/>
      <c r="P58" s="169">
        <f>'将来負担比率（分子）の構造'!M$50</f>
        <v>4322</v>
      </c>
    </row>
    <row r="59" spans="1:16" x14ac:dyDescent="0.15">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37</v>
      </c>
      <c r="B62" s="169">
        <f>'将来負担比率（分子）の構造'!I$45</f>
        <v>781</v>
      </c>
      <c r="C62" s="169"/>
      <c r="D62" s="169"/>
      <c r="E62" s="169">
        <f>'将来負担比率（分子）の構造'!J$45</f>
        <v>688</v>
      </c>
      <c r="F62" s="169"/>
      <c r="G62" s="169"/>
      <c r="H62" s="169">
        <f>'将来負担比率（分子）の構造'!K$45</f>
        <v>766</v>
      </c>
      <c r="I62" s="169"/>
      <c r="J62" s="169"/>
      <c r="K62" s="169">
        <f>'将来負担比率（分子）の構造'!L$45</f>
        <v>726</v>
      </c>
      <c r="L62" s="169"/>
      <c r="M62" s="169"/>
      <c r="N62" s="169">
        <f>'将来負担比率（分子）の構造'!M$45</f>
        <v>766</v>
      </c>
      <c r="O62" s="169"/>
      <c r="P62" s="169"/>
    </row>
    <row r="63" spans="1:16" x14ac:dyDescent="0.15">
      <c r="A63" s="169" t="s">
        <v>36</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15">
      <c r="A64" s="169" t="s">
        <v>35</v>
      </c>
      <c r="B64" s="169">
        <f>'将来負担比率（分子）の構造'!I$43</f>
        <v>2871</v>
      </c>
      <c r="C64" s="169"/>
      <c r="D64" s="169"/>
      <c r="E64" s="169">
        <f>'将来負担比率（分子）の構造'!J$43</f>
        <v>2630</v>
      </c>
      <c r="F64" s="169"/>
      <c r="G64" s="169"/>
      <c r="H64" s="169">
        <f>'将来負担比率（分子）の構造'!K$43</f>
        <v>2373</v>
      </c>
      <c r="I64" s="169"/>
      <c r="J64" s="169"/>
      <c r="K64" s="169">
        <f>'将来負担比率（分子）の構造'!L$43</f>
        <v>2173</v>
      </c>
      <c r="L64" s="169"/>
      <c r="M64" s="169"/>
      <c r="N64" s="169">
        <f>'将来負担比率（分子）の構造'!M$43</f>
        <v>2035</v>
      </c>
      <c r="O64" s="169"/>
      <c r="P64" s="169"/>
    </row>
    <row r="65" spans="1:16" x14ac:dyDescent="0.15">
      <c r="A65" s="169" t="s">
        <v>34</v>
      </c>
      <c r="B65" s="169">
        <f>'将来負担比率（分子）の構造'!I$42</f>
        <v>71</v>
      </c>
      <c r="C65" s="169"/>
      <c r="D65" s="169"/>
      <c r="E65" s="169">
        <f>'将来負担比率（分子）の構造'!J$42</f>
        <v>62</v>
      </c>
      <c r="F65" s="169"/>
      <c r="G65" s="169"/>
      <c r="H65" s="169">
        <f>'将来負担比率（分子）の構造'!K$42</f>
        <v>54</v>
      </c>
      <c r="I65" s="169"/>
      <c r="J65" s="169"/>
      <c r="K65" s="169">
        <f>'将来負担比率（分子）の構造'!L$42</f>
        <v>47</v>
      </c>
      <c r="L65" s="169"/>
      <c r="M65" s="169"/>
      <c r="N65" s="169">
        <f>'将来負担比率（分子）の構造'!M$42</f>
        <v>41</v>
      </c>
      <c r="O65" s="169"/>
      <c r="P65" s="169"/>
    </row>
    <row r="66" spans="1:16" x14ac:dyDescent="0.15">
      <c r="A66" s="169" t="s">
        <v>33</v>
      </c>
      <c r="B66" s="169">
        <f>'将来負担比率（分子）の構造'!I$41</f>
        <v>11809</v>
      </c>
      <c r="C66" s="169"/>
      <c r="D66" s="169"/>
      <c r="E66" s="169">
        <f>'将来負担比率（分子）の構造'!J$41</f>
        <v>11370</v>
      </c>
      <c r="F66" s="169"/>
      <c r="G66" s="169"/>
      <c r="H66" s="169">
        <f>'将来負担比率（分子）の構造'!K$41</f>
        <v>11322</v>
      </c>
      <c r="I66" s="169"/>
      <c r="J66" s="169"/>
      <c r="K66" s="169">
        <f>'将来負担比率（分子）の構造'!L$41</f>
        <v>10887</v>
      </c>
      <c r="L66" s="169"/>
      <c r="M66" s="169"/>
      <c r="N66" s="169">
        <f>'将来負担比率（分子）の構造'!M$41</f>
        <v>10315</v>
      </c>
      <c r="O66" s="169"/>
      <c r="P66" s="169"/>
    </row>
    <row r="67" spans="1:16" x14ac:dyDescent="0.15">
      <c r="A67" s="169" t="s">
        <v>77</v>
      </c>
      <c r="B67" s="169" t="e">
        <f>NA()</f>
        <v>#N/A</v>
      </c>
      <c r="C67" s="169">
        <f>IF(ISNUMBER('将来負担比率（分子）の構造'!I$53), IF('将来負担比率（分子）の構造'!I$53 &lt; 0, 0, '将来負担比率（分子）の構造'!I$53), NA())</f>
        <v>2254</v>
      </c>
      <c r="D67" s="169" t="e">
        <f>NA()</f>
        <v>#N/A</v>
      </c>
      <c r="E67" s="169" t="e">
        <f>NA()</f>
        <v>#N/A</v>
      </c>
      <c r="F67" s="169">
        <f>IF(ISNUMBER('将来負担比率（分子）の構造'!J$53), IF('将来負担比率（分子）の構造'!J$53 &lt; 0, 0, '将来負担比率（分子）の構造'!J$53), NA())</f>
        <v>2274</v>
      </c>
      <c r="G67" s="169" t="e">
        <f>NA()</f>
        <v>#N/A</v>
      </c>
      <c r="H67" s="169" t="e">
        <f>NA()</f>
        <v>#N/A</v>
      </c>
      <c r="I67" s="169">
        <f>IF(ISNUMBER('将来負担比率（分子）の構造'!K$53), IF('将来負担比率（分子）の構造'!K$53 &lt; 0, 0, '将来負担比率（分子）の構造'!K$53), NA())</f>
        <v>1523</v>
      </c>
      <c r="J67" s="169" t="e">
        <f>NA()</f>
        <v>#N/A</v>
      </c>
      <c r="K67" s="169" t="e">
        <f>NA()</f>
        <v>#N/A</v>
      </c>
      <c r="L67" s="169">
        <f>IF(ISNUMBER('将来負担比率（分子）の構造'!L$53), IF('将来負担比率（分子）の構造'!L$53 &lt; 0, 0, '将来負担比率（分子）の構造'!L$53), NA())</f>
        <v>793</v>
      </c>
      <c r="M67" s="169" t="e">
        <f>NA()</f>
        <v>#N/A</v>
      </c>
      <c r="N67" s="169" t="e">
        <f>NA()</f>
        <v>#N/A</v>
      </c>
      <c r="O67" s="169">
        <f>IF(ISNUMBER('将来負担比率（分子）の構造'!M$53), IF('将来負担比率（分子）の構造'!M$53 &lt; 0, 0, '将来負担比率（分子）の構造'!M$53), NA())</f>
        <v>366</v>
      </c>
      <c r="P67" s="169" t="e">
        <f>NA()</f>
        <v>#N/A</v>
      </c>
    </row>
    <row r="70" spans="1:16" x14ac:dyDescent="0.15">
      <c r="A70" s="171" t="s">
        <v>78</v>
      </c>
      <c r="B70" s="171"/>
      <c r="C70" s="171"/>
      <c r="D70" s="171"/>
      <c r="E70" s="171"/>
      <c r="F70" s="171"/>
    </row>
    <row r="71" spans="1:16" x14ac:dyDescent="0.15">
      <c r="A71" s="172"/>
      <c r="B71" s="172" t="str">
        <f>基金残高に係る経年分析!F54</f>
        <v>R02</v>
      </c>
      <c r="C71" s="172" t="str">
        <f>基金残高に係る経年分析!G54</f>
        <v>R03</v>
      </c>
      <c r="D71" s="172" t="str">
        <f>基金残高に係る経年分析!H54</f>
        <v>R04</v>
      </c>
    </row>
    <row r="72" spans="1:16" x14ac:dyDescent="0.15">
      <c r="A72" s="172" t="s">
        <v>79</v>
      </c>
      <c r="B72" s="173">
        <f>基金残高に係る経年分析!F55</f>
        <v>2399</v>
      </c>
      <c r="C72" s="173">
        <f>基金残高に係る経年分析!G55</f>
        <v>2846</v>
      </c>
      <c r="D72" s="173">
        <f>基金残高に係る経年分析!H55</f>
        <v>3028</v>
      </c>
    </row>
    <row r="73" spans="1:16" x14ac:dyDescent="0.15">
      <c r="A73" s="172" t="s">
        <v>80</v>
      </c>
      <c r="B73" s="173">
        <f>基金残高に係る経年分析!F56</f>
        <v>315</v>
      </c>
      <c r="C73" s="173">
        <f>基金残高に係る経年分析!G56</f>
        <v>360</v>
      </c>
      <c r="D73" s="173">
        <f>基金残高に係る経年分析!H56</f>
        <v>360</v>
      </c>
    </row>
    <row r="74" spans="1:16" x14ac:dyDescent="0.15">
      <c r="A74" s="172" t="s">
        <v>81</v>
      </c>
      <c r="B74" s="173">
        <f>基金残高に係る経年分析!F57</f>
        <v>1578</v>
      </c>
      <c r="C74" s="173">
        <f>基金残高に係る経年分析!G57</f>
        <v>1484</v>
      </c>
      <c r="D74" s="173">
        <f>基金残高に係る経年分析!H57</f>
        <v>1648</v>
      </c>
    </row>
  </sheetData>
  <sheetProtection algorithmName="SHA-512" hashValue="a/zTd91wQd1VkQXv9tbn2h5G1w/pc9th7R32/0qfKYqf+WELIYeN+/6F78w88UmhF8gF/0uULMcsCmtuDJn6qg==" saltValue="RIcQpcodvvaoLyWEqu6iJ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217</v>
      </c>
      <c r="DI1" s="731"/>
      <c r="DJ1" s="731"/>
      <c r="DK1" s="731"/>
      <c r="DL1" s="731"/>
      <c r="DM1" s="731"/>
      <c r="DN1" s="732"/>
      <c r="DO1" s="208"/>
      <c r="DP1" s="730" t="s">
        <v>218</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219</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220</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221</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222</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223</v>
      </c>
      <c r="S4" s="687"/>
      <c r="T4" s="687"/>
      <c r="U4" s="687"/>
      <c r="V4" s="687"/>
      <c r="W4" s="687"/>
      <c r="X4" s="687"/>
      <c r="Y4" s="688"/>
      <c r="Z4" s="686" t="s">
        <v>224</v>
      </c>
      <c r="AA4" s="687"/>
      <c r="AB4" s="687"/>
      <c r="AC4" s="688"/>
      <c r="AD4" s="686" t="s">
        <v>225</v>
      </c>
      <c r="AE4" s="687"/>
      <c r="AF4" s="687"/>
      <c r="AG4" s="687"/>
      <c r="AH4" s="687"/>
      <c r="AI4" s="687"/>
      <c r="AJ4" s="687"/>
      <c r="AK4" s="688"/>
      <c r="AL4" s="686" t="s">
        <v>224</v>
      </c>
      <c r="AM4" s="687"/>
      <c r="AN4" s="687"/>
      <c r="AO4" s="688"/>
      <c r="AP4" s="733" t="s">
        <v>226</v>
      </c>
      <c r="AQ4" s="733"/>
      <c r="AR4" s="733"/>
      <c r="AS4" s="733"/>
      <c r="AT4" s="733"/>
      <c r="AU4" s="733"/>
      <c r="AV4" s="733"/>
      <c r="AW4" s="733"/>
      <c r="AX4" s="733"/>
      <c r="AY4" s="733"/>
      <c r="AZ4" s="733"/>
      <c r="BA4" s="733"/>
      <c r="BB4" s="733"/>
      <c r="BC4" s="733"/>
      <c r="BD4" s="733"/>
      <c r="BE4" s="733"/>
      <c r="BF4" s="733"/>
      <c r="BG4" s="733" t="s">
        <v>227</v>
      </c>
      <c r="BH4" s="733"/>
      <c r="BI4" s="733"/>
      <c r="BJ4" s="733"/>
      <c r="BK4" s="733"/>
      <c r="BL4" s="733"/>
      <c r="BM4" s="733"/>
      <c r="BN4" s="733"/>
      <c r="BO4" s="733" t="s">
        <v>224</v>
      </c>
      <c r="BP4" s="733"/>
      <c r="BQ4" s="733"/>
      <c r="BR4" s="733"/>
      <c r="BS4" s="733" t="s">
        <v>228</v>
      </c>
      <c r="BT4" s="733"/>
      <c r="BU4" s="733"/>
      <c r="BV4" s="733"/>
      <c r="BW4" s="733"/>
      <c r="BX4" s="733"/>
      <c r="BY4" s="733"/>
      <c r="BZ4" s="733"/>
      <c r="CA4" s="733"/>
      <c r="CB4" s="733"/>
      <c r="CD4" s="686" t="s">
        <v>229</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230</v>
      </c>
      <c r="C5" s="693"/>
      <c r="D5" s="693"/>
      <c r="E5" s="693"/>
      <c r="F5" s="693"/>
      <c r="G5" s="693"/>
      <c r="H5" s="693"/>
      <c r="I5" s="693"/>
      <c r="J5" s="693"/>
      <c r="K5" s="693"/>
      <c r="L5" s="693"/>
      <c r="M5" s="693"/>
      <c r="N5" s="693"/>
      <c r="O5" s="693"/>
      <c r="P5" s="693"/>
      <c r="Q5" s="694"/>
      <c r="R5" s="689">
        <v>848980</v>
      </c>
      <c r="S5" s="690"/>
      <c r="T5" s="690"/>
      <c r="U5" s="690"/>
      <c r="V5" s="690"/>
      <c r="W5" s="690"/>
      <c r="X5" s="690"/>
      <c r="Y5" s="715"/>
      <c r="Z5" s="728">
        <v>10</v>
      </c>
      <c r="AA5" s="728"/>
      <c r="AB5" s="728"/>
      <c r="AC5" s="728"/>
      <c r="AD5" s="729">
        <v>848980</v>
      </c>
      <c r="AE5" s="729"/>
      <c r="AF5" s="729"/>
      <c r="AG5" s="729"/>
      <c r="AH5" s="729"/>
      <c r="AI5" s="729"/>
      <c r="AJ5" s="729"/>
      <c r="AK5" s="729"/>
      <c r="AL5" s="716">
        <v>17.5</v>
      </c>
      <c r="AM5" s="698"/>
      <c r="AN5" s="698"/>
      <c r="AO5" s="717"/>
      <c r="AP5" s="692" t="s">
        <v>231</v>
      </c>
      <c r="AQ5" s="693"/>
      <c r="AR5" s="693"/>
      <c r="AS5" s="693"/>
      <c r="AT5" s="693"/>
      <c r="AU5" s="693"/>
      <c r="AV5" s="693"/>
      <c r="AW5" s="693"/>
      <c r="AX5" s="693"/>
      <c r="AY5" s="693"/>
      <c r="AZ5" s="693"/>
      <c r="BA5" s="693"/>
      <c r="BB5" s="693"/>
      <c r="BC5" s="693"/>
      <c r="BD5" s="693"/>
      <c r="BE5" s="693"/>
      <c r="BF5" s="694"/>
      <c r="BG5" s="634">
        <v>848244</v>
      </c>
      <c r="BH5" s="635"/>
      <c r="BI5" s="635"/>
      <c r="BJ5" s="635"/>
      <c r="BK5" s="635"/>
      <c r="BL5" s="635"/>
      <c r="BM5" s="635"/>
      <c r="BN5" s="636"/>
      <c r="BO5" s="672">
        <v>99.9</v>
      </c>
      <c r="BP5" s="672"/>
      <c r="BQ5" s="672"/>
      <c r="BR5" s="672"/>
      <c r="BS5" s="673" t="s">
        <v>129</v>
      </c>
      <c r="BT5" s="673"/>
      <c r="BU5" s="673"/>
      <c r="BV5" s="673"/>
      <c r="BW5" s="673"/>
      <c r="BX5" s="673"/>
      <c r="BY5" s="673"/>
      <c r="BZ5" s="673"/>
      <c r="CA5" s="673"/>
      <c r="CB5" s="713"/>
      <c r="CD5" s="686" t="s">
        <v>226</v>
      </c>
      <c r="CE5" s="687"/>
      <c r="CF5" s="687"/>
      <c r="CG5" s="687"/>
      <c r="CH5" s="687"/>
      <c r="CI5" s="687"/>
      <c r="CJ5" s="687"/>
      <c r="CK5" s="687"/>
      <c r="CL5" s="687"/>
      <c r="CM5" s="687"/>
      <c r="CN5" s="687"/>
      <c r="CO5" s="687"/>
      <c r="CP5" s="687"/>
      <c r="CQ5" s="688"/>
      <c r="CR5" s="686" t="s">
        <v>232</v>
      </c>
      <c r="CS5" s="687"/>
      <c r="CT5" s="687"/>
      <c r="CU5" s="687"/>
      <c r="CV5" s="687"/>
      <c r="CW5" s="687"/>
      <c r="CX5" s="687"/>
      <c r="CY5" s="688"/>
      <c r="CZ5" s="686" t="s">
        <v>224</v>
      </c>
      <c r="DA5" s="687"/>
      <c r="DB5" s="687"/>
      <c r="DC5" s="688"/>
      <c r="DD5" s="686" t="s">
        <v>233</v>
      </c>
      <c r="DE5" s="687"/>
      <c r="DF5" s="687"/>
      <c r="DG5" s="687"/>
      <c r="DH5" s="687"/>
      <c r="DI5" s="687"/>
      <c r="DJ5" s="687"/>
      <c r="DK5" s="687"/>
      <c r="DL5" s="687"/>
      <c r="DM5" s="687"/>
      <c r="DN5" s="687"/>
      <c r="DO5" s="687"/>
      <c r="DP5" s="688"/>
      <c r="DQ5" s="686" t="s">
        <v>234</v>
      </c>
      <c r="DR5" s="687"/>
      <c r="DS5" s="687"/>
      <c r="DT5" s="687"/>
      <c r="DU5" s="687"/>
      <c r="DV5" s="687"/>
      <c r="DW5" s="687"/>
      <c r="DX5" s="687"/>
      <c r="DY5" s="687"/>
      <c r="DZ5" s="687"/>
      <c r="EA5" s="687"/>
      <c r="EB5" s="687"/>
      <c r="EC5" s="688"/>
    </row>
    <row r="6" spans="2:143" ht="11.25" customHeight="1" x14ac:dyDescent="0.15">
      <c r="B6" s="631" t="s">
        <v>235</v>
      </c>
      <c r="C6" s="632"/>
      <c r="D6" s="632"/>
      <c r="E6" s="632"/>
      <c r="F6" s="632"/>
      <c r="G6" s="632"/>
      <c r="H6" s="632"/>
      <c r="I6" s="632"/>
      <c r="J6" s="632"/>
      <c r="K6" s="632"/>
      <c r="L6" s="632"/>
      <c r="M6" s="632"/>
      <c r="N6" s="632"/>
      <c r="O6" s="632"/>
      <c r="P6" s="632"/>
      <c r="Q6" s="633"/>
      <c r="R6" s="634">
        <v>111394</v>
      </c>
      <c r="S6" s="635"/>
      <c r="T6" s="635"/>
      <c r="U6" s="635"/>
      <c r="V6" s="635"/>
      <c r="W6" s="635"/>
      <c r="X6" s="635"/>
      <c r="Y6" s="636"/>
      <c r="Z6" s="672">
        <v>1.3</v>
      </c>
      <c r="AA6" s="672"/>
      <c r="AB6" s="672"/>
      <c r="AC6" s="672"/>
      <c r="AD6" s="673">
        <v>111394</v>
      </c>
      <c r="AE6" s="673"/>
      <c r="AF6" s="673"/>
      <c r="AG6" s="673"/>
      <c r="AH6" s="673"/>
      <c r="AI6" s="673"/>
      <c r="AJ6" s="673"/>
      <c r="AK6" s="673"/>
      <c r="AL6" s="637">
        <v>2.2999999999999998</v>
      </c>
      <c r="AM6" s="638"/>
      <c r="AN6" s="638"/>
      <c r="AO6" s="674"/>
      <c r="AP6" s="631" t="s">
        <v>236</v>
      </c>
      <c r="AQ6" s="632"/>
      <c r="AR6" s="632"/>
      <c r="AS6" s="632"/>
      <c r="AT6" s="632"/>
      <c r="AU6" s="632"/>
      <c r="AV6" s="632"/>
      <c r="AW6" s="632"/>
      <c r="AX6" s="632"/>
      <c r="AY6" s="632"/>
      <c r="AZ6" s="632"/>
      <c r="BA6" s="632"/>
      <c r="BB6" s="632"/>
      <c r="BC6" s="632"/>
      <c r="BD6" s="632"/>
      <c r="BE6" s="632"/>
      <c r="BF6" s="633"/>
      <c r="BG6" s="634">
        <v>848244</v>
      </c>
      <c r="BH6" s="635"/>
      <c r="BI6" s="635"/>
      <c r="BJ6" s="635"/>
      <c r="BK6" s="635"/>
      <c r="BL6" s="635"/>
      <c r="BM6" s="635"/>
      <c r="BN6" s="636"/>
      <c r="BO6" s="672">
        <v>99.9</v>
      </c>
      <c r="BP6" s="672"/>
      <c r="BQ6" s="672"/>
      <c r="BR6" s="672"/>
      <c r="BS6" s="673" t="s">
        <v>176</v>
      </c>
      <c r="BT6" s="673"/>
      <c r="BU6" s="673"/>
      <c r="BV6" s="673"/>
      <c r="BW6" s="673"/>
      <c r="BX6" s="673"/>
      <c r="BY6" s="673"/>
      <c r="BZ6" s="673"/>
      <c r="CA6" s="673"/>
      <c r="CB6" s="713"/>
      <c r="CD6" s="692" t="s">
        <v>237</v>
      </c>
      <c r="CE6" s="693"/>
      <c r="CF6" s="693"/>
      <c r="CG6" s="693"/>
      <c r="CH6" s="693"/>
      <c r="CI6" s="693"/>
      <c r="CJ6" s="693"/>
      <c r="CK6" s="693"/>
      <c r="CL6" s="693"/>
      <c r="CM6" s="693"/>
      <c r="CN6" s="693"/>
      <c r="CO6" s="693"/>
      <c r="CP6" s="693"/>
      <c r="CQ6" s="694"/>
      <c r="CR6" s="634">
        <v>67921</v>
      </c>
      <c r="CS6" s="635"/>
      <c r="CT6" s="635"/>
      <c r="CU6" s="635"/>
      <c r="CV6" s="635"/>
      <c r="CW6" s="635"/>
      <c r="CX6" s="635"/>
      <c r="CY6" s="636"/>
      <c r="CZ6" s="716">
        <v>0.8</v>
      </c>
      <c r="DA6" s="698"/>
      <c r="DB6" s="698"/>
      <c r="DC6" s="718"/>
      <c r="DD6" s="640" t="s">
        <v>176</v>
      </c>
      <c r="DE6" s="635"/>
      <c r="DF6" s="635"/>
      <c r="DG6" s="635"/>
      <c r="DH6" s="635"/>
      <c r="DI6" s="635"/>
      <c r="DJ6" s="635"/>
      <c r="DK6" s="635"/>
      <c r="DL6" s="635"/>
      <c r="DM6" s="635"/>
      <c r="DN6" s="635"/>
      <c r="DO6" s="635"/>
      <c r="DP6" s="636"/>
      <c r="DQ6" s="640">
        <v>67312</v>
      </c>
      <c r="DR6" s="635"/>
      <c r="DS6" s="635"/>
      <c r="DT6" s="635"/>
      <c r="DU6" s="635"/>
      <c r="DV6" s="635"/>
      <c r="DW6" s="635"/>
      <c r="DX6" s="635"/>
      <c r="DY6" s="635"/>
      <c r="DZ6" s="635"/>
      <c r="EA6" s="635"/>
      <c r="EB6" s="635"/>
      <c r="EC6" s="671"/>
    </row>
    <row r="7" spans="2:143" ht="11.25" customHeight="1" x14ac:dyDescent="0.15">
      <c r="B7" s="631" t="s">
        <v>238</v>
      </c>
      <c r="C7" s="632"/>
      <c r="D7" s="632"/>
      <c r="E7" s="632"/>
      <c r="F7" s="632"/>
      <c r="G7" s="632"/>
      <c r="H7" s="632"/>
      <c r="I7" s="632"/>
      <c r="J7" s="632"/>
      <c r="K7" s="632"/>
      <c r="L7" s="632"/>
      <c r="M7" s="632"/>
      <c r="N7" s="632"/>
      <c r="O7" s="632"/>
      <c r="P7" s="632"/>
      <c r="Q7" s="633"/>
      <c r="R7" s="634">
        <v>261</v>
      </c>
      <c r="S7" s="635"/>
      <c r="T7" s="635"/>
      <c r="U7" s="635"/>
      <c r="V7" s="635"/>
      <c r="W7" s="635"/>
      <c r="X7" s="635"/>
      <c r="Y7" s="636"/>
      <c r="Z7" s="672">
        <v>0</v>
      </c>
      <c r="AA7" s="672"/>
      <c r="AB7" s="672"/>
      <c r="AC7" s="672"/>
      <c r="AD7" s="673">
        <v>261</v>
      </c>
      <c r="AE7" s="673"/>
      <c r="AF7" s="673"/>
      <c r="AG7" s="673"/>
      <c r="AH7" s="673"/>
      <c r="AI7" s="673"/>
      <c r="AJ7" s="673"/>
      <c r="AK7" s="673"/>
      <c r="AL7" s="637">
        <v>0</v>
      </c>
      <c r="AM7" s="638"/>
      <c r="AN7" s="638"/>
      <c r="AO7" s="674"/>
      <c r="AP7" s="631" t="s">
        <v>239</v>
      </c>
      <c r="AQ7" s="632"/>
      <c r="AR7" s="632"/>
      <c r="AS7" s="632"/>
      <c r="AT7" s="632"/>
      <c r="AU7" s="632"/>
      <c r="AV7" s="632"/>
      <c r="AW7" s="632"/>
      <c r="AX7" s="632"/>
      <c r="AY7" s="632"/>
      <c r="AZ7" s="632"/>
      <c r="BA7" s="632"/>
      <c r="BB7" s="632"/>
      <c r="BC7" s="632"/>
      <c r="BD7" s="632"/>
      <c r="BE7" s="632"/>
      <c r="BF7" s="633"/>
      <c r="BG7" s="634">
        <v>237198</v>
      </c>
      <c r="BH7" s="635"/>
      <c r="BI7" s="635"/>
      <c r="BJ7" s="635"/>
      <c r="BK7" s="635"/>
      <c r="BL7" s="635"/>
      <c r="BM7" s="635"/>
      <c r="BN7" s="636"/>
      <c r="BO7" s="672">
        <v>27.9</v>
      </c>
      <c r="BP7" s="672"/>
      <c r="BQ7" s="672"/>
      <c r="BR7" s="672"/>
      <c r="BS7" s="673" t="s">
        <v>176</v>
      </c>
      <c r="BT7" s="673"/>
      <c r="BU7" s="673"/>
      <c r="BV7" s="673"/>
      <c r="BW7" s="673"/>
      <c r="BX7" s="673"/>
      <c r="BY7" s="673"/>
      <c r="BZ7" s="673"/>
      <c r="CA7" s="673"/>
      <c r="CB7" s="713"/>
      <c r="CD7" s="631" t="s">
        <v>240</v>
      </c>
      <c r="CE7" s="632"/>
      <c r="CF7" s="632"/>
      <c r="CG7" s="632"/>
      <c r="CH7" s="632"/>
      <c r="CI7" s="632"/>
      <c r="CJ7" s="632"/>
      <c r="CK7" s="632"/>
      <c r="CL7" s="632"/>
      <c r="CM7" s="632"/>
      <c r="CN7" s="632"/>
      <c r="CO7" s="632"/>
      <c r="CP7" s="632"/>
      <c r="CQ7" s="633"/>
      <c r="CR7" s="634">
        <v>2038050</v>
      </c>
      <c r="CS7" s="635"/>
      <c r="CT7" s="635"/>
      <c r="CU7" s="635"/>
      <c r="CV7" s="635"/>
      <c r="CW7" s="635"/>
      <c r="CX7" s="635"/>
      <c r="CY7" s="636"/>
      <c r="CZ7" s="672">
        <v>24.9</v>
      </c>
      <c r="DA7" s="672"/>
      <c r="DB7" s="672"/>
      <c r="DC7" s="672"/>
      <c r="DD7" s="640">
        <v>73880</v>
      </c>
      <c r="DE7" s="635"/>
      <c r="DF7" s="635"/>
      <c r="DG7" s="635"/>
      <c r="DH7" s="635"/>
      <c r="DI7" s="635"/>
      <c r="DJ7" s="635"/>
      <c r="DK7" s="635"/>
      <c r="DL7" s="635"/>
      <c r="DM7" s="635"/>
      <c r="DN7" s="635"/>
      <c r="DO7" s="635"/>
      <c r="DP7" s="636"/>
      <c r="DQ7" s="640">
        <v>1146408</v>
      </c>
      <c r="DR7" s="635"/>
      <c r="DS7" s="635"/>
      <c r="DT7" s="635"/>
      <c r="DU7" s="635"/>
      <c r="DV7" s="635"/>
      <c r="DW7" s="635"/>
      <c r="DX7" s="635"/>
      <c r="DY7" s="635"/>
      <c r="DZ7" s="635"/>
      <c r="EA7" s="635"/>
      <c r="EB7" s="635"/>
      <c r="EC7" s="671"/>
    </row>
    <row r="8" spans="2:143" ht="11.25" customHeight="1" x14ac:dyDescent="0.15">
      <c r="B8" s="631" t="s">
        <v>241</v>
      </c>
      <c r="C8" s="632"/>
      <c r="D8" s="632"/>
      <c r="E8" s="632"/>
      <c r="F8" s="632"/>
      <c r="G8" s="632"/>
      <c r="H8" s="632"/>
      <c r="I8" s="632"/>
      <c r="J8" s="632"/>
      <c r="K8" s="632"/>
      <c r="L8" s="632"/>
      <c r="M8" s="632"/>
      <c r="N8" s="632"/>
      <c r="O8" s="632"/>
      <c r="P8" s="632"/>
      <c r="Q8" s="633"/>
      <c r="R8" s="634">
        <v>2853</v>
      </c>
      <c r="S8" s="635"/>
      <c r="T8" s="635"/>
      <c r="U8" s="635"/>
      <c r="V8" s="635"/>
      <c r="W8" s="635"/>
      <c r="X8" s="635"/>
      <c r="Y8" s="636"/>
      <c r="Z8" s="672">
        <v>0</v>
      </c>
      <c r="AA8" s="672"/>
      <c r="AB8" s="672"/>
      <c r="AC8" s="672"/>
      <c r="AD8" s="673">
        <v>2853</v>
      </c>
      <c r="AE8" s="673"/>
      <c r="AF8" s="673"/>
      <c r="AG8" s="673"/>
      <c r="AH8" s="673"/>
      <c r="AI8" s="673"/>
      <c r="AJ8" s="673"/>
      <c r="AK8" s="673"/>
      <c r="AL8" s="637">
        <v>0.1</v>
      </c>
      <c r="AM8" s="638"/>
      <c r="AN8" s="638"/>
      <c r="AO8" s="674"/>
      <c r="AP8" s="631" t="s">
        <v>242</v>
      </c>
      <c r="AQ8" s="632"/>
      <c r="AR8" s="632"/>
      <c r="AS8" s="632"/>
      <c r="AT8" s="632"/>
      <c r="AU8" s="632"/>
      <c r="AV8" s="632"/>
      <c r="AW8" s="632"/>
      <c r="AX8" s="632"/>
      <c r="AY8" s="632"/>
      <c r="AZ8" s="632"/>
      <c r="BA8" s="632"/>
      <c r="BB8" s="632"/>
      <c r="BC8" s="632"/>
      <c r="BD8" s="632"/>
      <c r="BE8" s="632"/>
      <c r="BF8" s="633"/>
      <c r="BG8" s="634">
        <v>10071</v>
      </c>
      <c r="BH8" s="635"/>
      <c r="BI8" s="635"/>
      <c r="BJ8" s="635"/>
      <c r="BK8" s="635"/>
      <c r="BL8" s="635"/>
      <c r="BM8" s="635"/>
      <c r="BN8" s="636"/>
      <c r="BO8" s="672">
        <v>1.2</v>
      </c>
      <c r="BP8" s="672"/>
      <c r="BQ8" s="672"/>
      <c r="BR8" s="672"/>
      <c r="BS8" s="673" t="s">
        <v>129</v>
      </c>
      <c r="BT8" s="673"/>
      <c r="BU8" s="673"/>
      <c r="BV8" s="673"/>
      <c r="BW8" s="673"/>
      <c r="BX8" s="673"/>
      <c r="BY8" s="673"/>
      <c r="BZ8" s="673"/>
      <c r="CA8" s="673"/>
      <c r="CB8" s="713"/>
      <c r="CD8" s="631" t="s">
        <v>243</v>
      </c>
      <c r="CE8" s="632"/>
      <c r="CF8" s="632"/>
      <c r="CG8" s="632"/>
      <c r="CH8" s="632"/>
      <c r="CI8" s="632"/>
      <c r="CJ8" s="632"/>
      <c r="CK8" s="632"/>
      <c r="CL8" s="632"/>
      <c r="CM8" s="632"/>
      <c r="CN8" s="632"/>
      <c r="CO8" s="632"/>
      <c r="CP8" s="632"/>
      <c r="CQ8" s="633"/>
      <c r="CR8" s="634">
        <v>1445751</v>
      </c>
      <c r="CS8" s="635"/>
      <c r="CT8" s="635"/>
      <c r="CU8" s="635"/>
      <c r="CV8" s="635"/>
      <c r="CW8" s="635"/>
      <c r="CX8" s="635"/>
      <c r="CY8" s="636"/>
      <c r="CZ8" s="672">
        <v>17.7</v>
      </c>
      <c r="DA8" s="672"/>
      <c r="DB8" s="672"/>
      <c r="DC8" s="672"/>
      <c r="DD8" s="640">
        <v>12340</v>
      </c>
      <c r="DE8" s="635"/>
      <c r="DF8" s="635"/>
      <c r="DG8" s="635"/>
      <c r="DH8" s="635"/>
      <c r="DI8" s="635"/>
      <c r="DJ8" s="635"/>
      <c r="DK8" s="635"/>
      <c r="DL8" s="635"/>
      <c r="DM8" s="635"/>
      <c r="DN8" s="635"/>
      <c r="DO8" s="635"/>
      <c r="DP8" s="636"/>
      <c r="DQ8" s="640">
        <v>879069</v>
      </c>
      <c r="DR8" s="635"/>
      <c r="DS8" s="635"/>
      <c r="DT8" s="635"/>
      <c r="DU8" s="635"/>
      <c r="DV8" s="635"/>
      <c r="DW8" s="635"/>
      <c r="DX8" s="635"/>
      <c r="DY8" s="635"/>
      <c r="DZ8" s="635"/>
      <c r="EA8" s="635"/>
      <c r="EB8" s="635"/>
      <c r="EC8" s="671"/>
    </row>
    <row r="9" spans="2:143" ht="11.25" customHeight="1" x14ac:dyDescent="0.15">
      <c r="B9" s="631" t="s">
        <v>244</v>
      </c>
      <c r="C9" s="632"/>
      <c r="D9" s="632"/>
      <c r="E9" s="632"/>
      <c r="F9" s="632"/>
      <c r="G9" s="632"/>
      <c r="H9" s="632"/>
      <c r="I9" s="632"/>
      <c r="J9" s="632"/>
      <c r="K9" s="632"/>
      <c r="L9" s="632"/>
      <c r="M9" s="632"/>
      <c r="N9" s="632"/>
      <c r="O9" s="632"/>
      <c r="P9" s="632"/>
      <c r="Q9" s="633"/>
      <c r="R9" s="634">
        <v>1994</v>
      </c>
      <c r="S9" s="635"/>
      <c r="T9" s="635"/>
      <c r="U9" s="635"/>
      <c r="V9" s="635"/>
      <c r="W9" s="635"/>
      <c r="X9" s="635"/>
      <c r="Y9" s="636"/>
      <c r="Z9" s="672">
        <v>0</v>
      </c>
      <c r="AA9" s="672"/>
      <c r="AB9" s="672"/>
      <c r="AC9" s="672"/>
      <c r="AD9" s="673">
        <v>1994</v>
      </c>
      <c r="AE9" s="673"/>
      <c r="AF9" s="673"/>
      <c r="AG9" s="673"/>
      <c r="AH9" s="673"/>
      <c r="AI9" s="673"/>
      <c r="AJ9" s="673"/>
      <c r="AK9" s="673"/>
      <c r="AL9" s="637">
        <v>0</v>
      </c>
      <c r="AM9" s="638"/>
      <c r="AN9" s="638"/>
      <c r="AO9" s="674"/>
      <c r="AP9" s="631" t="s">
        <v>245</v>
      </c>
      <c r="AQ9" s="632"/>
      <c r="AR9" s="632"/>
      <c r="AS9" s="632"/>
      <c r="AT9" s="632"/>
      <c r="AU9" s="632"/>
      <c r="AV9" s="632"/>
      <c r="AW9" s="632"/>
      <c r="AX9" s="632"/>
      <c r="AY9" s="632"/>
      <c r="AZ9" s="632"/>
      <c r="BA9" s="632"/>
      <c r="BB9" s="632"/>
      <c r="BC9" s="632"/>
      <c r="BD9" s="632"/>
      <c r="BE9" s="632"/>
      <c r="BF9" s="633"/>
      <c r="BG9" s="634">
        <v>196959</v>
      </c>
      <c r="BH9" s="635"/>
      <c r="BI9" s="635"/>
      <c r="BJ9" s="635"/>
      <c r="BK9" s="635"/>
      <c r="BL9" s="635"/>
      <c r="BM9" s="635"/>
      <c r="BN9" s="636"/>
      <c r="BO9" s="672">
        <v>23.2</v>
      </c>
      <c r="BP9" s="672"/>
      <c r="BQ9" s="672"/>
      <c r="BR9" s="672"/>
      <c r="BS9" s="673" t="s">
        <v>129</v>
      </c>
      <c r="BT9" s="673"/>
      <c r="BU9" s="673"/>
      <c r="BV9" s="673"/>
      <c r="BW9" s="673"/>
      <c r="BX9" s="673"/>
      <c r="BY9" s="673"/>
      <c r="BZ9" s="673"/>
      <c r="CA9" s="673"/>
      <c r="CB9" s="713"/>
      <c r="CD9" s="631" t="s">
        <v>246</v>
      </c>
      <c r="CE9" s="632"/>
      <c r="CF9" s="632"/>
      <c r="CG9" s="632"/>
      <c r="CH9" s="632"/>
      <c r="CI9" s="632"/>
      <c r="CJ9" s="632"/>
      <c r="CK9" s="632"/>
      <c r="CL9" s="632"/>
      <c r="CM9" s="632"/>
      <c r="CN9" s="632"/>
      <c r="CO9" s="632"/>
      <c r="CP9" s="632"/>
      <c r="CQ9" s="633"/>
      <c r="CR9" s="634">
        <v>833772</v>
      </c>
      <c r="CS9" s="635"/>
      <c r="CT9" s="635"/>
      <c r="CU9" s="635"/>
      <c r="CV9" s="635"/>
      <c r="CW9" s="635"/>
      <c r="CX9" s="635"/>
      <c r="CY9" s="636"/>
      <c r="CZ9" s="672">
        <v>10.199999999999999</v>
      </c>
      <c r="DA9" s="672"/>
      <c r="DB9" s="672"/>
      <c r="DC9" s="672"/>
      <c r="DD9" s="640" t="s">
        <v>129</v>
      </c>
      <c r="DE9" s="635"/>
      <c r="DF9" s="635"/>
      <c r="DG9" s="635"/>
      <c r="DH9" s="635"/>
      <c r="DI9" s="635"/>
      <c r="DJ9" s="635"/>
      <c r="DK9" s="635"/>
      <c r="DL9" s="635"/>
      <c r="DM9" s="635"/>
      <c r="DN9" s="635"/>
      <c r="DO9" s="635"/>
      <c r="DP9" s="636"/>
      <c r="DQ9" s="640">
        <v>656905</v>
      </c>
      <c r="DR9" s="635"/>
      <c r="DS9" s="635"/>
      <c r="DT9" s="635"/>
      <c r="DU9" s="635"/>
      <c r="DV9" s="635"/>
      <c r="DW9" s="635"/>
      <c r="DX9" s="635"/>
      <c r="DY9" s="635"/>
      <c r="DZ9" s="635"/>
      <c r="EA9" s="635"/>
      <c r="EB9" s="635"/>
      <c r="EC9" s="671"/>
    </row>
    <row r="10" spans="2:143" ht="11.25" customHeight="1" x14ac:dyDescent="0.15">
      <c r="B10" s="631" t="s">
        <v>247</v>
      </c>
      <c r="C10" s="632"/>
      <c r="D10" s="632"/>
      <c r="E10" s="632"/>
      <c r="F10" s="632"/>
      <c r="G10" s="632"/>
      <c r="H10" s="632"/>
      <c r="I10" s="632"/>
      <c r="J10" s="632"/>
      <c r="K10" s="632"/>
      <c r="L10" s="632"/>
      <c r="M10" s="632"/>
      <c r="N10" s="632"/>
      <c r="O10" s="632"/>
      <c r="P10" s="632"/>
      <c r="Q10" s="633"/>
      <c r="R10" s="634" t="s">
        <v>129</v>
      </c>
      <c r="S10" s="635"/>
      <c r="T10" s="635"/>
      <c r="U10" s="635"/>
      <c r="V10" s="635"/>
      <c r="W10" s="635"/>
      <c r="X10" s="635"/>
      <c r="Y10" s="636"/>
      <c r="Z10" s="672" t="s">
        <v>129</v>
      </c>
      <c r="AA10" s="672"/>
      <c r="AB10" s="672"/>
      <c r="AC10" s="672"/>
      <c r="AD10" s="673" t="s">
        <v>129</v>
      </c>
      <c r="AE10" s="673"/>
      <c r="AF10" s="673"/>
      <c r="AG10" s="673"/>
      <c r="AH10" s="673"/>
      <c r="AI10" s="673"/>
      <c r="AJ10" s="673"/>
      <c r="AK10" s="673"/>
      <c r="AL10" s="637" t="s">
        <v>129</v>
      </c>
      <c r="AM10" s="638"/>
      <c r="AN10" s="638"/>
      <c r="AO10" s="674"/>
      <c r="AP10" s="631" t="s">
        <v>248</v>
      </c>
      <c r="AQ10" s="632"/>
      <c r="AR10" s="632"/>
      <c r="AS10" s="632"/>
      <c r="AT10" s="632"/>
      <c r="AU10" s="632"/>
      <c r="AV10" s="632"/>
      <c r="AW10" s="632"/>
      <c r="AX10" s="632"/>
      <c r="AY10" s="632"/>
      <c r="AZ10" s="632"/>
      <c r="BA10" s="632"/>
      <c r="BB10" s="632"/>
      <c r="BC10" s="632"/>
      <c r="BD10" s="632"/>
      <c r="BE10" s="632"/>
      <c r="BF10" s="633"/>
      <c r="BG10" s="634">
        <v>17626</v>
      </c>
      <c r="BH10" s="635"/>
      <c r="BI10" s="635"/>
      <c r="BJ10" s="635"/>
      <c r="BK10" s="635"/>
      <c r="BL10" s="635"/>
      <c r="BM10" s="635"/>
      <c r="BN10" s="636"/>
      <c r="BO10" s="672">
        <v>2.1</v>
      </c>
      <c r="BP10" s="672"/>
      <c r="BQ10" s="672"/>
      <c r="BR10" s="672"/>
      <c r="BS10" s="673" t="s">
        <v>176</v>
      </c>
      <c r="BT10" s="673"/>
      <c r="BU10" s="673"/>
      <c r="BV10" s="673"/>
      <c r="BW10" s="673"/>
      <c r="BX10" s="673"/>
      <c r="BY10" s="673"/>
      <c r="BZ10" s="673"/>
      <c r="CA10" s="673"/>
      <c r="CB10" s="713"/>
      <c r="CD10" s="631" t="s">
        <v>249</v>
      </c>
      <c r="CE10" s="632"/>
      <c r="CF10" s="632"/>
      <c r="CG10" s="632"/>
      <c r="CH10" s="632"/>
      <c r="CI10" s="632"/>
      <c r="CJ10" s="632"/>
      <c r="CK10" s="632"/>
      <c r="CL10" s="632"/>
      <c r="CM10" s="632"/>
      <c r="CN10" s="632"/>
      <c r="CO10" s="632"/>
      <c r="CP10" s="632"/>
      <c r="CQ10" s="633"/>
      <c r="CR10" s="634">
        <v>3000</v>
      </c>
      <c r="CS10" s="635"/>
      <c r="CT10" s="635"/>
      <c r="CU10" s="635"/>
      <c r="CV10" s="635"/>
      <c r="CW10" s="635"/>
      <c r="CX10" s="635"/>
      <c r="CY10" s="636"/>
      <c r="CZ10" s="672">
        <v>0</v>
      </c>
      <c r="DA10" s="672"/>
      <c r="DB10" s="672"/>
      <c r="DC10" s="672"/>
      <c r="DD10" s="640" t="s">
        <v>176</v>
      </c>
      <c r="DE10" s="635"/>
      <c r="DF10" s="635"/>
      <c r="DG10" s="635"/>
      <c r="DH10" s="635"/>
      <c r="DI10" s="635"/>
      <c r="DJ10" s="635"/>
      <c r="DK10" s="635"/>
      <c r="DL10" s="635"/>
      <c r="DM10" s="635"/>
      <c r="DN10" s="635"/>
      <c r="DO10" s="635"/>
      <c r="DP10" s="636"/>
      <c r="DQ10" s="640" t="s">
        <v>176</v>
      </c>
      <c r="DR10" s="635"/>
      <c r="DS10" s="635"/>
      <c r="DT10" s="635"/>
      <c r="DU10" s="635"/>
      <c r="DV10" s="635"/>
      <c r="DW10" s="635"/>
      <c r="DX10" s="635"/>
      <c r="DY10" s="635"/>
      <c r="DZ10" s="635"/>
      <c r="EA10" s="635"/>
      <c r="EB10" s="635"/>
      <c r="EC10" s="671"/>
    </row>
    <row r="11" spans="2:143" ht="11.25" customHeight="1" x14ac:dyDescent="0.15">
      <c r="B11" s="631" t="s">
        <v>250</v>
      </c>
      <c r="C11" s="632"/>
      <c r="D11" s="632"/>
      <c r="E11" s="632"/>
      <c r="F11" s="632"/>
      <c r="G11" s="632"/>
      <c r="H11" s="632"/>
      <c r="I11" s="632"/>
      <c r="J11" s="632"/>
      <c r="K11" s="632"/>
      <c r="L11" s="632"/>
      <c r="M11" s="632"/>
      <c r="N11" s="632"/>
      <c r="O11" s="632"/>
      <c r="P11" s="632"/>
      <c r="Q11" s="633"/>
      <c r="R11" s="634">
        <v>148030</v>
      </c>
      <c r="S11" s="635"/>
      <c r="T11" s="635"/>
      <c r="U11" s="635"/>
      <c r="V11" s="635"/>
      <c r="W11" s="635"/>
      <c r="X11" s="635"/>
      <c r="Y11" s="636"/>
      <c r="Z11" s="637">
        <v>1.7</v>
      </c>
      <c r="AA11" s="638"/>
      <c r="AB11" s="638"/>
      <c r="AC11" s="639"/>
      <c r="AD11" s="640">
        <v>148030</v>
      </c>
      <c r="AE11" s="635"/>
      <c r="AF11" s="635"/>
      <c r="AG11" s="635"/>
      <c r="AH11" s="635"/>
      <c r="AI11" s="635"/>
      <c r="AJ11" s="635"/>
      <c r="AK11" s="636"/>
      <c r="AL11" s="637">
        <v>3.1</v>
      </c>
      <c r="AM11" s="638"/>
      <c r="AN11" s="638"/>
      <c r="AO11" s="674"/>
      <c r="AP11" s="631" t="s">
        <v>251</v>
      </c>
      <c r="AQ11" s="632"/>
      <c r="AR11" s="632"/>
      <c r="AS11" s="632"/>
      <c r="AT11" s="632"/>
      <c r="AU11" s="632"/>
      <c r="AV11" s="632"/>
      <c r="AW11" s="632"/>
      <c r="AX11" s="632"/>
      <c r="AY11" s="632"/>
      <c r="AZ11" s="632"/>
      <c r="BA11" s="632"/>
      <c r="BB11" s="632"/>
      <c r="BC11" s="632"/>
      <c r="BD11" s="632"/>
      <c r="BE11" s="632"/>
      <c r="BF11" s="633"/>
      <c r="BG11" s="634">
        <v>12542</v>
      </c>
      <c r="BH11" s="635"/>
      <c r="BI11" s="635"/>
      <c r="BJ11" s="635"/>
      <c r="BK11" s="635"/>
      <c r="BL11" s="635"/>
      <c r="BM11" s="635"/>
      <c r="BN11" s="636"/>
      <c r="BO11" s="672">
        <v>1.5</v>
      </c>
      <c r="BP11" s="672"/>
      <c r="BQ11" s="672"/>
      <c r="BR11" s="672"/>
      <c r="BS11" s="673" t="s">
        <v>129</v>
      </c>
      <c r="BT11" s="673"/>
      <c r="BU11" s="673"/>
      <c r="BV11" s="673"/>
      <c r="BW11" s="673"/>
      <c r="BX11" s="673"/>
      <c r="BY11" s="673"/>
      <c r="BZ11" s="673"/>
      <c r="CA11" s="673"/>
      <c r="CB11" s="713"/>
      <c r="CD11" s="631" t="s">
        <v>252</v>
      </c>
      <c r="CE11" s="632"/>
      <c r="CF11" s="632"/>
      <c r="CG11" s="632"/>
      <c r="CH11" s="632"/>
      <c r="CI11" s="632"/>
      <c r="CJ11" s="632"/>
      <c r="CK11" s="632"/>
      <c r="CL11" s="632"/>
      <c r="CM11" s="632"/>
      <c r="CN11" s="632"/>
      <c r="CO11" s="632"/>
      <c r="CP11" s="632"/>
      <c r="CQ11" s="633"/>
      <c r="CR11" s="634">
        <v>477090</v>
      </c>
      <c r="CS11" s="635"/>
      <c r="CT11" s="635"/>
      <c r="CU11" s="635"/>
      <c r="CV11" s="635"/>
      <c r="CW11" s="635"/>
      <c r="CX11" s="635"/>
      <c r="CY11" s="636"/>
      <c r="CZ11" s="672">
        <v>5.8</v>
      </c>
      <c r="DA11" s="672"/>
      <c r="DB11" s="672"/>
      <c r="DC11" s="672"/>
      <c r="DD11" s="640">
        <v>46677</v>
      </c>
      <c r="DE11" s="635"/>
      <c r="DF11" s="635"/>
      <c r="DG11" s="635"/>
      <c r="DH11" s="635"/>
      <c r="DI11" s="635"/>
      <c r="DJ11" s="635"/>
      <c r="DK11" s="635"/>
      <c r="DL11" s="635"/>
      <c r="DM11" s="635"/>
      <c r="DN11" s="635"/>
      <c r="DO11" s="635"/>
      <c r="DP11" s="636"/>
      <c r="DQ11" s="640">
        <v>292779</v>
      </c>
      <c r="DR11" s="635"/>
      <c r="DS11" s="635"/>
      <c r="DT11" s="635"/>
      <c r="DU11" s="635"/>
      <c r="DV11" s="635"/>
      <c r="DW11" s="635"/>
      <c r="DX11" s="635"/>
      <c r="DY11" s="635"/>
      <c r="DZ11" s="635"/>
      <c r="EA11" s="635"/>
      <c r="EB11" s="635"/>
      <c r="EC11" s="671"/>
    </row>
    <row r="12" spans="2:143" ht="11.25" customHeight="1" x14ac:dyDescent="0.15">
      <c r="B12" s="631" t="s">
        <v>253</v>
      </c>
      <c r="C12" s="632"/>
      <c r="D12" s="632"/>
      <c r="E12" s="632"/>
      <c r="F12" s="632"/>
      <c r="G12" s="632"/>
      <c r="H12" s="632"/>
      <c r="I12" s="632"/>
      <c r="J12" s="632"/>
      <c r="K12" s="632"/>
      <c r="L12" s="632"/>
      <c r="M12" s="632"/>
      <c r="N12" s="632"/>
      <c r="O12" s="632"/>
      <c r="P12" s="632"/>
      <c r="Q12" s="633"/>
      <c r="R12" s="634" t="s">
        <v>129</v>
      </c>
      <c r="S12" s="635"/>
      <c r="T12" s="635"/>
      <c r="U12" s="635"/>
      <c r="V12" s="635"/>
      <c r="W12" s="635"/>
      <c r="X12" s="635"/>
      <c r="Y12" s="636"/>
      <c r="Z12" s="672" t="s">
        <v>129</v>
      </c>
      <c r="AA12" s="672"/>
      <c r="AB12" s="672"/>
      <c r="AC12" s="672"/>
      <c r="AD12" s="673" t="s">
        <v>129</v>
      </c>
      <c r="AE12" s="673"/>
      <c r="AF12" s="673"/>
      <c r="AG12" s="673"/>
      <c r="AH12" s="673"/>
      <c r="AI12" s="673"/>
      <c r="AJ12" s="673"/>
      <c r="AK12" s="673"/>
      <c r="AL12" s="637" t="s">
        <v>129</v>
      </c>
      <c r="AM12" s="638"/>
      <c r="AN12" s="638"/>
      <c r="AO12" s="674"/>
      <c r="AP12" s="631" t="s">
        <v>254</v>
      </c>
      <c r="AQ12" s="632"/>
      <c r="AR12" s="632"/>
      <c r="AS12" s="632"/>
      <c r="AT12" s="632"/>
      <c r="AU12" s="632"/>
      <c r="AV12" s="632"/>
      <c r="AW12" s="632"/>
      <c r="AX12" s="632"/>
      <c r="AY12" s="632"/>
      <c r="AZ12" s="632"/>
      <c r="BA12" s="632"/>
      <c r="BB12" s="632"/>
      <c r="BC12" s="632"/>
      <c r="BD12" s="632"/>
      <c r="BE12" s="632"/>
      <c r="BF12" s="633"/>
      <c r="BG12" s="634">
        <v>540689</v>
      </c>
      <c r="BH12" s="635"/>
      <c r="BI12" s="635"/>
      <c r="BJ12" s="635"/>
      <c r="BK12" s="635"/>
      <c r="BL12" s="635"/>
      <c r="BM12" s="635"/>
      <c r="BN12" s="636"/>
      <c r="BO12" s="672">
        <v>63.7</v>
      </c>
      <c r="BP12" s="672"/>
      <c r="BQ12" s="672"/>
      <c r="BR12" s="672"/>
      <c r="BS12" s="673" t="s">
        <v>129</v>
      </c>
      <c r="BT12" s="673"/>
      <c r="BU12" s="673"/>
      <c r="BV12" s="673"/>
      <c r="BW12" s="673"/>
      <c r="BX12" s="673"/>
      <c r="BY12" s="673"/>
      <c r="BZ12" s="673"/>
      <c r="CA12" s="673"/>
      <c r="CB12" s="713"/>
      <c r="CD12" s="631" t="s">
        <v>255</v>
      </c>
      <c r="CE12" s="632"/>
      <c r="CF12" s="632"/>
      <c r="CG12" s="632"/>
      <c r="CH12" s="632"/>
      <c r="CI12" s="632"/>
      <c r="CJ12" s="632"/>
      <c r="CK12" s="632"/>
      <c r="CL12" s="632"/>
      <c r="CM12" s="632"/>
      <c r="CN12" s="632"/>
      <c r="CO12" s="632"/>
      <c r="CP12" s="632"/>
      <c r="CQ12" s="633"/>
      <c r="CR12" s="634">
        <v>222225</v>
      </c>
      <c r="CS12" s="635"/>
      <c r="CT12" s="635"/>
      <c r="CU12" s="635"/>
      <c r="CV12" s="635"/>
      <c r="CW12" s="635"/>
      <c r="CX12" s="635"/>
      <c r="CY12" s="636"/>
      <c r="CZ12" s="672">
        <v>2.7</v>
      </c>
      <c r="DA12" s="672"/>
      <c r="DB12" s="672"/>
      <c r="DC12" s="672"/>
      <c r="DD12" s="640">
        <v>5420</v>
      </c>
      <c r="DE12" s="635"/>
      <c r="DF12" s="635"/>
      <c r="DG12" s="635"/>
      <c r="DH12" s="635"/>
      <c r="DI12" s="635"/>
      <c r="DJ12" s="635"/>
      <c r="DK12" s="635"/>
      <c r="DL12" s="635"/>
      <c r="DM12" s="635"/>
      <c r="DN12" s="635"/>
      <c r="DO12" s="635"/>
      <c r="DP12" s="636"/>
      <c r="DQ12" s="640">
        <v>133141</v>
      </c>
      <c r="DR12" s="635"/>
      <c r="DS12" s="635"/>
      <c r="DT12" s="635"/>
      <c r="DU12" s="635"/>
      <c r="DV12" s="635"/>
      <c r="DW12" s="635"/>
      <c r="DX12" s="635"/>
      <c r="DY12" s="635"/>
      <c r="DZ12" s="635"/>
      <c r="EA12" s="635"/>
      <c r="EB12" s="635"/>
      <c r="EC12" s="671"/>
    </row>
    <row r="13" spans="2:143" ht="11.25" customHeight="1" x14ac:dyDescent="0.15">
      <c r="B13" s="631" t="s">
        <v>256</v>
      </c>
      <c r="C13" s="632"/>
      <c r="D13" s="632"/>
      <c r="E13" s="632"/>
      <c r="F13" s="632"/>
      <c r="G13" s="632"/>
      <c r="H13" s="632"/>
      <c r="I13" s="632"/>
      <c r="J13" s="632"/>
      <c r="K13" s="632"/>
      <c r="L13" s="632"/>
      <c r="M13" s="632"/>
      <c r="N13" s="632"/>
      <c r="O13" s="632"/>
      <c r="P13" s="632"/>
      <c r="Q13" s="633"/>
      <c r="R13" s="634" t="s">
        <v>129</v>
      </c>
      <c r="S13" s="635"/>
      <c r="T13" s="635"/>
      <c r="U13" s="635"/>
      <c r="V13" s="635"/>
      <c r="W13" s="635"/>
      <c r="X13" s="635"/>
      <c r="Y13" s="636"/>
      <c r="Z13" s="672" t="s">
        <v>129</v>
      </c>
      <c r="AA13" s="672"/>
      <c r="AB13" s="672"/>
      <c r="AC13" s="672"/>
      <c r="AD13" s="673" t="s">
        <v>129</v>
      </c>
      <c r="AE13" s="673"/>
      <c r="AF13" s="673"/>
      <c r="AG13" s="673"/>
      <c r="AH13" s="673"/>
      <c r="AI13" s="673"/>
      <c r="AJ13" s="673"/>
      <c r="AK13" s="673"/>
      <c r="AL13" s="637" t="s">
        <v>129</v>
      </c>
      <c r="AM13" s="638"/>
      <c r="AN13" s="638"/>
      <c r="AO13" s="674"/>
      <c r="AP13" s="631" t="s">
        <v>257</v>
      </c>
      <c r="AQ13" s="632"/>
      <c r="AR13" s="632"/>
      <c r="AS13" s="632"/>
      <c r="AT13" s="632"/>
      <c r="AU13" s="632"/>
      <c r="AV13" s="632"/>
      <c r="AW13" s="632"/>
      <c r="AX13" s="632"/>
      <c r="AY13" s="632"/>
      <c r="AZ13" s="632"/>
      <c r="BA13" s="632"/>
      <c r="BB13" s="632"/>
      <c r="BC13" s="632"/>
      <c r="BD13" s="632"/>
      <c r="BE13" s="632"/>
      <c r="BF13" s="633"/>
      <c r="BG13" s="634">
        <v>450468</v>
      </c>
      <c r="BH13" s="635"/>
      <c r="BI13" s="635"/>
      <c r="BJ13" s="635"/>
      <c r="BK13" s="635"/>
      <c r="BL13" s="635"/>
      <c r="BM13" s="635"/>
      <c r="BN13" s="636"/>
      <c r="BO13" s="672">
        <v>53.1</v>
      </c>
      <c r="BP13" s="672"/>
      <c r="BQ13" s="672"/>
      <c r="BR13" s="672"/>
      <c r="BS13" s="673" t="s">
        <v>129</v>
      </c>
      <c r="BT13" s="673"/>
      <c r="BU13" s="673"/>
      <c r="BV13" s="673"/>
      <c r="BW13" s="673"/>
      <c r="BX13" s="673"/>
      <c r="BY13" s="673"/>
      <c r="BZ13" s="673"/>
      <c r="CA13" s="673"/>
      <c r="CB13" s="713"/>
      <c r="CD13" s="631" t="s">
        <v>258</v>
      </c>
      <c r="CE13" s="632"/>
      <c r="CF13" s="632"/>
      <c r="CG13" s="632"/>
      <c r="CH13" s="632"/>
      <c r="CI13" s="632"/>
      <c r="CJ13" s="632"/>
      <c r="CK13" s="632"/>
      <c r="CL13" s="632"/>
      <c r="CM13" s="632"/>
      <c r="CN13" s="632"/>
      <c r="CO13" s="632"/>
      <c r="CP13" s="632"/>
      <c r="CQ13" s="633"/>
      <c r="CR13" s="634">
        <v>941269</v>
      </c>
      <c r="CS13" s="635"/>
      <c r="CT13" s="635"/>
      <c r="CU13" s="635"/>
      <c r="CV13" s="635"/>
      <c r="CW13" s="635"/>
      <c r="CX13" s="635"/>
      <c r="CY13" s="636"/>
      <c r="CZ13" s="672">
        <v>11.5</v>
      </c>
      <c r="DA13" s="672"/>
      <c r="DB13" s="672"/>
      <c r="DC13" s="672"/>
      <c r="DD13" s="640">
        <v>469829</v>
      </c>
      <c r="DE13" s="635"/>
      <c r="DF13" s="635"/>
      <c r="DG13" s="635"/>
      <c r="DH13" s="635"/>
      <c r="DI13" s="635"/>
      <c r="DJ13" s="635"/>
      <c r="DK13" s="635"/>
      <c r="DL13" s="635"/>
      <c r="DM13" s="635"/>
      <c r="DN13" s="635"/>
      <c r="DO13" s="635"/>
      <c r="DP13" s="636"/>
      <c r="DQ13" s="640">
        <v>463800</v>
      </c>
      <c r="DR13" s="635"/>
      <c r="DS13" s="635"/>
      <c r="DT13" s="635"/>
      <c r="DU13" s="635"/>
      <c r="DV13" s="635"/>
      <c r="DW13" s="635"/>
      <c r="DX13" s="635"/>
      <c r="DY13" s="635"/>
      <c r="DZ13" s="635"/>
      <c r="EA13" s="635"/>
      <c r="EB13" s="635"/>
      <c r="EC13" s="671"/>
    </row>
    <row r="14" spans="2:143" ht="11.25" customHeight="1" x14ac:dyDescent="0.15">
      <c r="B14" s="631" t="s">
        <v>259</v>
      </c>
      <c r="C14" s="632"/>
      <c r="D14" s="632"/>
      <c r="E14" s="632"/>
      <c r="F14" s="632"/>
      <c r="G14" s="632"/>
      <c r="H14" s="632"/>
      <c r="I14" s="632"/>
      <c r="J14" s="632"/>
      <c r="K14" s="632"/>
      <c r="L14" s="632"/>
      <c r="M14" s="632"/>
      <c r="N14" s="632"/>
      <c r="O14" s="632"/>
      <c r="P14" s="632"/>
      <c r="Q14" s="633"/>
      <c r="R14" s="634">
        <v>2</v>
      </c>
      <c r="S14" s="635"/>
      <c r="T14" s="635"/>
      <c r="U14" s="635"/>
      <c r="V14" s="635"/>
      <c r="W14" s="635"/>
      <c r="X14" s="635"/>
      <c r="Y14" s="636"/>
      <c r="Z14" s="672">
        <v>0</v>
      </c>
      <c r="AA14" s="672"/>
      <c r="AB14" s="672"/>
      <c r="AC14" s="672"/>
      <c r="AD14" s="673">
        <v>2</v>
      </c>
      <c r="AE14" s="673"/>
      <c r="AF14" s="673"/>
      <c r="AG14" s="673"/>
      <c r="AH14" s="673"/>
      <c r="AI14" s="673"/>
      <c r="AJ14" s="673"/>
      <c r="AK14" s="673"/>
      <c r="AL14" s="637">
        <v>0</v>
      </c>
      <c r="AM14" s="638"/>
      <c r="AN14" s="638"/>
      <c r="AO14" s="674"/>
      <c r="AP14" s="631" t="s">
        <v>260</v>
      </c>
      <c r="AQ14" s="632"/>
      <c r="AR14" s="632"/>
      <c r="AS14" s="632"/>
      <c r="AT14" s="632"/>
      <c r="AU14" s="632"/>
      <c r="AV14" s="632"/>
      <c r="AW14" s="632"/>
      <c r="AX14" s="632"/>
      <c r="AY14" s="632"/>
      <c r="AZ14" s="632"/>
      <c r="BA14" s="632"/>
      <c r="BB14" s="632"/>
      <c r="BC14" s="632"/>
      <c r="BD14" s="632"/>
      <c r="BE14" s="632"/>
      <c r="BF14" s="633"/>
      <c r="BG14" s="634">
        <v>29326</v>
      </c>
      <c r="BH14" s="635"/>
      <c r="BI14" s="635"/>
      <c r="BJ14" s="635"/>
      <c r="BK14" s="635"/>
      <c r="BL14" s="635"/>
      <c r="BM14" s="635"/>
      <c r="BN14" s="636"/>
      <c r="BO14" s="672">
        <v>3.5</v>
      </c>
      <c r="BP14" s="672"/>
      <c r="BQ14" s="672"/>
      <c r="BR14" s="672"/>
      <c r="BS14" s="673" t="s">
        <v>129</v>
      </c>
      <c r="BT14" s="673"/>
      <c r="BU14" s="673"/>
      <c r="BV14" s="673"/>
      <c r="BW14" s="673"/>
      <c r="BX14" s="673"/>
      <c r="BY14" s="673"/>
      <c r="BZ14" s="673"/>
      <c r="CA14" s="673"/>
      <c r="CB14" s="713"/>
      <c r="CD14" s="631" t="s">
        <v>261</v>
      </c>
      <c r="CE14" s="632"/>
      <c r="CF14" s="632"/>
      <c r="CG14" s="632"/>
      <c r="CH14" s="632"/>
      <c r="CI14" s="632"/>
      <c r="CJ14" s="632"/>
      <c r="CK14" s="632"/>
      <c r="CL14" s="632"/>
      <c r="CM14" s="632"/>
      <c r="CN14" s="632"/>
      <c r="CO14" s="632"/>
      <c r="CP14" s="632"/>
      <c r="CQ14" s="633"/>
      <c r="CR14" s="634">
        <v>274189</v>
      </c>
      <c r="CS14" s="635"/>
      <c r="CT14" s="635"/>
      <c r="CU14" s="635"/>
      <c r="CV14" s="635"/>
      <c r="CW14" s="635"/>
      <c r="CX14" s="635"/>
      <c r="CY14" s="636"/>
      <c r="CZ14" s="672">
        <v>3.4</v>
      </c>
      <c r="DA14" s="672"/>
      <c r="DB14" s="672"/>
      <c r="DC14" s="672"/>
      <c r="DD14" s="640">
        <v>13338</v>
      </c>
      <c r="DE14" s="635"/>
      <c r="DF14" s="635"/>
      <c r="DG14" s="635"/>
      <c r="DH14" s="635"/>
      <c r="DI14" s="635"/>
      <c r="DJ14" s="635"/>
      <c r="DK14" s="635"/>
      <c r="DL14" s="635"/>
      <c r="DM14" s="635"/>
      <c r="DN14" s="635"/>
      <c r="DO14" s="635"/>
      <c r="DP14" s="636"/>
      <c r="DQ14" s="640">
        <v>239135</v>
      </c>
      <c r="DR14" s="635"/>
      <c r="DS14" s="635"/>
      <c r="DT14" s="635"/>
      <c r="DU14" s="635"/>
      <c r="DV14" s="635"/>
      <c r="DW14" s="635"/>
      <c r="DX14" s="635"/>
      <c r="DY14" s="635"/>
      <c r="DZ14" s="635"/>
      <c r="EA14" s="635"/>
      <c r="EB14" s="635"/>
      <c r="EC14" s="671"/>
    </row>
    <row r="15" spans="2:143" ht="11.25" customHeight="1" x14ac:dyDescent="0.15">
      <c r="B15" s="631" t="s">
        <v>262</v>
      </c>
      <c r="C15" s="632"/>
      <c r="D15" s="632"/>
      <c r="E15" s="632"/>
      <c r="F15" s="632"/>
      <c r="G15" s="632"/>
      <c r="H15" s="632"/>
      <c r="I15" s="632"/>
      <c r="J15" s="632"/>
      <c r="K15" s="632"/>
      <c r="L15" s="632"/>
      <c r="M15" s="632"/>
      <c r="N15" s="632"/>
      <c r="O15" s="632"/>
      <c r="P15" s="632"/>
      <c r="Q15" s="633"/>
      <c r="R15" s="634" t="s">
        <v>129</v>
      </c>
      <c r="S15" s="635"/>
      <c r="T15" s="635"/>
      <c r="U15" s="635"/>
      <c r="V15" s="635"/>
      <c r="W15" s="635"/>
      <c r="X15" s="635"/>
      <c r="Y15" s="636"/>
      <c r="Z15" s="672" t="s">
        <v>176</v>
      </c>
      <c r="AA15" s="672"/>
      <c r="AB15" s="672"/>
      <c r="AC15" s="672"/>
      <c r="AD15" s="673" t="s">
        <v>129</v>
      </c>
      <c r="AE15" s="673"/>
      <c r="AF15" s="673"/>
      <c r="AG15" s="673"/>
      <c r="AH15" s="673"/>
      <c r="AI15" s="673"/>
      <c r="AJ15" s="673"/>
      <c r="AK15" s="673"/>
      <c r="AL15" s="637" t="s">
        <v>129</v>
      </c>
      <c r="AM15" s="638"/>
      <c r="AN15" s="638"/>
      <c r="AO15" s="674"/>
      <c r="AP15" s="631" t="s">
        <v>263</v>
      </c>
      <c r="AQ15" s="632"/>
      <c r="AR15" s="632"/>
      <c r="AS15" s="632"/>
      <c r="AT15" s="632"/>
      <c r="AU15" s="632"/>
      <c r="AV15" s="632"/>
      <c r="AW15" s="632"/>
      <c r="AX15" s="632"/>
      <c r="AY15" s="632"/>
      <c r="AZ15" s="632"/>
      <c r="BA15" s="632"/>
      <c r="BB15" s="632"/>
      <c r="BC15" s="632"/>
      <c r="BD15" s="632"/>
      <c r="BE15" s="632"/>
      <c r="BF15" s="633"/>
      <c r="BG15" s="634">
        <v>41031</v>
      </c>
      <c r="BH15" s="635"/>
      <c r="BI15" s="635"/>
      <c r="BJ15" s="635"/>
      <c r="BK15" s="635"/>
      <c r="BL15" s="635"/>
      <c r="BM15" s="635"/>
      <c r="BN15" s="636"/>
      <c r="BO15" s="672">
        <v>4.8</v>
      </c>
      <c r="BP15" s="672"/>
      <c r="BQ15" s="672"/>
      <c r="BR15" s="672"/>
      <c r="BS15" s="673" t="s">
        <v>129</v>
      </c>
      <c r="BT15" s="673"/>
      <c r="BU15" s="673"/>
      <c r="BV15" s="673"/>
      <c r="BW15" s="673"/>
      <c r="BX15" s="673"/>
      <c r="BY15" s="673"/>
      <c r="BZ15" s="673"/>
      <c r="CA15" s="673"/>
      <c r="CB15" s="713"/>
      <c r="CD15" s="631" t="s">
        <v>264</v>
      </c>
      <c r="CE15" s="632"/>
      <c r="CF15" s="632"/>
      <c r="CG15" s="632"/>
      <c r="CH15" s="632"/>
      <c r="CI15" s="632"/>
      <c r="CJ15" s="632"/>
      <c r="CK15" s="632"/>
      <c r="CL15" s="632"/>
      <c r="CM15" s="632"/>
      <c r="CN15" s="632"/>
      <c r="CO15" s="632"/>
      <c r="CP15" s="632"/>
      <c r="CQ15" s="633"/>
      <c r="CR15" s="634">
        <v>468748</v>
      </c>
      <c r="CS15" s="635"/>
      <c r="CT15" s="635"/>
      <c r="CU15" s="635"/>
      <c r="CV15" s="635"/>
      <c r="CW15" s="635"/>
      <c r="CX15" s="635"/>
      <c r="CY15" s="636"/>
      <c r="CZ15" s="672">
        <v>5.7</v>
      </c>
      <c r="DA15" s="672"/>
      <c r="DB15" s="672"/>
      <c r="DC15" s="672"/>
      <c r="DD15" s="640">
        <v>72566</v>
      </c>
      <c r="DE15" s="635"/>
      <c r="DF15" s="635"/>
      <c r="DG15" s="635"/>
      <c r="DH15" s="635"/>
      <c r="DI15" s="635"/>
      <c r="DJ15" s="635"/>
      <c r="DK15" s="635"/>
      <c r="DL15" s="635"/>
      <c r="DM15" s="635"/>
      <c r="DN15" s="635"/>
      <c r="DO15" s="635"/>
      <c r="DP15" s="636"/>
      <c r="DQ15" s="640">
        <v>344992</v>
      </c>
      <c r="DR15" s="635"/>
      <c r="DS15" s="635"/>
      <c r="DT15" s="635"/>
      <c r="DU15" s="635"/>
      <c r="DV15" s="635"/>
      <c r="DW15" s="635"/>
      <c r="DX15" s="635"/>
      <c r="DY15" s="635"/>
      <c r="DZ15" s="635"/>
      <c r="EA15" s="635"/>
      <c r="EB15" s="635"/>
      <c r="EC15" s="671"/>
    </row>
    <row r="16" spans="2:143" ht="11.25" customHeight="1" x14ac:dyDescent="0.15">
      <c r="B16" s="631" t="s">
        <v>265</v>
      </c>
      <c r="C16" s="632"/>
      <c r="D16" s="632"/>
      <c r="E16" s="632"/>
      <c r="F16" s="632"/>
      <c r="G16" s="632"/>
      <c r="H16" s="632"/>
      <c r="I16" s="632"/>
      <c r="J16" s="632"/>
      <c r="K16" s="632"/>
      <c r="L16" s="632"/>
      <c r="M16" s="632"/>
      <c r="N16" s="632"/>
      <c r="O16" s="632"/>
      <c r="P16" s="632"/>
      <c r="Q16" s="633"/>
      <c r="R16" s="634">
        <v>8049</v>
      </c>
      <c r="S16" s="635"/>
      <c r="T16" s="635"/>
      <c r="U16" s="635"/>
      <c r="V16" s="635"/>
      <c r="W16" s="635"/>
      <c r="X16" s="635"/>
      <c r="Y16" s="636"/>
      <c r="Z16" s="672">
        <v>0.1</v>
      </c>
      <c r="AA16" s="672"/>
      <c r="AB16" s="672"/>
      <c r="AC16" s="672"/>
      <c r="AD16" s="673">
        <v>8049</v>
      </c>
      <c r="AE16" s="673"/>
      <c r="AF16" s="673"/>
      <c r="AG16" s="673"/>
      <c r="AH16" s="673"/>
      <c r="AI16" s="673"/>
      <c r="AJ16" s="673"/>
      <c r="AK16" s="673"/>
      <c r="AL16" s="637">
        <v>0.2</v>
      </c>
      <c r="AM16" s="638"/>
      <c r="AN16" s="638"/>
      <c r="AO16" s="674"/>
      <c r="AP16" s="631" t="s">
        <v>266</v>
      </c>
      <c r="AQ16" s="632"/>
      <c r="AR16" s="632"/>
      <c r="AS16" s="632"/>
      <c r="AT16" s="632"/>
      <c r="AU16" s="632"/>
      <c r="AV16" s="632"/>
      <c r="AW16" s="632"/>
      <c r="AX16" s="632"/>
      <c r="AY16" s="632"/>
      <c r="AZ16" s="632"/>
      <c r="BA16" s="632"/>
      <c r="BB16" s="632"/>
      <c r="BC16" s="632"/>
      <c r="BD16" s="632"/>
      <c r="BE16" s="632"/>
      <c r="BF16" s="633"/>
      <c r="BG16" s="634" t="s">
        <v>129</v>
      </c>
      <c r="BH16" s="635"/>
      <c r="BI16" s="635"/>
      <c r="BJ16" s="635"/>
      <c r="BK16" s="635"/>
      <c r="BL16" s="635"/>
      <c r="BM16" s="635"/>
      <c r="BN16" s="636"/>
      <c r="BO16" s="672" t="s">
        <v>176</v>
      </c>
      <c r="BP16" s="672"/>
      <c r="BQ16" s="672"/>
      <c r="BR16" s="672"/>
      <c r="BS16" s="673" t="s">
        <v>129</v>
      </c>
      <c r="BT16" s="673"/>
      <c r="BU16" s="673"/>
      <c r="BV16" s="673"/>
      <c r="BW16" s="673"/>
      <c r="BX16" s="673"/>
      <c r="BY16" s="673"/>
      <c r="BZ16" s="673"/>
      <c r="CA16" s="673"/>
      <c r="CB16" s="713"/>
      <c r="CD16" s="631" t="s">
        <v>267</v>
      </c>
      <c r="CE16" s="632"/>
      <c r="CF16" s="632"/>
      <c r="CG16" s="632"/>
      <c r="CH16" s="632"/>
      <c r="CI16" s="632"/>
      <c r="CJ16" s="632"/>
      <c r="CK16" s="632"/>
      <c r="CL16" s="632"/>
      <c r="CM16" s="632"/>
      <c r="CN16" s="632"/>
      <c r="CO16" s="632"/>
      <c r="CP16" s="632"/>
      <c r="CQ16" s="633"/>
      <c r="CR16" s="634">
        <v>131290</v>
      </c>
      <c r="CS16" s="635"/>
      <c r="CT16" s="635"/>
      <c r="CU16" s="635"/>
      <c r="CV16" s="635"/>
      <c r="CW16" s="635"/>
      <c r="CX16" s="635"/>
      <c r="CY16" s="636"/>
      <c r="CZ16" s="672">
        <v>1.6</v>
      </c>
      <c r="DA16" s="672"/>
      <c r="DB16" s="672"/>
      <c r="DC16" s="672"/>
      <c r="DD16" s="640" t="s">
        <v>129</v>
      </c>
      <c r="DE16" s="635"/>
      <c r="DF16" s="635"/>
      <c r="DG16" s="635"/>
      <c r="DH16" s="635"/>
      <c r="DI16" s="635"/>
      <c r="DJ16" s="635"/>
      <c r="DK16" s="635"/>
      <c r="DL16" s="635"/>
      <c r="DM16" s="635"/>
      <c r="DN16" s="635"/>
      <c r="DO16" s="635"/>
      <c r="DP16" s="636"/>
      <c r="DQ16" s="640">
        <v>4139</v>
      </c>
      <c r="DR16" s="635"/>
      <c r="DS16" s="635"/>
      <c r="DT16" s="635"/>
      <c r="DU16" s="635"/>
      <c r="DV16" s="635"/>
      <c r="DW16" s="635"/>
      <c r="DX16" s="635"/>
      <c r="DY16" s="635"/>
      <c r="DZ16" s="635"/>
      <c r="EA16" s="635"/>
      <c r="EB16" s="635"/>
      <c r="EC16" s="671"/>
    </row>
    <row r="17" spans="2:133" ht="11.25" customHeight="1" x14ac:dyDescent="0.15">
      <c r="B17" s="631" t="s">
        <v>268</v>
      </c>
      <c r="C17" s="632"/>
      <c r="D17" s="632"/>
      <c r="E17" s="632"/>
      <c r="F17" s="632"/>
      <c r="G17" s="632"/>
      <c r="H17" s="632"/>
      <c r="I17" s="632"/>
      <c r="J17" s="632"/>
      <c r="K17" s="632"/>
      <c r="L17" s="632"/>
      <c r="M17" s="632"/>
      <c r="N17" s="632"/>
      <c r="O17" s="632"/>
      <c r="P17" s="632"/>
      <c r="Q17" s="633"/>
      <c r="R17" s="634">
        <v>12475</v>
      </c>
      <c r="S17" s="635"/>
      <c r="T17" s="635"/>
      <c r="U17" s="635"/>
      <c r="V17" s="635"/>
      <c r="W17" s="635"/>
      <c r="X17" s="635"/>
      <c r="Y17" s="636"/>
      <c r="Z17" s="672">
        <v>0.1</v>
      </c>
      <c r="AA17" s="672"/>
      <c r="AB17" s="672"/>
      <c r="AC17" s="672"/>
      <c r="AD17" s="673">
        <v>12475</v>
      </c>
      <c r="AE17" s="673"/>
      <c r="AF17" s="673"/>
      <c r="AG17" s="673"/>
      <c r="AH17" s="673"/>
      <c r="AI17" s="673"/>
      <c r="AJ17" s="673"/>
      <c r="AK17" s="673"/>
      <c r="AL17" s="637">
        <v>0.3</v>
      </c>
      <c r="AM17" s="638"/>
      <c r="AN17" s="638"/>
      <c r="AO17" s="674"/>
      <c r="AP17" s="631" t="s">
        <v>269</v>
      </c>
      <c r="AQ17" s="632"/>
      <c r="AR17" s="632"/>
      <c r="AS17" s="632"/>
      <c r="AT17" s="632"/>
      <c r="AU17" s="632"/>
      <c r="AV17" s="632"/>
      <c r="AW17" s="632"/>
      <c r="AX17" s="632"/>
      <c r="AY17" s="632"/>
      <c r="AZ17" s="632"/>
      <c r="BA17" s="632"/>
      <c r="BB17" s="632"/>
      <c r="BC17" s="632"/>
      <c r="BD17" s="632"/>
      <c r="BE17" s="632"/>
      <c r="BF17" s="633"/>
      <c r="BG17" s="634" t="s">
        <v>129</v>
      </c>
      <c r="BH17" s="635"/>
      <c r="BI17" s="635"/>
      <c r="BJ17" s="635"/>
      <c r="BK17" s="635"/>
      <c r="BL17" s="635"/>
      <c r="BM17" s="635"/>
      <c r="BN17" s="636"/>
      <c r="BO17" s="672" t="s">
        <v>176</v>
      </c>
      <c r="BP17" s="672"/>
      <c r="BQ17" s="672"/>
      <c r="BR17" s="672"/>
      <c r="BS17" s="673" t="s">
        <v>129</v>
      </c>
      <c r="BT17" s="673"/>
      <c r="BU17" s="673"/>
      <c r="BV17" s="673"/>
      <c r="BW17" s="673"/>
      <c r="BX17" s="673"/>
      <c r="BY17" s="673"/>
      <c r="BZ17" s="673"/>
      <c r="CA17" s="673"/>
      <c r="CB17" s="713"/>
      <c r="CD17" s="631" t="s">
        <v>270</v>
      </c>
      <c r="CE17" s="632"/>
      <c r="CF17" s="632"/>
      <c r="CG17" s="632"/>
      <c r="CH17" s="632"/>
      <c r="CI17" s="632"/>
      <c r="CJ17" s="632"/>
      <c r="CK17" s="632"/>
      <c r="CL17" s="632"/>
      <c r="CM17" s="632"/>
      <c r="CN17" s="632"/>
      <c r="CO17" s="632"/>
      <c r="CP17" s="632"/>
      <c r="CQ17" s="633"/>
      <c r="CR17" s="634">
        <v>1271863</v>
      </c>
      <c r="CS17" s="635"/>
      <c r="CT17" s="635"/>
      <c r="CU17" s="635"/>
      <c r="CV17" s="635"/>
      <c r="CW17" s="635"/>
      <c r="CX17" s="635"/>
      <c r="CY17" s="636"/>
      <c r="CZ17" s="672">
        <v>15.6</v>
      </c>
      <c r="DA17" s="672"/>
      <c r="DB17" s="672"/>
      <c r="DC17" s="672"/>
      <c r="DD17" s="640" t="s">
        <v>129</v>
      </c>
      <c r="DE17" s="635"/>
      <c r="DF17" s="635"/>
      <c r="DG17" s="635"/>
      <c r="DH17" s="635"/>
      <c r="DI17" s="635"/>
      <c r="DJ17" s="635"/>
      <c r="DK17" s="635"/>
      <c r="DL17" s="635"/>
      <c r="DM17" s="635"/>
      <c r="DN17" s="635"/>
      <c r="DO17" s="635"/>
      <c r="DP17" s="636"/>
      <c r="DQ17" s="640">
        <v>1268966</v>
      </c>
      <c r="DR17" s="635"/>
      <c r="DS17" s="635"/>
      <c r="DT17" s="635"/>
      <c r="DU17" s="635"/>
      <c r="DV17" s="635"/>
      <c r="DW17" s="635"/>
      <c r="DX17" s="635"/>
      <c r="DY17" s="635"/>
      <c r="DZ17" s="635"/>
      <c r="EA17" s="635"/>
      <c r="EB17" s="635"/>
      <c r="EC17" s="671"/>
    </row>
    <row r="18" spans="2:133" ht="11.25" customHeight="1" x14ac:dyDescent="0.15">
      <c r="B18" s="631" t="s">
        <v>271</v>
      </c>
      <c r="C18" s="632"/>
      <c r="D18" s="632"/>
      <c r="E18" s="632"/>
      <c r="F18" s="632"/>
      <c r="G18" s="632"/>
      <c r="H18" s="632"/>
      <c r="I18" s="632"/>
      <c r="J18" s="632"/>
      <c r="K18" s="632"/>
      <c r="L18" s="632"/>
      <c r="M18" s="632"/>
      <c r="N18" s="632"/>
      <c r="O18" s="632"/>
      <c r="P18" s="632"/>
      <c r="Q18" s="633"/>
      <c r="R18" s="634">
        <v>1571</v>
      </c>
      <c r="S18" s="635"/>
      <c r="T18" s="635"/>
      <c r="U18" s="635"/>
      <c r="V18" s="635"/>
      <c r="W18" s="635"/>
      <c r="X18" s="635"/>
      <c r="Y18" s="636"/>
      <c r="Z18" s="672">
        <v>0</v>
      </c>
      <c r="AA18" s="672"/>
      <c r="AB18" s="672"/>
      <c r="AC18" s="672"/>
      <c r="AD18" s="673">
        <v>1571</v>
      </c>
      <c r="AE18" s="673"/>
      <c r="AF18" s="673"/>
      <c r="AG18" s="673"/>
      <c r="AH18" s="673"/>
      <c r="AI18" s="673"/>
      <c r="AJ18" s="673"/>
      <c r="AK18" s="673"/>
      <c r="AL18" s="637">
        <v>0</v>
      </c>
      <c r="AM18" s="638"/>
      <c r="AN18" s="638"/>
      <c r="AO18" s="674"/>
      <c r="AP18" s="631" t="s">
        <v>272</v>
      </c>
      <c r="AQ18" s="632"/>
      <c r="AR18" s="632"/>
      <c r="AS18" s="632"/>
      <c r="AT18" s="632"/>
      <c r="AU18" s="632"/>
      <c r="AV18" s="632"/>
      <c r="AW18" s="632"/>
      <c r="AX18" s="632"/>
      <c r="AY18" s="632"/>
      <c r="AZ18" s="632"/>
      <c r="BA18" s="632"/>
      <c r="BB18" s="632"/>
      <c r="BC18" s="632"/>
      <c r="BD18" s="632"/>
      <c r="BE18" s="632"/>
      <c r="BF18" s="633"/>
      <c r="BG18" s="634" t="s">
        <v>129</v>
      </c>
      <c r="BH18" s="635"/>
      <c r="BI18" s="635"/>
      <c r="BJ18" s="635"/>
      <c r="BK18" s="635"/>
      <c r="BL18" s="635"/>
      <c r="BM18" s="635"/>
      <c r="BN18" s="636"/>
      <c r="BO18" s="672" t="s">
        <v>129</v>
      </c>
      <c r="BP18" s="672"/>
      <c r="BQ18" s="672"/>
      <c r="BR18" s="672"/>
      <c r="BS18" s="673" t="s">
        <v>129</v>
      </c>
      <c r="BT18" s="673"/>
      <c r="BU18" s="673"/>
      <c r="BV18" s="673"/>
      <c r="BW18" s="673"/>
      <c r="BX18" s="673"/>
      <c r="BY18" s="673"/>
      <c r="BZ18" s="673"/>
      <c r="CA18" s="673"/>
      <c r="CB18" s="713"/>
      <c r="CD18" s="631" t="s">
        <v>273</v>
      </c>
      <c r="CE18" s="632"/>
      <c r="CF18" s="632"/>
      <c r="CG18" s="632"/>
      <c r="CH18" s="632"/>
      <c r="CI18" s="632"/>
      <c r="CJ18" s="632"/>
      <c r="CK18" s="632"/>
      <c r="CL18" s="632"/>
      <c r="CM18" s="632"/>
      <c r="CN18" s="632"/>
      <c r="CO18" s="632"/>
      <c r="CP18" s="632"/>
      <c r="CQ18" s="633"/>
      <c r="CR18" s="634" t="s">
        <v>129</v>
      </c>
      <c r="CS18" s="635"/>
      <c r="CT18" s="635"/>
      <c r="CU18" s="635"/>
      <c r="CV18" s="635"/>
      <c r="CW18" s="635"/>
      <c r="CX18" s="635"/>
      <c r="CY18" s="636"/>
      <c r="CZ18" s="672" t="s">
        <v>129</v>
      </c>
      <c r="DA18" s="672"/>
      <c r="DB18" s="672"/>
      <c r="DC18" s="672"/>
      <c r="DD18" s="640" t="s">
        <v>129</v>
      </c>
      <c r="DE18" s="635"/>
      <c r="DF18" s="635"/>
      <c r="DG18" s="635"/>
      <c r="DH18" s="635"/>
      <c r="DI18" s="635"/>
      <c r="DJ18" s="635"/>
      <c r="DK18" s="635"/>
      <c r="DL18" s="635"/>
      <c r="DM18" s="635"/>
      <c r="DN18" s="635"/>
      <c r="DO18" s="635"/>
      <c r="DP18" s="636"/>
      <c r="DQ18" s="640" t="s">
        <v>176</v>
      </c>
      <c r="DR18" s="635"/>
      <c r="DS18" s="635"/>
      <c r="DT18" s="635"/>
      <c r="DU18" s="635"/>
      <c r="DV18" s="635"/>
      <c r="DW18" s="635"/>
      <c r="DX18" s="635"/>
      <c r="DY18" s="635"/>
      <c r="DZ18" s="635"/>
      <c r="EA18" s="635"/>
      <c r="EB18" s="635"/>
      <c r="EC18" s="671"/>
    </row>
    <row r="19" spans="2:133" ht="11.25" customHeight="1" x14ac:dyDescent="0.15">
      <c r="B19" s="631" t="s">
        <v>274</v>
      </c>
      <c r="C19" s="632"/>
      <c r="D19" s="632"/>
      <c r="E19" s="632"/>
      <c r="F19" s="632"/>
      <c r="G19" s="632"/>
      <c r="H19" s="632"/>
      <c r="I19" s="632"/>
      <c r="J19" s="632"/>
      <c r="K19" s="632"/>
      <c r="L19" s="632"/>
      <c r="M19" s="632"/>
      <c r="N19" s="632"/>
      <c r="O19" s="632"/>
      <c r="P19" s="632"/>
      <c r="Q19" s="633"/>
      <c r="R19" s="634">
        <v>1172</v>
      </c>
      <c r="S19" s="635"/>
      <c r="T19" s="635"/>
      <c r="U19" s="635"/>
      <c r="V19" s="635"/>
      <c r="W19" s="635"/>
      <c r="X19" s="635"/>
      <c r="Y19" s="636"/>
      <c r="Z19" s="672">
        <v>0</v>
      </c>
      <c r="AA19" s="672"/>
      <c r="AB19" s="672"/>
      <c r="AC19" s="672"/>
      <c r="AD19" s="673">
        <v>1172</v>
      </c>
      <c r="AE19" s="673"/>
      <c r="AF19" s="673"/>
      <c r="AG19" s="673"/>
      <c r="AH19" s="673"/>
      <c r="AI19" s="673"/>
      <c r="AJ19" s="673"/>
      <c r="AK19" s="673"/>
      <c r="AL19" s="637">
        <v>0</v>
      </c>
      <c r="AM19" s="638"/>
      <c r="AN19" s="638"/>
      <c r="AO19" s="674"/>
      <c r="AP19" s="631" t="s">
        <v>275</v>
      </c>
      <c r="AQ19" s="632"/>
      <c r="AR19" s="632"/>
      <c r="AS19" s="632"/>
      <c r="AT19" s="632"/>
      <c r="AU19" s="632"/>
      <c r="AV19" s="632"/>
      <c r="AW19" s="632"/>
      <c r="AX19" s="632"/>
      <c r="AY19" s="632"/>
      <c r="AZ19" s="632"/>
      <c r="BA19" s="632"/>
      <c r="BB19" s="632"/>
      <c r="BC19" s="632"/>
      <c r="BD19" s="632"/>
      <c r="BE19" s="632"/>
      <c r="BF19" s="633"/>
      <c r="BG19" s="634">
        <v>736</v>
      </c>
      <c r="BH19" s="635"/>
      <c r="BI19" s="635"/>
      <c r="BJ19" s="635"/>
      <c r="BK19" s="635"/>
      <c r="BL19" s="635"/>
      <c r="BM19" s="635"/>
      <c r="BN19" s="636"/>
      <c r="BO19" s="672">
        <v>0.1</v>
      </c>
      <c r="BP19" s="672"/>
      <c r="BQ19" s="672"/>
      <c r="BR19" s="672"/>
      <c r="BS19" s="673" t="s">
        <v>176</v>
      </c>
      <c r="BT19" s="673"/>
      <c r="BU19" s="673"/>
      <c r="BV19" s="673"/>
      <c r="BW19" s="673"/>
      <c r="BX19" s="673"/>
      <c r="BY19" s="673"/>
      <c r="BZ19" s="673"/>
      <c r="CA19" s="673"/>
      <c r="CB19" s="713"/>
      <c r="CD19" s="631" t="s">
        <v>276</v>
      </c>
      <c r="CE19" s="632"/>
      <c r="CF19" s="632"/>
      <c r="CG19" s="632"/>
      <c r="CH19" s="632"/>
      <c r="CI19" s="632"/>
      <c r="CJ19" s="632"/>
      <c r="CK19" s="632"/>
      <c r="CL19" s="632"/>
      <c r="CM19" s="632"/>
      <c r="CN19" s="632"/>
      <c r="CO19" s="632"/>
      <c r="CP19" s="632"/>
      <c r="CQ19" s="633"/>
      <c r="CR19" s="634" t="s">
        <v>176</v>
      </c>
      <c r="CS19" s="635"/>
      <c r="CT19" s="635"/>
      <c r="CU19" s="635"/>
      <c r="CV19" s="635"/>
      <c r="CW19" s="635"/>
      <c r="CX19" s="635"/>
      <c r="CY19" s="636"/>
      <c r="CZ19" s="672" t="s">
        <v>129</v>
      </c>
      <c r="DA19" s="672"/>
      <c r="DB19" s="672"/>
      <c r="DC19" s="672"/>
      <c r="DD19" s="640" t="s">
        <v>176</v>
      </c>
      <c r="DE19" s="635"/>
      <c r="DF19" s="635"/>
      <c r="DG19" s="635"/>
      <c r="DH19" s="635"/>
      <c r="DI19" s="635"/>
      <c r="DJ19" s="635"/>
      <c r="DK19" s="635"/>
      <c r="DL19" s="635"/>
      <c r="DM19" s="635"/>
      <c r="DN19" s="635"/>
      <c r="DO19" s="635"/>
      <c r="DP19" s="636"/>
      <c r="DQ19" s="640" t="s">
        <v>129</v>
      </c>
      <c r="DR19" s="635"/>
      <c r="DS19" s="635"/>
      <c r="DT19" s="635"/>
      <c r="DU19" s="635"/>
      <c r="DV19" s="635"/>
      <c r="DW19" s="635"/>
      <c r="DX19" s="635"/>
      <c r="DY19" s="635"/>
      <c r="DZ19" s="635"/>
      <c r="EA19" s="635"/>
      <c r="EB19" s="635"/>
      <c r="EC19" s="671"/>
    </row>
    <row r="20" spans="2:133" ht="11.25" customHeight="1" x14ac:dyDescent="0.15">
      <c r="B20" s="701" t="s">
        <v>277</v>
      </c>
      <c r="C20" s="702"/>
      <c r="D20" s="702"/>
      <c r="E20" s="702"/>
      <c r="F20" s="702"/>
      <c r="G20" s="702"/>
      <c r="H20" s="702"/>
      <c r="I20" s="702"/>
      <c r="J20" s="702"/>
      <c r="K20" s="702"/>
      <c r="L20" s="702"/>
      <c r="M20" s="702"/>
      <c r="N20" s="702"/>
      <c r="O20" s="702"/>
      <c r="P20" s="702"/>
      <c r="Q20" s="703"/>
      <c r="R20" s="634">
        <v>399</v>
      </c>
      <c r="S20" s="635"/>
      <c r="T20" s="635"/>
      <c r="U20" s="635"/>
      <c r="V20" s="635"/>
      <c r="W20" s="635"/>
      <c r="X20" s="635"/>
      <c r="Y20" s="636"/>
      <c r="Z20" s="672">
        <v>0</v>
      </c>
      <c r="AA20" s="672"/>
      <c r="AB20" s="672"/>
      <c r="AC20" s="672"/>
      <c r="AD20" s="673">
        <v>399</v>
      </c>
      <c r="AE20" s="673"/>
      <c r="AF20" s="673"/>
      <c r="AG20" s="673"/>
      <c r="AH20" s="673"/>
      <c r="AI20" s="673"/>
      <c r="AJ20" s="673"/>
      <c r="AK20" s="673"/>
      <c r="AL20" s="637">
        <v>0</v>
      </c>
      <c r="AM20" s="638"/>
      <c r="AN20" s="638"/>
      <c r="AO20" s="674"/>
      <c r="AP20" s="631" t="s">
        <v>278</v>
      </c>
      <c r="AQ20" s="632"/>
      <c r="AR20" s="632"/>
      <c r="AS20" s="632"/>
      <c r="AT20" s="632"/>
      <c r="AU20" s="632"/>
      <c r="AV20" s="632"/>
      <c r="AW20" s="632"/>
      <c r="AX20" s="632"/>
      <c r="AY20" s="632"/>
      <c r="AZ20" s="632"/>
      <c r="BA20" s="632"/>
      <c r="BB20" s="632"/>
      <c r="BC20" s="632"/>
      <c r="BD20" s="632"/>
      <c r="BE20" s="632"/>
      <c r="BF20" s="633"/>
      <c r="BG20" s="634">
        <v>736</v>
      </c>
      <c r="BH20" s="635"/>
      <c r="BI20" s="635"/>
      <c r="BJ20" s="635"/>
      <c r="BK20" s="635"/>
      <c r="BL20" s="635"/>
      <c r="BM20" s="635"/>
      <c r="BN20" s="636"/>
      <c r="BO20" s="672">
        <v>0.1</v>
      </c>
      <c r="BP20" s="672"/>
      <c r="BQ20" s="672"/>
      <c r="BR20" s="672"/>
      <c r="BS20" s="673" t="s">
        <v>176</v>
      </c>
      <c r="BT20" s="673"/>
      <c r="BU20" s="673"/>
      <c r="BV20" s="673"/>
      <c r="BW20" s="673"/>
      <c r="BX20" s="673"/>
      <c r="BY20" s="673"/>
      <c r="BZ20" s="673"/>
      <c r="CA20" s="673"/>
      <c r="CB20" s="713"/>
      <c r="CD20" s="631" t="s">
        <v>279</v>
      </c>
      <c r="CE20" s="632"/>
      <c r="CF20" s="632"/>
      <c r="CG20" s="632"/>
      <c r="CH20" s="632"/>
      <c r="CI20" s="632"/>
      <c r="CJ20" s="632"/>
      <c r="CK20" s="632"/>
      <c r="CL20" s="632"/>
      <c r="CM20" s="632"/>
      <c r="CN20" s="632"/>
      <c r="CO20" s="632"/>
      <c r="CP20" s="632"/>
      <c r="CQ20" s="633"/>
      <c r="CR20" s="634">
        <v>8175168</v>
      </c>
      <c r="CS20" s="635"/>
      <c r="CT20" s="635"/>
      <c r="CU20" s="635"/>
      <c r="CV20" s="635"/>
      <c r="CW20" s="635"/>
      <c r="CX20" s="635"/>
      <c r="CY20" s="636"/>
      <c r="CZ20" s="672">
        <v>100</v>
      </c>
      <c r="DA20" s="672"/>
      <c r="DB20" s="672"/>
      <c r="DC20" s="672"/>
      <c r="DD20" s="640">
        <v>694050</v>
      </c>
      <c r="DE20" s="635"/>
      <c r="DF20" s="635"/>
      <c r="DG20" s="635"/>
      <c r="DH20" s="635"/>
      <c r="DI20" s="635"/>
      <c r="DJ20" s="635"/>
      <c r="DK20" s="635"/>
      <c r="DL20" s="635"/>
      <c r="DM20" s="635"/>
      <c r="DN20" s="635"/>
      <c r="DO20" s="635"/>
      <c r="DP20" s="636"/>
      <c r="DQ20" s="640">
        <v>5496646</v>
      </c>
      <c r="DR20" s="635"/>
      <c r="DS20" s="635"/>
      <c r="DT20" s="635"/>
      <c r="DU20" s="635"/>
      <c r="DV20" s="635"/>
      <c r="DW20" s="635"/>
      <c r="DX20" s="635"/>
      <c r="DY20" s="635"/>
      <c r="DZ20" s="635"/>
      <c r="EA20" s="635"/>
      <c r="EB20" s="635"/>
      <c r="EC20" s="671"/>
    </row>
    <row r="21" spans="2:133" ht="11.25" customHeight="1" x14ac:dyDescent="0.15">
      <c r="B21" s="631" t="s">
        <v>280</v>
      </c>
      <c r="C21" s="632"/>
      <c r="D21" s="632"/>
      <c r="E21" s="632"/>
      <c r="F21" s="632"/>
      <c r="G21" s="632"/>
      <c r="H21" s="632"/>
      <c r="I21" s="632"/>
      <c r="J21" s="632"/>
      <c r="K21" s="632"/>
      <c r="L21" s="632"/>
      <c r="M21" s="632"/>
      <c r="N21" s="632"/>
      <c r="O21" s="632"/>
      <c r="P21" s="632"/>
      <c r="Q21" s="633"/>
      <c r="R21" s="634">
        <v>4220731</v>
      </c>
      <c r="S21" s="635"/>
      <c r="T21" s="635"/>
      <c r="U21" s="635"/>
      <c r="V21" s="635"/>
      <c r="W21" s="635"/>
      <c r="X21" s="635"/>
      <c r="Y21" s="636"/>
      <c r="Z21" s="672">
        <v>49.5</v>
      </c>
      <c r="AA21" s="672"/>
      <c r="AB21" s="672"/>
      <c r="AC21" s="672"/>
      <c r="AD21" s="673">
        <v>3708485</v>
      </c>
      <c r="AE21" s="673"/>
      <c r="AF21" s="673"/>
      <c r="AG21" s="673"/>
      <c r="AH21" s="673"/>
      <c r="AI21" s="673"/>
      <c r="AJ21" s="673"/>
      <c r="AK21" s="673"/>
      <c r="AL21" s="637">
        <v>76.400000000000006</v>
      </c>
      <c r="AM21" s="638"/>
      <c r="AN21" s="638"/>
      <c r="AO21" s="674"/>
      <c r="AP21" s="631" t="s">
        <v>281</v>
      </c>
      <c r="AQ21" s="711"/>
      <c r="AR21" s="711"/>
      <c r="AS21" s="711"/>
      <c r="AT21" s="711"/>
      <c r="AU21" s="711"/>
      <c r="AV21" s="711"/>
      <c r="AW21" s="711"/>
      <c r="AX21" s="711"/>
      <c r="AY21" s="711"/>
      <c r="AZ21" s="711"/>
      <c r="BA21" s="711"/>
      <c r="BB21" s="711"/>
      <c r="BC21" s="711"/>
      <c r="BD21" s="711"/>
      <c r="BE21" s="711"/>
      <c r="BF21" s="712"/>
      <c r="BG21" s="634">
        <v>736</v>
      </c>
      <c r="BH21" s="635"/>
      <c r="BI21" s="635"/>
      <c r="BJ21" s="635"/>
      <c r="BK21" s="635"/>
      <c r="BL21" s="635"/>
      <c r="BM21" s="635"/>
      <c r="BN21" s="636"/>
      <c r="BO21" s="672">
        <v>0.1</v>
      </c>
      <c r="BP21" s="672"/>
      <c r="BQ21" s="672"/>
      <c r="BR21" s="672"/>
      <c r="BS21" s="673" t="s">
        <v>176</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282</v>
      </c>
      <c r="C22" s="632"/>
      <c r="D22" s="632"/>
      <c r="E22" s="632"/>
      <c r="F22" s="632"/>
      <c r="G22" s="632"/>
      <c r="H22" s="632"/>
      <c r="I22" s="632"/>
      <c r="J22" s="632"/>
      <c r="K22" s="632"/>
      <c r="L22" s="632"/>
      <c r="M22" s="632"/>
      <c r="N22" s="632"/>
      <c r="O22" s="632"/>
      <c r="P22" s="632"/>
      <c r="Q22" s="633"/>
      <c r="R22" s="634">
        <v>3708485</v>
      </c>
      <c r="S22" s="635"/>
      <c r="T22" s="635"/>
      <c r="U22" s="635"/>
      <c r="V22" s="635"/>
      <c r="W22" s="635"/>
      <c r="X22" s="635"/>
      <c r="Y22" s="636"/>
      <c r="Z22" s="672">
        <v>43.5</v>
      </c>
      <c r="AA22" s="672"/>
      <c r="AB22" s="672"/>
      <c r="AC22" s="672"/>
      <c r="AD22" s="673">
        <v>3708485</v>
      </c>
      <c r="AE22" s="673"/>
      <c r="AF22" s="673"/>
      <c r="AG22" s="673"/>
      <c r="AH22" s="673"/>
      <c r="AI22" s="673"/>
      <c r="AJ22" s="673"/>
      <c r="AK22" s="673"/>
      <c r="AL22" s="637">
        <v>76.400000000000006</v>
      </c>
      <c r="AM22" s="638"/>
      <c r="AN22" s="638"/>
      <c r="AO22" s="674"/>
      <c r="AP22" s="631" t="s">
        <v>283</v>
      </c>
      <c r="AQ22" s="711"/>
      <c r="AR22" s="711"/>
      <c r="AS22" s="711"/>
      <c r="AT22" s="711"/>
      <c r="AU22" s="711"/>
      <c r="AV22" s="711"/>
      <c r="AW22" s="711"/>
      <c r="AX22" s="711"/>
      <c r="AY22" s="711"/>
      <c r="AZ22" s="711"/>
      <c r="BA22" s="711"/>
      <c r="BB22" s="711"/>
      <c r="BC22" s="711"/>
      <c r="BD22" s="711"/>
      <c r="BE22" s="711"/>
      <c r="BF22" s="712"/>
      <c r="BG22" s="634" t="s">
        <v>129</v>
      </c>
      <c r="BH22" s="635"/>
      <c r="BI22" s="635"/>
      <c r="BJ22" s="635"/>
      <c r="BK22" s="635"/>
      <c r="BL22" s="635"/>
      <c r="BM22" s="635"/>
      <c r="BN22" s="636"/>
      <c r="BO22" s="672" t="s">
        <v>129</v>
      </c>
      <c r="BP22" s="672"/>
      <c r="BQ22" s="672"/>
      <c r="BR22" s="672"/>
      <c r="BS22" s="673" t="s">
        <v>176</v>
      </c>
      <c r="BT22" s="673"/>
      <c r="BU22" s="673"/>
      <c r="BV22" s="673"/>
      <c r="BW22" s="673"/>
      <c r="BX22" s="673"/>
      <c r="BY22" s="673"/>
      <c r="BZ22" s="673"/>
      <c r="CA22" s="673"/>
      <c r="CB22" s="713"/>
      <c r="CD22" s="686" t="s">
        <v>284</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285</v>
      </c>
      <c r="C23" s="632"/>
      <c r="D23" s="632"/>
      <c r="E23" s="632"/>
      <c r="F23" s="632"/>
      <c r="G23" s="632"/>
      <c r="H23" s="632"/>
      <c r="I23" s="632"/>
      <c r="J23" s="632"/>
      <c r="K23" s="632"/>
      <c r="L23" s="632"/>
      <c r="M23" s="632"/>
      <c r="N23" s="632"/>
      <c r="O23" s="632"/>
      <c r="P23" s="632"/>
      <c r="Q23" s="633"/>
      <c r="R23" s="634">
        <v>512246</v>
      </c>
      <c r="S23" s="635"/>
      <c r="T23" s="635"/>
      <c r="U23" s="635"/>
      <c r="V23" s="635"/>
      <c r="W23" s="635"/>
      <c r="X23" s="635"/>
      <c r="Y23" s="636"/>
      <c r="Z23" s="672">
        <v>6</v>
      </c>
      <c r="AA23" s="672"/>
      <c r="AB23" s="672"/>
      <c r="AC23" s="672"/>
      <c r="AD23" s="673" t="s">
        <v>129</v>
      </c>
      <c r="AE23" s="673"/>
      <c r="AF23" s="673"/>
      <c r="AG23" s="673"/>
      <c r="AH23" s="673"/>
      <c r="AI23" s="673"/>
      <c r="AJ23" s="673"/>
      <c r="AK23" s="673"/>
      <c r="AL23" s="637" t="s">
        <v>129</v>
      </c>
      <c r="AM23" s="638"/>
      <c r="AN23" s="638"/>
      <c r="AO23" s="674"/>
      <c r="AP23" s="631" t="s">
        <v>286</v>
      </c>
      <c r="AQ23" s="711"/>
      <c r="AR23" s="711"/>
      <c r="AS23" s="711"/>
      <c r="AT23" s="711"/>
      <c r="AU23" s="711"/>
      <c r="AV23" s="711"/>
      <c r="AW23" s="711"/>
      <c r="AX23" s="711"/>
      <c r="AY23" s="711"/>
      <c r="AZ23" s="711"/>
      <c r="BA23" s="711"/>
      <c r="BB23" s="711"/>
      <c r="BC23" s="711"/>
      <c r="BD23" s="711"/>
      <c r="BE23" s="711"/>
      <c r="BF23" s="712"/>
      <c r="BG23" s="634" t="s">
        <v>129</v>
      </c>
      <c r="BH23" s="635"/>
      <c r="BI23" s="635"/>
      <c r="BJ23" s="635"/>
      <c r="BK23" s="635"/>
      <c r="BL23" s="635"/>
      <c r="BM23" s="635"/>
      <c r="BN23" s="636"/>
      <c r="BO23" s="672" t="s">
        <v>129</v>
      </c>
      <c r="BP23" s="672"/>
      <c r="BQ23" s="672"/>
      <c r="BR23" s="672"/>
      <c r="BS23" s="673" t="s">
        <v>176</v>
      </c>
      <c r="BT23" s="673"/>
      <c r="BU23" s="673"/>
      <c r="BV23" s="673"/>
      <c r="BW23" s="673"/>
      <c r="BX23" s="673"/>
      <c r="BY23" s="673"/>
      <c r="BZ23" s="673"/>
      <c r="CA23" s="673"/>
      <c r="CB23" s="713"/>
      <c r="CD23" s="686" t="s">
        <v>226</v>
      </c>
      <c r="CE23" s="687"/>
      <c r="CF23" s="687"/>
      <c r="CG23" s="687"/>
      <c r="CH23" s="687"/>
      <c r="CI23" s="687"/>
      <c r="CJ23" s="687"/>
      <c r="CK23" s="687"/>
      <c r="CL23" s="687"/>
      <c r="CM23" s="687"/>
      <c r="CN23" s="687"/>
      <c r="CO23" s="687"/>
      <c r="CP23" s="687"/>
      <c r="CQ23" s="688"/>
      <c r="CR23" s="686" t="s">
        <v>287</v>
      </c>
      <c r="CS23" s="687"/>
      <c r="CT23" s="687"/>
      <c r="CU23" s="687"/>
      <c r="CV23" s="687"/>
      <c r="CW23" s="687"/>
      <c r="CX23" s="687"/>
      <c r="CY23" s="688"/>
      <c r="CZ23" s="686" t="s">
        <v>288</v>
      </c>
      <c r="DA23" s="687"/>
      <c r="DB23" s="687"/>
      <c r="DC23" s="688"/>
      <c r="DD23" s="686" t="s">
        <v>289</v>
      </c>
      <c r="DE23" s="687"/>
      <c r="DF23" s="687"/>
      <c r="DG23" s="687"/>
      <c r="DH23" s="687"/>
      <c r="DI23" s="687"/>
      <c r="DJ23" s="687"/>
      <c r="DK23" s="688"/>
      <c r="DL23" s="724" t="s">
        <v>290</v>
      </c>
      <c r="DM23" s="725"/>
      <c r="DN23" s="725"/>
      <c r="DO23" s="725"/>
      <c r="DP23" s="725"/>
      <c r="DQ23" s="725"/>
      <c r="DR23" s="725"/>
      <c r="DS23" s="725"/>
      <c r="DT23" s="725"/>
      <c r="DU23" s="725"/>
      <c r="DV23" s="726"/>
      <c r="DW23" s="686" t="s">
        <v>291</v>
      </c>
      <c r="DX23" s="687"/>
      <c r="DY23" s="687"/>
      <c r="DZ23" s="687"/>
      <c r="EA23" s="687"/>
      <c r="EB23" s="687"/>
      <c r="EC23" s="688"/>
    </row>
    <row r="24" spans="2:133" ht="11.25" customHeight="1" x14ac:dyDescent="0.15">
      <c r="B24" s="631" t="s">
        <v>292</v>
      </c>
      <c r="C24" s="632"/>
      <c r="D24" s="632"/>
      <c r="E24" s="632"/>
      <c r="F24" s="632"/>
      <c r="G24" s="632"/>
      <c r="H24" s="632"/>
      <c r="I24" s="632"/>
      <c r="J24" s="632"/>
      <c r="K24" s="632"/>
      <c r="L24" s="632"/>
      <c r="M24" s="632"/>
      <c r="N24" s="632"/>
      <c r="O24" s="632"/>
      <c r="P24" s="632"/>
      <c r="Q24" s="633"/>
      <c r="R24" s="634" t="s">
        <v>129</v>
      </c>
      <c r="S24" s="635"/>
      <c r="T24" s="635"/>
      <c r="U24" s="635"/>
      <c r="V24" s="635"/>
      <c r="W24" s="635"/>
      <c r="X24" s="635"/>
      <c r="Y24" s="636"/>
      <c r="Z24" s="672" t="s">
        <v>129</v>
      </c>
      <c r="AA24" s="672"/>
      <c r="AB24" s="672"/>
      <c r="AC24" s="672"/>
      <c r="AD24" s="673" t="s">
        <v>129</v>
      </c>
      <c r="AE24" s="673"/>
      <c r="AF24" s="673"/>
      <c r="AG24" s="673"/>
      <c r="AH24" s="673"/>
      <c r="AI24" s="673"/>
      <c r="AJ24" s="673"/>
      <c r="AK24" s="673"/>
      <c r="AL24" s="637" t="s">
        <v>176</v>
      </c>
      <c r="AM24" s="638"/>
      <c r="AN24" s="638"/>
      <c r="AO24" s="674"/>
      <c r="AP24" s="631" t="s">
        <v>293</v>
      </c>
      <c r="AQ24" s="711"/>
      <c r="AR24" s="711"/>
      <c r="AS24" s="711"/>
      <c r="AT24" s="711"/>
      <c r="AU24" s="711"/>
      <c r="AV24" s="711"/>
      <c r="AW24" s="711"/>
      <c r="AX24" s="711"/>
      <c r="AY24" s="711"/>
      <c r="AZ24" s="711"/>
      <c r="BA24" s="711"/>
      <c r="BB24" s="711"/>
      <c r="BC24" s="711"/>
      <c r="BD24" s="711"/>
      <c r="BE24" s="711"/>
      <c r="BF24" s="712"/>
      <c r="BG24" s="634" t="s">
        <v>129</v>
      </c>
      <c r="BH24" s="635"/>
      <c r="BI24" s="635"/>
      <c r="BJ24" s="635"/>
      <c r="BK24" s="635"/>
      <c r="BL24" s="635"/>
      <c r="BM24" s="635"/>
      <c r="BN24" s="636"/>
      <c r="BO24" s="672" t="s">
        <v>129</v>
      </c>
      <c r="BP24" s="672"/>
      <c r="BQ24" s="672"/>
      <c r="BR24" s="672"/>
      <c r="BS24" s="673" t="s">
        <v>129</v>
      </c>
      <c r="BT24" s="673"/>
      <c r="BU24" s="673"/>
      <c r="BV24" s="673"/>
      <c r="BW24" s="673"/>
      <c r="BX24" s="673"/>
      <c r="BY24" s="673"/>
      <c r="BZ24" s="673"/>
      <c r="CA24" s="673"/>
      <c r="CB24" s="713"/>
      <c r="CD24" s="692" t="s">
        <v>294</v>
      </c>
      <c r="CE24" s="693"/>
      <c r="CF24" s="693"/>
      <c r="CG24" s="693"/>
      <c r="CH24" s="693"/>
      <c r="CI24" s="693"/>
      <c r="CJ24" s="693"/>
      <c r="CK24" s="693"/>
      <c r="CL24" s="693"/>
      <c r="CM24" s="693"/>
      <c r="CN24" s="693"/>
      <c r="CO24" s="693"/>
      <c r="CP24" s="693"/>
      <c r="CQ24" s="694"/>
      <c r="CR24" s="689">
        <v>3084733</v>
      </c>
      <c r="CS24" s="690"/>
      <c r="CT24" s="690"/>
      <c r="CU24" s="690"/>
      <c r="CV24" s="690"/>
      <c r="CW24" s="690"/>
      <c r="CX24" s="690"/>
      <c r="CY24" s="715"/>
      <c r="CZ24" s="716">
        <v>37.700000000000003</v>
      </c>
      <c r="DA24" s="698"/>
      <c r="DB24" s="698"/>
      <c r="DC24" s="718"/>
      <c r="DD24" s="714">
        <v>2607957</v>
      </c>
      <c r="DE24" s="690"/>
      <c r="DF24" s="690"/>
      <c r="DG24" s="690"/>
      <c r="DH24" s="690"/>
      <c r="DI24" s="690"/>
      <c r="DJ24" s="690"/>
      <c r="DK24" s="715"/>
      <c r="DL24" s="714">
        <v>2595103</v>
      </c>
      <c r="DM24" s="690"/>
      <c r="DN24" s="690"/>
      <c r="DO24" s="690"/>
      <c r="DP24" s="690"/>
      <c r="DQ24" s="690"/>
      <c r="DR24" s="690"/>
      <c r="DS24" s="690"/>
      <c r="DT24" s="690"/>
      <c r="DU24" s="690"/>
      <c r="DV24" s="715"/>
      <c r="DW24" s="716">
        <v>53</v>
      </c>
      <c r="DX24" s="698"/>
      <c r="DY24" s="698"/>
      <c r="DZ24" s="698"/>
      <c r="EA24" s="698"/>
      <c r="EB24" s="698"/>
      <c r="EC24" s="717"/>
    </row>
    <row r="25" spans="2:133" ht="11.25" customHeight="1" x14ac:dyDescent="0.15">
      <c r="B25" s="631" t="s">
        <v>295</v>
      </c>
      <c r="C25" s="632"/>
      <c r="D25" s="632"/>
      <c r="E25" s="632"/>
      <c r="F25" s="632"/>
      <c r="G25" s="632"/>
      <c r="H25" s="632"/>
      <c r="I25" s="632"/>
      <c r="J25" s="632"/>
      <c r="K25" s="632"/>
      <c r="L25" s="632"/>
      <c r="M25" s="632"/>
      <c r="N25" s="632"/>
      <c r="O25" s="632"/>
      <c r="P25" s="632"/>
      <c r="Q25" s="633"/>
      <c r="R25" s="634">
        <v>5356340</v>
      </c>
      <c r="S25" s="635"/>
      <c r="T25" s="635"/>
      <c r="U25" s="635"/>
      <c r="V25" s="635"/>
      <c r="W25" s="635"/>
      <c r="X25" s="635"/>
      <c r="Y25" s="636"/>
      <c r="Z25" s="672">
        <v>62.8</v>
      </c>
      <c r="AA25" s="672"/>
      <c r="AB25" s="672"/>
      <c r="AC25" s="672"/>
      <c r="AD25" s="673">
        <v>4844094</v>
      </c>
      <c r="AE25" s="673"/>
      <c r="AF25" s="673"/>
      <c r="AG25" s="673"/>
      <c r="AH25" s="673"/>
      <c r="AI25" s="673"/>
      <c r="AJ25" s="673"/>
      <c r="AK25" s="673"/>
      <c r="AL25" s="637">
        <v>99.9</v>
      </c>
      <c r="AM25" s="638"/>
      <c r="AN25" s="638"/>
      <c r="AO25" s="674"/>
      <c r="AP25" s="631" t="s">
        <v>296</v>
      </c>
      <c r="AQ25" s="711"/>
      <c r="AR25" s="711"/>
      <c r="AS25" s="711"/>
      <c r="AT25" s="711"/>
      <c r="AU25" s="711"/>
      <c r="AV25" s="711"/>
      <c r="AW25" s="711"/>
      <c r="AX25" s="711"/>
      <c r="AY25" s="711"/>
      <c r="AZ25" s="711"/>
      <c r="BA25" s="711"/>
      <c r="BB25" s="711"/>
      <c r="BC25" s="711"/>
      <c r="BD25" s="711"/>
      <c r="BE25" s="711"/>
      <c r="BF25" s="712"/>
      <c r="BG25" s="634" t="s">
        <v>176</v>
      </c>
      <c r="BH25" s="635"/>
      <c r="BI25" s="635"/>
      <c r="BJ25" s="635"/>
      <c r="BK25" s="635"/>
      <c r="BL25" s="635"/>
      <c r="BM25" s="635"/>
      <c r="BN25" s="636"/>
      <c r="BO25" s="672" t="s">
        <v>129</v>
      </c>
      <c r="BP25" s="672"/>
      <c r="BQ25" s="672"/>
      <c r="BR25" s="672"/>
      <c r="BS25" s="673" t="s">
        <v>129</v>
      </c>
      <c r="BT25" s="673"/>
      <c r="BU25" s="673"/>
      <c r="BV25" s="673"/>
      <c r="BW25" s="673"/>
      <c r="BX25" s="673"/>
      <c r="BY25" s="673"/>
      <c r="BZ25" s="673"/>
      <c r="CA25" s="673"/>
      <c r="CB25" s="713"/>
      <c r="CD25" s="631" t="s">
        <v>297</v>
      </c>
      <c r="CE25" s="632"/>
      <c r="CF25" s="632"/>
      <c r="CG25" s="632"/>
      <c r="CH25" s="632"/>
      <c r="CI25" s="632"/>
      <c r="CJ25" s="632"/>
      <c r="CK25" s="632"/>
      <c r="CL25" s="632"/>
      <c r="CM25" s="632"/>
      <c r="CN25" s="632"/>
      <c r="CO25" s="632"/>
      <c r="CP25" s="632"/>
      <c r="CQ25" s="633"/>
      <c r="CR25" s="634">
        <v>1360849</v>
      </c>
      <c r="CS25" s="647"/>
      <c r="CT25" s="647"/>
      <c r="CU25" s="647"/>
      <c r="CV25" s="647"/>
      <c r="CW25" s="647"/>
      <c r="CX25" s="647"/>
      <c r="CY25" s="648"/>
      <c r="CZ25" s="637">
        <v>16.600000000000001</v>
      </c>
      <c r="DA25" s="649"/>
      <c r="DB25" s="649"/>
      <c r="DC25" s="650"/>
      <c r="DD25" s="640">
        <v>1221902</v>
      </c>
      <c r="DE25" s="647"/>
      <c r="DF25" s="647"/>
      <c r="DG25" s="647"/>
      <c r="DH25" s="647"/>
      <c r="DI25" s="647"/>
      <c r="DJ25" s="647"/>
      <c r="DK25" s="648"/>
      <c r="DL25" s="640">
        <v>1211251</v>
      </c>
      <c r="DM25" s="647"/>
      <c r="DN25" s="647"/>
      <c r="DO25" s="647"/>
      <c r="DP25" s="647"/>
      <c r="DQ25" s="647"/>
      <c r="DR25" s="647"/>
      <c r="DS25" s="647"/>
      <c r="DT25" s="647"/>
      <c r="DU25" s="647"/>
      <c r="DV25" s="648"/>
      <c r="DW25" s="637">
        <v>24.8</v>
      </c>
      <c r="DX25" s="649"/>
      <c r="DY25" s="649"/>
      <c r="DZ25" s="649"/>
      <c r="EA25" s="649"/>
      <c r="EB25" s="649"/>
      <c r="EC25" s="661"/>
    </row>
    <row r="26" spans="2:133" ht="11.25" customHeight="1" x14ac:dyDescent="0.15">
      <c r="B26" s="631" t="s">
        <v>298</v>
      </c>
      <c r="C26" s="632"/>
      <c r="D26" s="632"/>
      <c r="E26" s="632"/>
      <c r="F26" s="632"/>
      <c r="G26" s="632"/>
      <c r="H26" s="632"/>
      <c r="I26" s="632"/>
      <c r="J26" s="632"/>
      <c r="K26" s="632"/>
      <c r="L26" s="632"/>
      <c r="M26" s="632"/>
      <c r="N26" s="632"/>
      <c r="O26" s="632"/>
      <c r="P26" s="632"/>
      <c r="Q26" s="633"/>
      <c r="R26" s="634">
        <v>781</v>
      </c>
      <c r="S26" s="635"/>
      <c r="T26" s="635"/>
      <c r="U26" s="635"/>
      <c r="V26" s="635"/>
      <c r="W26" s="635"/>
      <c r="X26" s="635"/>
      <c r="Y26" s="636"/>
      <c r="Z26" s="672">
        <v>0</v>
      </c>
      <c r="AA26" s="672"/>
      <c r="AB26" s="672"/>
      <c r="AC26" s="672"/>
      <c r="AD26" s="673">
        <v>781</v>
      </c>
      <c r="AE26" s="673"/>
      <c r="AF26" s="673"/>
      <c r="AG26" s="673"/>
      <c r="AH26" s="673"/>
      <c r="AI26" s="673"/>
      <c r="AJ26" s="673"/>
      <c r="AK26" s="673"/>
      <c r="AL26" s="637">
        <v>0</v>
      </c>
      <c r="AM26" s="638"/>
      <c r="AN26" s="638"/>
      <c r="AO26" s="674"/>
      <c r="AP26" s="631" t="s">
        <v>299</v>
      </c>
      <c r="AQ26" s="711"/>
      <c r="AR26" s="711"/>
      <c r="AS26" s="711"/>
      <c r="AT26" s="711"/>
      <c r="AU26" s="711"/>
      <c r="AV26" s="711"/>
      <c r="AW26" s="711"/>
      <c r="AX26" s="711"/>
      <c r="AY26" s="711"/>
      <c r="AZ26" s="711"/>
      <c r="BA26" s="711"/>
      <c r="BB26" s="711"/>
      <c r="BC26" s="711"/>
      <c r="BD26" s="711"/>
      <c r="BE26" s="711"/>
      <c r="BF26" s="712"/>
      <c r="BG26" s="634" t="s">
        <v>176</v>
      </c>
      <c r="BH26" s="635"/>
      <c r="BI26" s="635"/>
      <c r="BJ26" s="635"/>
      <c r="BK26" s="635"/>
      <c r="BL26" s="635"/>
      <c r="BM26" s="635"/>
      <c r="BN26" s="636"/>
      <c r="BO26" s="672" t="s">
        <v>176</v>
      </c>
      <c r="BP26" s="672"/>
      <c r="BQ26" s="672"/>
      <c r="BR26" s="672"/>
      <c r="BS26" s="673" t="s">
        <v>129</v>
      </c>
      <c r="BT26" s="673"/>
      <c r="BU26" s="673"/>
      <c r="BV26" s="673"/>
      <c r="BW26" s="673"/>
      <c r="BX26" s="673"/>
      <c r="BY26" s="673"/>
      <c r="BZ26" s="673"/>
      <c r="CA26" s="673"/>
      <c r="CB26" s="713"/>
      <c r="CD26" s="631" t="s">
        <v>300</v>
      </c>
      <c r="CE26" s="632"/>
      <c r="CF26" s="632"/>
      <c r="CG26" s="632"/>
      <c r="CH26" s="632"/>
      <c r="CI26" s="632"/>
      <c r="CJ26" s="632"/>
      <c r="CK26" s="632"/>
      <c r="CL26" s="632"/>
      <c r="CM26" s="632"/>
      <c r="CN26" s="632"/>
      <c r="CO26" s="632"/>
      <c r="CP26" s="632"/>
      <c r="CQ26" s="633"/>
      <c r="CR26" s="634">
        <v>795090</v>
      </c>
      <c r="CS26" s="635"/>
      <c r="CT26" s="635"/>
      <c r="CU26" s="635"/>
      <c r="CV26" s="635"/>
      <c r="CW26" s="635"/>
      <c r="CX26" s="635"/>
      <c r="CY26" s="636"/>
      <c r="CZ26" s="637">
        <v>9.6999999999999993</v>
      </c>
      <c r="DA26" s="649"/>
      <c r="DB26" s="649"/>
      <c r="DC26" s="650"/>
      <c r="DD26" s="640">
        <v>712750</v>
      </c>
      <c r="DE26" s="635"/>
      <c r="DF26" s="635"/>
      <c r="DG26" s="635"/>
      <c r="DH26" s="635"/>
      <c r="DI26" s="635"/>
      <c r="DJ26" s="635"/>
      <c r="DK26" s="636"/>
      <c r="DL26" s="640" t="s">
        <v>129</v>
      </c>
      <c r="DM26" s="635"/>
      <c r="DN26" s="635"/>
      <c r="DO26" s="635"/>
      <c r="DP26" s="635"/>
      <c r="DQ26" s="635"/>
      <c r="DR26" s="635"/>
      <c r="DS26" s="635"/>
      <c r="DT26" s="635"/>
      <c r="DU26" s="635"/>
      <c r="DV26" s="636"/>
      <c r="DW26" s="637" t="s">
        <v>129</v>
      </c>
      <c r="DX26" s="649"/>
      <c r="DY26" s="649"/>
      <c r="DZ26" s="649"/>
      <c r="EA26" s="649"/>
      <c r="EB26" s="649"/>
      <c r="EC26" s="661"/>
    </row>
    <row r="27" spans="2:133" ht="11.25" customHeight="1" x14ac:dyDescent="0.15">
      <c r="B27" s="631" t="s">
        <v>301</v>
      </c>
      <c r="C27" s="632"/>
      <c r="D27" s="632"/>
      <c r="E27" s="632"/>
      <c r="F27" s="632"/>
      <c r="G27" s="632"/>
      <c r="H27" s="632"/>
      <c r="I27" s="632"/>
      <c r="J27" s="632"/>
      <c r="K27" s="632"/>
      <c r="L27" s="632"/>
      <c r="M27" s="632"/>
      <c r="N27" s="632"/>
      <c r="O27" s="632"/>
      <c r="P27" s="632"/>
      <c r="Q27" s="633"/>
      <c r="R27" s="634">
        <v>16949</v>
      </c>
      <c r="S27" s="635"/>
      <c r="T27" s="635"/>
      <c r="U27" s="635"/>
      <c r="V27" s="635"/>
      <c r="W27" s="635"/>
      <c r="X27" s="635"/>
      <c r="Y27" s="636"/>
      <c r="Z27" s="672">
        <v>0.2</v>
      </c>
      <c r="AA27" s="672"/>
      <c r="AB27" s="672"/>
      <c r="AC27" s="672"/>
      <c r="AD27" s="673" t="s">
        <v>129</v>
      </c>
      <c r="AE27" s="673"/>
      <c r="AF27" s="673"/>
      <c r="AG27" s="673"/>
      <c r="AH27" s="673"/>
      <c r="AI27" s="673"/>
      <c r="AJ27" s="673"/>
      <c r="AK27" s="673"/>
      <c r="AL27" s="637" t="s">
        <v>129</v>
      </c>
      <c r="AM27" s="638"/>
      <c r="AN27" s="638"/>
      <c r="AO27" s="674"/>
      <c r="AP27" s="631" t="s">
        <v>302</v>
      </c>
      <c r="AQ27" s="632"/>
      <c r="AR27" s="632"/>
      <c r="AS27" s="632"/>
      <c r="AT27" s="632"/>
      <c r="AU27" s="632"/>
      <c r="AV27" s="632"/>
      <c r="AW27" s="632"/>
      <c r="AX27" s="632"/>
      <c r="AY27" s="632"/>
      <c r="AZ27" s="632"/>
      <c r="BA27" s="632"/>
      <c r="BB27" s="632"/>
      <c r="BC27" s="632"/>
      <c r="BD27" s="632"/>
      <c r="BE27" s="632"/>
      <c r="BF27" s="633"/>
      <c r="BG27" s="634">
        <v>848980</v>
      </c>
      <c r="BH27" s="635"/>
      <c r="BI27" s="635"/>
      <c r="BJ27" s="635"/>
      <c r="BK27" s="635"/>
      <c r="BL27" s="635"/>
      <c r="BM27" s="635"/>
      <c r="BN27" s="636"/>
      <c r="BO27" s="672">
        <v>100</v>
      </c>
      <c r="BP27" s="672"/>
      <c r="BQ27" s="672"/>
      <c r="BR27" s="672"/>
      <c r="BS27" s="673" t="s">
        <v>129</v>
      </c>
      <c r="BT27" s="673"/>
      <c r="BU27" s="673"/>
      <c r="BV27" s="673"/>
      <c r="BW27" s="673"/>
      <c r="BX27" s="673"/>
      <c r="BY27" s="673"/>
      <c r="BZ27" s="673"/>
      <c r="CA27" s="673"/>
      <c r="CB27" s="713"/>
      <c r="CD27" s="631" t="s">
        <v>303</v>
      </c>
      <c r="CE27" s="632"/>
      <c r="CF27" s="632"/>
      <c r="CG27" s="632"/>
      <c r="CH27" s="632"/>
      <c r="CI27" s="632"/>
      <c r="CJ27" s="632"/>
      <c r="CK27" s="632"/>
      <c r="CL27" s="632"/>
      <c r="CM27" s="632"/>
      <c r="CN27" s="632"/>
      <c r="CO27" s="632"/>
      <c r="CP27" s="632"/>
      <c r="CQ27" s="633"/>
      <c r="CR27" s="634">
        <v>452021</v>
      </c>
      <c r="CS27" s="647"/>
      <c r="CT27" s="647"/>
      <c r="CU27" s="647"/>
      <c r="CV27" s="647"/>
      <c r="CW27" s="647"/>
      <c r="CX27" s="647"/>
      <c r="CY27" s="648"/>
      <c r="CZ27" s="637">
        <v>5.5</v>
      </c>
      <c r="DA27" s="649"/>
      <c r="DB27" s="649"/>
      <c r="DC27" s="650"/>
      <c r="DD27" s="640">
        <v>117089</v>
      </c>
      <c r="DE27" s="647"/>
      <c r="DF27" s="647"/>
      <c r="DG27" s="647"/>
      <c r="DH27" s="647"/>
      <c r="DI27" s="647"/>
      <c r="DJ27" s="647"/>
      <c r="DK27" s="648"/>
      <c r="DL27" s="640">
        <v>114886</v>
      </c>
      <c r="DM27" s="647"/>
      <c r="DN27" s="647"/>
      <c r="DO27" s="647"/>
      <c r="DP27" s="647"/>
      <c r="DQ27" s="647"/>
      <c r="DR27" s="647"/>
      <c r="DS27" s="647"/>
      <c r="DT27" s="647"/>
      <c r="DU27" s="647"/>
      <c r="DV27" s="648"/>
      <c r="DW27" s="637">
        <v>2.2999999999999998</v>
      </c>
      <c r="DX27" s="649"/>
      <c r="DY27" s="649"/>
      <c r="DZ27" s="649"/>
      <c r="EA27" s="649"/>
      <c r="EB27" s="649"/>
      <c r="EC27" s="661"/>
    </row>
    <row r="28" spans="2:133" ht="11.25" customHeight="1" x14ac:dyDescent="0.15">
      <c r="B28" s="631" t="s">
        <v>304</v>
      </c>
      <c r="C28" s="632"/>
      <c r="D28" s="632"/>
      <c r="E28" s="632"/>
      <c r="F28" s="632"/>
      <c r="G28" s="632"/>
      <c r="H28" s="632"/>
      <c r="I28" s="632"/>
      <c r="J28" s="632"/>
      <c r="K28" s="632"/>
      <c r="L28" s="632"/>
      <c r="M28" s="632"/>
      <c r="N28" s="632"/>
      <c r="O28" s="632"/>
      <c r="P28" s="632"/>
      <c r="Q28" s="633"/>
      <c r="R28" s="634">
        <v>39393</v>
      </c>
      <c r="S28" s="635"/>
      <c r="T28" s="635"/>
      <c r="U28" s="635"/>
      <c r="V28" s="635"/>
      <c r="W28" s="635"/>
      <c r="X28" s="635"/>
      <c r="Y28" s="636"/>
      <c r="Z28" s="672">
        <v>0.5</v>
      </c>
      <c r="AA28" s="672"/>
      <c r="AB28" s="672"/>
      <c r="AC28" s="672"/>
      <c r="AD28" s="673">
        <v>268</v>
      </c>
      <c r="AE28" s="673"/>
      <c r="AF28" s="673"/>
      <c r="AG28" s="673"/>
      <c r="AH28" s="673"/>
      <c r="AI28" s="673"/>
      <c r="AJ28" s="673"/>
      <c r="AK28" s="673"/>
      <c r="AL28" s="637">
        <v>0</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305</v>
      </c>
      <c r="CE28" s="632"/>
      <c r="CF28" s="632"/>
      <c r="CG28" s="632"/>
      <c r="CH28" s="632"/>
      <c r="CI28" s="632"/>
      <c r="CJ28" s="632"/>
      <c r="CK28" s="632"/>
      <c r="CL28" s="632"/>
      <c r="CM28" s="632"/>
      <c r="CN28" s="632"/>
      <c r="CO28" s="632"/>
      <c r="CP28" s="632"/>
      <c r="CQ28" s="633"/>
      <c r="CR28" s="634">
        <v>1271863</v>
      </c>
      <c r="CS28" s="635"/>
      <c r="CT28" s="635"/>
      <c r="CU28" s="635"/>
      <c r="CV28" s="635"/>
      <c r="CW28" s="635"/>
      <c r="CX28" s="635"/>
      <c r="CY28" s="636"/>
      <c r="CZ28" s="637">
        <v>15.6</v>
      </c>
      <c r="DA28" s="649"/>
      <c r="DB28" s="649"/>
      <c r="DC28" s="650"/>
      <c r="DD28" s="640">
        <v>1268966</v>
      </c>
      <c r="DE28" s="635"/>
      <c r="DF28" s="635"/>
      <c r="DG28" s="635"/>
      <c r="DH28" s="635"/>
      <c r="DI28" s="635"/>
      <c r="DJ28" s="635"/>
      <c r="DK28" s="636"/>
      <c r="DL28" s="640">
        <v>1268966</v>
      </c>
      <c r="DM28" s="635"/>
      <c r="DN28" s="635"/>
      <c r="DO28" s="635"/>
      <c r="DP28" s="635"/>
      <c r="DQ28" s="635"/>
      <c r="DR28" s="635"/>
      <c r="DS28" s="635"/>
      <c r="DT28" s="635"/>
      <c r="DU28" s="635"/>
      <c r="DV28" s="636"/>
      <c r="DW28" s="637">
        <v>25.9</v>
      </c>
      <c r="DX28" s="649"/>
      <c r="DY28" s="649"/>
      <c r="DZ28" s="649"/>
      <c r="EA28" s="649"/>
      <c r="EB28" s="649"/>
      <c r="EC28" s="661"/>
    </row>
    <row r="29" spans="2:133" ht="11.25" customHeight="1" x14ac:dyDescent="0.15">
      <c r="B29" s="631" t="s">
        <v>306</v>
      </c>
      <c r="C29" s="632"/>
      <c r="D29" s="632"/>
      <c r="E29" s="632"/>
      <c r="F29" s="632"/>
      <c r="G29" s="632"/>
      <c r="H29" s="632"/>
      <c r="I29" s="632"/>
      <c r="J29" s="632"/>
      <c r="K29" s="632"/>
      <c r="L29" s="632"/>
      <c r="M29" s="632"/>
      <c r="N29" s="632"/>
      <c r="O29" s="632"/>
      <c r="P29" s="632"/>
      <c r="Q29" s="633"/>
      <c r="R29" s="634">
        <v>27216</v>
      </c>
      <c r="S29" s="635"/>
      <c r="T29" s="635"/>
      <c r="U29" s="635"/>
      <c r="V29" s="635"/>
      <c r="W29" s="635"/>
      <c r="X29" s="635"/>
      <c r="Y29" s="636"/>
      <c r="Z29" s="672">
        <v>0.3</v>
      </c>
      <c r="AA29" s="672"/>
      <c r="AB29" s="672"/>
      <c r="AC29" s="672"/>
      <c r="AD29" s="673">
        <v>1</v>
      </c>
      <c r="AE29" s="673"/>
      <c r="AF29" s="673"/>
      <c r="AG29" s="673"/>
      <c r="AH29" s="673"/>
      <c r="AI29" s="673"/>
      <c r="AJ29" s="673"/>
      <c r="AK29" s="673"/>
      <c r="AL29" s="637">
        <v>0</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307</v>
      </c>
      <c r="CE29" s="654"/>
      <c r="CF29" s="631" t="s">
        <v>308</v>
      </c>
      <c r="CG29" s="632"/>
      <c r="CH29" s="632"/>
      <c r="CI29" s="632"/>
      <c r="CJ29" s="632"/>
      <c r="CK29" s="632"/>
      <c r="CL29" s="632"/>
      <c r="CM29" s="632"/>
      <c r="CN29" s="632"/>
      <c r="CO29" s="632"/>
      <c r="CP29" s="632"/>
      <c r="CQ29" s="633"/>
      <c r="CR29" s="634">
        <v>1271863</v>
      </c>
      <c r="CS29" s="647"/>
      <c r="CT29" s="647"/>
      <c r="CU29" s="647"/>
      <c r="CV29" s="647"/>
      <c r="CW29" s="647"/>
      <c r="CX29" s="647"/>
      <c r="CY29" s="648"/>
      <c r="CZ29" s="637">
        <v>15.6</v>
      </c>
      <c r="DA29" s="649"/>
      <c r="DB29" s="649"/>
      <c r="DC29" s="650"/>
      <c r="DD29" s="640">
        <v>1268966</v>
      </c>
      <c r="DE29" s="647"/>
      <c r="DF29" s="647"/>
      <c r="DG29" s="647"/>
      <c r="DH29" s="647"/>
      <c r="DI29" s="647"/>
      <c r="DJ29" s="647"/>
      <c r="DK29" s="648"/>
      <c r="DL29" s="640">
        <v>1268966</v>
      </c>
      <c r="DM29" s="647"/>
      <c r="DN29" s="647"/>
      <c r="DO29" s="647"/>
      <c r="DP29" s="647"/>
      <c r="DQ29" s="647"/>
      <c r="DR29" s="647"/>
      <c r="DS29" s="647"/>
      <c r="DT29" s="647"/>
      <c r="DU29" s="647"/>
      <c r="DV29" s="648"/>
      <c r="DW29" s="637">
        <v>25.9</v>
      </c>
      <c r="DX29" s="649"/>
      <c r="DY29" s="649"/>
      <c r="DZ29" s="649"/>
      <c r="EA29" s="649"/>
      <c r="EB29" s="649"/>
      <c r="EC29" s="661"/>
    </row>
    <row r="30" spans="2:133" ht="11.25" customHeight="1" x14ac:dyDescent="0.15">
      <c r="B30" s="631" t="s">
        <v>309</v>
      </c>
      <c r="C30" s="632"/>
      <c r="D30" s="632"/>
      <c r="E30" s="632"/>
      <c r="F30" s="632"/>
      <c r="G30" s="632"/>
      <c r="H30" s="632"/>
      <c r="I30" s="632"/>
      <c r="J30" s="632"/>
      <c r="K30" s="632"/>
      <c r="L30" s="632"/>
      <c r="M30" s="632"/>
      <c r="N30" s="632"/>
      <c r="O30" s="632"/>
      <c r="P30" s="632"/>
      <c r="Q30" s="633"/>
      <c r="R30" s="634">
        <v>977812</v>
      </c>
      <c r="S30" s="635"/>
      <c r="T30" s="635"/>
      <c r="U30" s="635"/>
      <c r="V30" s="635"/>
      <c r="W30" s="635"/>
      <c r="X30" s="635"/>
      <c r="Y30" s="636"/>
      <c r="Z30" s="672">
        <v>11.5</v>
      </c>
      <c r="AA30" s="672"/>
      <c r="AB30" s="672"/>
      <c r="AC30" s="672"/>
      <c r="AD30" s="673" t="s">
        <v>129</v>
      </c>
      <c r="AE30" s="673"/>
      <c r="AF30" s="673"/>
      <c r="AG30" s="673"/>
      <c r="AH30" s="673"/>
      <c r="AI30" s="673"/>
      <c r="AJ30" s="673"/>
      <c r="AK30" s="673"/>
      <c r="AL30" s="637" t="s">
        <v>129</v>
      </c>
      <c r="AM30" s="638"/>
      <c r="AN30" s="638"/>
      <c r="AO30" s="674"/>
      <c r="AP30" s="686" t="s">
        <v>226</v>
      </c>
      <c r="AQ30" s="687"/>
      <c r="AR30" s="687"/>
      <c r="AS30" s="687"/>
      <c r="AT30" s="687"/>
      <c r="AU30" s="687"/>
      <c r="AV30" s="687"/>
      <c r="AW30" s="687"/>
      <c r="AX30" s="687"/>
      <c r="AY30" s="687"/>
      <c r="AZ30" s="687"/>
      <c r="BA30" s="687"/>
      <c r="BB30" s="687"/>
      <c r="BC30" s="687"/>
      <c r="BD30" s="687"/>
      <c r="BE30" s="687"/>
      <c r="BF30" s="688"/>
      <c r="BG30" s="686" t="s">
        <v>310</v>
      </c>
      <c r="BH30" s="709"/>
      <c r="BI30" s="709"/>
      <c r="BJ30" s="709"/>
      <c r="BK30" s="709"/>
      <c r="BL30" s="709"/>
      <c r="BM30" s="709"/>
      <c r="BN30" s="709"/>
      <c r="BO30" s="709"/>
      <c r="BP30" s="709"/>
      <c r="BQ30" s="710"/>
      <c r="BR30" s="686" t="s">
        <v>311</v>
      </c>
      <c r="BS30" s="709"/>
      <c r="BT30" s="709"/>
      <c r="BU30" s="709"/>
      <c r="BV30" s="709"/>
      <c r="BW30" s="709"/>
      <c r="BX30" s="709"/>
      <c r="BY30" s="709"/>
      <c r="BZ30" s="709"/>
      <c r="CA30" s="709"/>
      <c r="CB30" s="710"/>
      <c r="CD30" s="655"/>
      <c r="CE30" s="656"/>
      <c r="CF30" s="631" t="s">
        <v>312</v>
      </c>
      <c r="CG30" s="632"/>
      <c r="CH30" s="632"/>
      <c r="CI30" s="632"/>
      <c r="CJ30" s="632"/>
      <c r="CK30" s="632"/>
      <c r="CL30" s="632"/>
      <c r="CM30" s="632"/>
      <c r="CN30" s="632"/>
      <c r="CO30" s="632"/>
      <c r="CP30" s="632"/>
      <c r="CQ30" s="633"/>
      <c r="CR30" s="634">
        <v>1225321</v>
      </c>
      <c r="CS30" s="635"/>
      <c r="CT30" s="635"/>
      <c r="CU30" s="635"/>
      <c r="CV30" s="635"/>
      <c r="CW30" s="635"/>
      <c r="CX30" s="635"/>
      <c r="CY30" s="636"/>
      <c r="CZ30" s="637">
        <v>15</v>
      </c>
      <c r="DA30" s="649"/>
      <c r="DB30" s="649"/>
      <c r="DC30" s="650"/>
      <c r="DD30" s="640">
        <v>1222424</v>
      </c>
      <c r="DE30" s="635"/>
      <c r="DF30" s="635"/>
      <c r="DG30" s="635"/>
      <c r="DH30" s="635"/>
      <c r="DI30" s="635"/>
      <c r="DJ30" s="635"/>
      <c r="DK30" s="636"/>
      <c r="DL30" s="640">
        <v>1222424</v>
      </c>
      <c r="DM30" s="635"/>
      <c r="DN30" s="635"/>
      <c r="DO30" s="635"/>
      <c r="DP30" s="635"/>
      <c r="DQ30" s="635"/>
      <c r="DR30" s="635"/>
      <c r="DS30" s="635"/>
      <c r="DT30" s="635"/>
      <c r="DU30" s="635"/>
      <c r="DV30" s="636"/>
      <c r="DW30" s="637">
        <v>25</v>
      </c>
      <c r="DX30" s="649"/>
      <c r="DY30" s="649"/>
      <c r="DZ30" s="649"/>
      <c r="EA30" s="649"/>
      <c r="EB30" s="649"/>
      <c r="EC30" s="661"/>
    </row>
    <row r="31" spans="2:133" ht="11.25" customHeight="1" x14ac:dyDescent="0.15">
      <c r="B31" s="701" t="s">
        <v>313</v>
      </c>
      <c r="C31" s="702"/>
      <c r="D31" s="702"/>
      <c r="E31" s="702"/>
      <c r="F31" s="702"/>
      <c r="G31" s="702"/>
      <c r="H31" s="702"/>
      <c r="I31" s="702"/>
      <c r="J31" s="702"/>
      <c r="K31" s="702"/>
      <c r="L31" s="702"/>
      <c r="M31" s="702"/>
      <c r="N31" s="702"/>
      <c r="O31" s="702"/>
      <c r="P31" s="702"/>
      <c r="Q31" s="703"/>
      <c r="R31" s="634" t="s">
        <v>129</v>
      </c>
      <c r="S31" s="635"/>
      <c r="T31" s="635"/>
      <c r="U31" s="635"/>
      <c r="V31" s="635"/>
      <c r="W31" s="635"/>
      <c r="X31" s="635"/>
      <c r="Y31" s="636"/>
      <c r="Z31" s="672" t="s">
        <v>129</v>
      </c>
      <c r="AA31" s="672"/>
      <c r="AB31" s="672"/>
      <c r="AC31" s="672"/>
      <c r="AD31" s="673" t="s">
        <v>129</v>
      </c>
      <c r="AE31" s="673"/>
      <c r="AF31" s="673"/>
      <c r="AG31" s="673"/>
      <c r="AH31" s="673"/>
      <c r="AI31" s="673"/>
      <c r="AJ31" s="673"/>
      <c r="AK31" s="673"/>
      <c r="AL31" s="637" t="s">
        <v>129</v>
      </c>
      <c r="AM31" s="638"/>
      <c r="AN31" s="638"/>
      <c r="AO31" s="674"/>
      <c r="AP31" s="704" t="s">
        <v>314</v>
      </c>
      <c r="AQ31" s="705"/>
      <c r="AR31" s="705"/>
      <c r="AS31" s="705"/>
      <c r="AT31" s="706" t="s">
        <v>315</v>
      </c>
      <c r="AU31" s="212"/>
      <c r="AV31" s="212"/>
      <c r="AW31" s="212"/>
      <c r="AX31" s="692" t="s">
        <v>189</v>
      </c>
      <c r="AY31" s="693"/>
      <c r="AZ31" s="693"/>
      <c r="BA31" s="693"/>
      <c r="BB31" s="693"/>
      <c r="BC31" s="693"/>
      <c r="BD31" s="693"/>
      <c r="BE31" s="693"/>
      <c r="BF31" s="694"/>
      <c r="BG31" s="696">
        <v>98.8</v>
      </c>
      <c r="BH31" s="697"/>
      <c r="BI31" s="697"/>
      <c r="BJ31" s="697"/>
      <c r="BK31" s="697"/>
      <c r="BL31" s="697"/>
      <c r="BM31" s="698">
        <v>97</v>
      </c>
      <c r="BN31" s="697"/>
      <c r="BO31" s="697"/>
      <c r="BP31" s="697"/>
      <c r="BQ31" s="699"/>
      <c r="BR31" s="696">
        <v>99.5</v>
      </c>
      <c r="BS31" s="697"/>
      <c r="BT31" s="697"/>
      <c r="BU31" s="697"/>
      <c r="BV31" s="697"/>
      <c r="BW31" s="697"/>
      <c r="BX31" s="698">
        <v>97.1</v>
      </c>
      <c r="BY31" s="697"/>
      <c r="BZ31" s="697"/>
      <c r="CA31" s="697"/>
      <c r="CB31" s="699"/>
      <c r="CD31" s="655"/>
      <c r="CE31" s="656"/>
      <c r="CF31" s="631" t="s">
        <v>316</v>
      </c>
      <c r="CG31" s="632"/>
      <c r="CH31" s="632"/>
      <c r="CI31" s="632"/>
      <c r="CJ31" s="632"/>
      <c r="CK31" s="632"/>
      <c r="CL31" s="632"/>
      <c r="CM31" s="632"/>
      <c r="CN31" s="632"/>
      <c r="CO31" s="632"/>
      <c r="CP31" s="632"/>
      <c r="CQ31" s="633"/>
      <c r="CR31" s="634">
        <v>46542</v>
      </c>
      <c r="CS31" s="647"/>
      <c r="CT31" s="647"/>
      <c r="CU31" s="647"/>
      <c r="CV31" s="647"/>
      <c r="CW31" s="647"/>
      <c r="CX31" s="647"/>
      <c r="CY31" s="648"/>
      <c r="CZ31" s="637">
        <v>0.6</v>
      </c>
      <c r="DA31" s="649"/>
      <c r="DB31" s="649"/>
      <c r="DC31" s="650"/>
      <c r="DD31" s="640">
        <v>46542</v>
      </c>
      <c r="DE31" s="647"/>
      <c r="DF31" s="647"/>
      <c r="DG31" s="647"/>
      <c r="DH31" s="647"/>
      <c r="DI31" s="647"/>
      <c r="DJ31" s="647"/>
      <c r="DK31" s="648"/>
      <c r="DL31" s="640">
        <v>46542</v>
      </c>
      <c r="DM31" s="647"/>
      <c r="DN31" s="647"/>
      <c r="DO31" s="647"/>
      <c r="DP31" s="647"/>
      <c r="DQ31" s="647"/>
      <c r="DR31" s="647"/>
      <c r="DS31" s="647"/>
      <c r="DT31" s="647"/>
      <c r="DU31" s="647"/>
      <c r="DV31" s="648"/>
      <c r="DW31" s="637">
        <v>1</v>
      </c>
      <c r="DX31" s="649"/>
      <c r="DY31" s="649"/>
      <c r="DZ31" s="649"/>
      <c r="EA31" s="649"/>
      <c r="EB31" s="649"/>
      <c r="EC31" s="661"/>
    </row>
    <row r="32" spans="2:133" ht="11.25" customHeight="1" x14ac:dyDescent="0.15">
      <c r="B32" s="631" t="s">
        <v>317</v>
      </c>
      <c r="C32" s="632"/>
      <c r="D32" s="632"/>
      <c r="E32" s="632"/>
      <c r="F32" s="632"/>
      <c r="G32" s="632"/>
      <c r="H32" s="632"/>
      <c r="I32" s="632"/>
      <c r="J32" s="632"/>
      <c r="K32" s="632"/>
      <c r="L32" s="632"/>
      <c r="M32" s="632"/>
      <c r="N32" s="632"/>
      <c r="O32" s="632"/>
      <c r="P32" s="632"/>
      <c r="Q32" s="633"/>
      <c r="R32" s="634">
        <v>506084</v>
      </c>
      <c r="S32" s="635"/>
      <c r="T32" s="635"/>
      <c r="U32" s="635"/>
      <c r="V32" s="635"/>
      <c r="W32" s="635"/>
      <c r="X32" s="635"/>
      <c r="Y32" s="636"/>
      <c r="Z32" s="672">
        <v>5.9</v>
      </c>
      <c r="AA32" s="672"/>
      <c r="AB32" s="672"/>
      <c r="AC32" s="672"/>
      <c r="AD32" s="673" t="s">
        <v>176</v>
      </c>
      <c r="AE32" s="673"/>
      <c r="AF32" s="673"/>
      <c r="AG32" s="673"/>
      <c r="AH32" s="673"/>
      <c r="AI32" s="673"/>
      <c r="AJ32" s="673"/>
      <c r="AK32" s="673"/>
      <c r="AL32" s="637" t="s">
        <v>129</v>
      </c>
      <c r="AM32" s="638"/>
      <c r="AN32" s="638"/>
      <c r="AO32" s="674"/>
      <c r="AP32" s="675"/>
      <c r="AQ32" s="676"/>
      <c r="AR32" s="676"/>
      <c r="AS32" s="676"/>
      <c r="AT32" s="707"/>
      <c r="AU32" s="208" t="s">
        <v>318</v>
      </c>
      <c r="AX32" s="631" t="s">
        <v>319</v>
      </c>
      <c r="AY32" s="632"/>
      <c r="AZ32" s="632"/>
      <c r="BA32" s="632"/>
      <c r="BB32" s="632"/>
      <c r="BC32" s="632"/>
      <c r="BD32" s="632"/>
      <c r="BE32" s="632"/>
      <c r="BF32" s="633"/>
      <c r="BG32" s="700">
        <v>99.2</v>
      </c>
      <c r="BH32" s="647"/>
      <c r="BI32" s="647"/>
      <c r="BJ32" s="647"/>
      <c r="BK32" s="647"/>
      <c r="BL32" s="647"/>
      <c r="BM32" s="638">
        <v>97.4</v>
      </c>
      <c r="BN32" s="647"/>
      <c r="BO32" s="647"/>
      <c r="BP32" s="647"/>
      <c r="BQ32" s="670"/>
      <c r="BR32" s="700">
        <v>99.5</v>
      </c>
      <c r="BS32" s="647"/>
      <c r="BT32" s="647"/>
      <c r="BU32" s="647"/>
      <c r="BV32" s="647"/>
      <c r="BW32" s="647"/>
      <c r="BX32" s="638">
        <v>97.6</v>
      </c>
      <c r="BY32" s="647"/>
      <c r="BZ32" s="647"/>
      <c r="CA32" s="647"/>
      <c r="CB32" s="670"/>
      <c r="CD32" s="657"/>
      <c r="CE32" s="658"/>
      <c r="CF32" s="631" t="s">
        <v>320</v>
      </c>
      <c r="CG32" s="632"/>
      <c r="CH32" s="632"/>
      <c r="CI32" s="632"/>
      <c r="CJ32" s="632"/>
      <c r="CK32" s="632"/>
      <c r="CL32" s="632"/>
      <c r="CM32" s="632"/>
      <c r="CN32" s="632"/>
      <c r="CO32" s="632"/>
      <c r="CP32" s="632"/>
      <c r="CQ32" s="633"/>
      <c r="CR32" s="634" t="s">
        <v>129</v>
      </c>
      <c r="CS32" s="635"/>
      <c r="CT32" s="635"/>
      <c r="CU32" s="635"/>
      <c r="CV32" s="635"/>
      <c r="CW32" s="635"/>
      <c r="CX32" s="635"/>
      <c r="CY32" s="636"/>
      <c r="CZ32" s="637" t="s">
        <v>129</v>
      </c>
      <c r="DA32" s="649"/>
      <c r="DB32" s="649"/>
      <c r="DC32" s="650"/>
      <c r="DD32" s="640" t="s">
        <v>176</v>
      </c>
      <c r="DE32" s="635"/>
      <c r="DF32" s="635"/>
      <c r="DG32" s="635"/>
      <c r="DH32" s="635"/>
      <c r="DI32" s="635"/>
      <c r="DJ32" s="635"/>
      <c r="DK32" s="636"/>
      <c r="DL32" s="640" t="s">
        <v>176</v>
      </c>
      <c r="DM32" s="635"/>
      <c r="DN32" s="635"/>
      <c r="DO32" s="635"/>
      <c r="DP32" s="635"/>
      <c r="DQ32" s="635"/>
      <c r="DR32" s="635"/>
      <c r="DS32" s="635"/>
      <c r="DT32" s="635"/>
      <c r="DU32" s="635"/>
      <c r="DV32" s="636"/>
      <c r="DW32" s="637" t="s">
        <v>129</v>
      </c>
      <c r="DX32" s="649"/>
      <c r="DY32" s="649"/>
      <c r="DZ32" s="649"/>
      <c r="EA32" s="649"/>
      <c r="EB32" s="649"/>
      <c r="EC32" s="661"/>
    </row>
    <row r="33" spans="2:133" ht="11.25" customHeight="1" x14ac:dyDescent="0.15">
      <c r="B33" s="631" t="s">
        <v>321</v>
      </c>
      <c r="C33" s="632"/>
      <c r="D33" s="632"/>
      <c r="E33" s="632"/>
      <c r="F33" s="632"/>
      <c r="G33" s="632"/>
      <c r="H33" s="632"/>
      <c r="I33" s="632"/>
      <c r="J33" s="632"/>
      <c r="K33" s="632"/>
      <c r="L33" s="632"/>
      <c r="M33" s="632"/>
      <c r="N33" s="632"/>
      <c r="O33" s="632"/>
      <c r="P33" s="632"/>
      <c r="Q33" s="633"/>
      <c r="R33" s="634">
        <v>34843</v>
      </c>
      <c r="S33" s="635"/>
      <c r="T33" s="635"/>
      <c r="U33" s="635"/>
      <c r="V33" s="635"/>
      <c r="W33" s="635"/>
      <c r="X33" s="635"/>
      <c r="Y33" s="636"/>
      <c r="Z33" s="672">
        <v>0.4</v>
      </c>
      <c r="AA33" s="672"/>
      <c r="AB33" s="672"/>
      <c r="AC33" s="672"/>
      <c r="AD33" s="673">
        <v>4956</v>
      </c>
      <c r="AE33" s="673"/>
      <c r="AF33" s="673"/>
      <c r="AG33" s="673"/>
      <c r="AH33" s="673"/>
      <c r="AI33" s="673"/>
      <c r="AJ33" s="673"/>
      <c r="AK33" s="673"/>
      <c r="AL33" s="637">
        <v>0.1</v>
      </c>
      <c r="AM33" s="638"/>
      <c r="AN33" s="638"/>
      <c r="AO33" s="674"/>
      <c r="AP33" s="677"/>
      <c r="AQ33" s="678"/>
      <c r="AR33" s="678"/>
      <c r="AS33" s="678"/>
      <c r="AT33" s="708"/>
      <c r="AU33" s="213"/>
      <c r="AV33" s="213"/>
      <c r="AW33" s="213"/>
      <c r="AX33" s="615" t="s">
        <v>322</v>
      </c>
      <c r="AY33" s="616"/>
      <c r="AZ33" s="616"/>
      <c r="BA33" s="616"/>
      <c r="BB33" s="616"/>
      <c r="BC33" s="616"/>
      <c r="BD33" s="616"/>
      <c r="BE33" s="616"/>
      <c r="BF33" s="617"/>
      <c r="BG33" s="695">
        <v>98.3</v>
      </c>
      <c r="BH33" s="619"/>
      <c r="BI33" s="619"/>
      <c r="BJ33" s="619"/>
      <c r="BK33" s="619"/>
      <c r="BL33" s="619"/>
      <c r="BM33" s="665">
        <v>96</v>
      </c>
      <c r="BN33" s="619"/>
      <c r="BO33" s="619"/>
      <c r="BP33" s="619"/>
      <c r="BQ33" s="682"/>
      <c r="BR33" s="695">
        <v>99.3</v>
      </c>
      <c r="BS33" s="619"/>
      <c r="BT33" s="619"/>
      <c r="BU33" s="619"/>
      <c r="BV33" s="619"/>
      <c r="BW33" s="619"/>
      <c r="BX33" s="665">
        <v>95.9</v>
      </c>
      <c r="BY33" s="619"/>
      <c r="BZ33" s="619"/>
      <c r="CA33" s="619"/>
      <c r="CB33" s="682"/>
      <c r="CD33" s="631" t="s">
        <v>323</v>
      </c>
      <c r="CE33" s="632"/>
      <c r="CF33" s="632"/>
      <c r="CG33" s="632"/>
      <c r="CH33" s="632"/>
      <c r="CI33" s="632"/>
      <c r="CJ33" s="632"/>
      <c r="CK33" s="632"/>
      <c r="CL33" s="632"/>
      <c r="CM33" s="632"/>
      <c r="CN33" s="632"/>
      <c r="CO33" s="632"/>
      <c r="CP33" s="632"/>
      <c r="CQ33" s="633"/>
      <c r="CR33" s="634">
        <v>4265095</v>
      </c>
      <c r="CS33" s="647"/>
      <c r="CT33" s="647"/>
      <c r="CU33" s="647"/>
      <c r="CV33" s="647"/>
      <c r="CW33" s="647"/>
      <c r="CX33" s="647"/>
      <c r="CY33" s="648"/>
      <c r="CZ33" s="637">
        <v>52.2</v>
      </c>
      <c r="DA33" s="649"/>
      <c r="DB33" s="649"/>
      <c r="DC33" s="650"/>
      <c r="DD33" s="640">
        <v>2760168</v>
      </c>
      <c r="DE33" s="647"/>
      <c r="DF33" s="647"/>
      <c r="DG33" s="647"/>
      <c r="DH33" s="647"/>
      <c r="DI33" s="647"/>
      <c r="DJ33" s="647"/>
      <c r="DK33" s="648"/>
      <c r="DL33" s="640">
        <v>2188858</v>
      </c>
      <c r="DM33" s="647"/>
      <c r="DN33" s="647"/>
      <c r="DO33" s="647"/>
      <c r="DP33" s="647"/>
      <c r="DQ33" s="647"/>
      <c r="DR33" s="647"/>
      <c r="DS33" s="647"/>
      <c r="DT33" s="647"/>
      <c r="DU33" s="647"/>
      <c r="DV33" s="648"/>
      <c r="DW33" s="637">
        <v>44.7</v>
      </c>
      <c r="DX33" s="649"/>
      <c r="DY33" s="649"/>
      <c r="DZ33" s="649"/>
      <c r="EA33" s="649"/>
      <c r="EB33" s="649"/>
      <c r="EC33" s="661"/>
    </row>
    <row r="34" spans="2:133" ht="11.25" customHeight="1" x14ac:dyDescent="0.15">
      <c r="B34" s="631" t="s">
        <v>324</v>
      </c>
      <c r="C34" s="632"/>
      <c r="D34" s="632"/>
      <c r="E34" s="632"/>
      <c r="F34" s="632"/>
      <c r="G34" s="632"/>
      <c r="H34" s="632"/>
      <c r="I34" s="632"/>
      <c r="J34" s="632"/>
      <c r="K34" s="632"/>
      <c r="L34" s="632"/>
      <c r="M34" s="632"/>
      <c r="N34" s="632"/>
      <c r="O34" s="632"/>
      <c r="P34" s="632"/>
      <c r="Q34" s="633"/>
      <c r="R34" s="634">
        <v>161142</v>
      </c>
      <c r="S34" s="635"/>
      <c r="T34" s="635"/>
      <c r="U34" s="635"/>
      <c r="V34" s="635"/>
      <c r="W34" s="635"/>
      <c r="X34" s="635"/>
      <c r="Y34" s="636"/>
      <c r="Z34" s="672">
        <v>1.9</v>
      </c>
      <c r="AA34" s="672"/>
      <c r="AB34" s="672"/>
      <c r="AC34" s="672"/>
      <c r="AD34" s="673" t="s">
        <v>129</v>
      </c>
      <c r="AE34" s="673"/>
      <c r="AF34" s="673"/>
      <c r="AG34" s="673"/>
      <c r="AH34" s="673"/>
      <c r="AI34" s="673"/>
      <c r="AJ34" s="673"/>
      <c r="AK34" s="673"/>
      <c r="AL34" s="637" t="s">
        <v>129</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325</v>
      </c>
      <c r="CE34" s="632"/>
      <c r="CF34" s="632"/>
      <c r="CG34" s="632"/>
      <c r="CH34" s="632"/>
      <c r="CI34" s="632"/>
      <c r="CJ34" s="632"/>
      <c r="CK34" s="632"/>
      <c r="CL34" s="632"/>
      <c r="CM34" s="632"/>
      <c r="CN34" s="632"/>
      <c r="CO34" s="632"/>
      <c r="CP34" s="632"/>
      <c r="CQ34" s="633"/>
      <c r="CR34" s="634">
        <v>1236319</v>
      </c>
      <c r="CS34" s="635"/>
      <c r="CT34" s="635"/>
      <c r="CU34" s="635"/>
      <c r="CV34" s="635"/>
      <c r="CW34" s="635"/>
      <c r="CX34" s="635"/>
      <c r="CY34" s="636"/>
      <c r="CZ34" s="637">
        <v>15.1</v>
      </c>
      <c r="DA34" s="649"/>
      <c r="DB34" s="649"/>
      <c r="DC34" s="650"/>
      <c r="DD34" s="640">
        <v>791067</v>
      </c>
      <c r="DE34" s="635"/>
      <c r="DF34" s="635"/>
      <c r="DG34" s="635"/>
      <c r="DH34" s="635"/>
      <c r="DI34" s="635"/>
      <c r="DJ34" s="635"/>
      <c r="DK34" s="636"/>
      <c r="DL34" s="640">
        <v>688407</v>
      </c>
      <c r="DM34" s="635"/>
      <c r="DN34" s="635"/>
      <c r="DO34" s="635"/>
      <c r="DP34" s="635"/>
      <c r="DQ34" s="635"/>
      <c r="DR34" s="635"/>
      <c r="DS34" s="635"/>
      <c r="DT34" s="635"/>
      <c r="DU34" s="635"/>
      <c r="DV34" s="636"/>
      <c r="DW34" s="637">
        <v>14.1</v>
      </c>
      <c r="DX34" s="649"/>
      <c r="DY34" s="649"/>
      <c r="DZ34" s="649"/>
      <c r="EA34" s="649"/>
      <c r="EB34" s="649"/>
      <c r="EC34" s="661"/>
    </row>
    <row r="35" spans="2:133" ht="11.25" customHeight="1" x14ac:dyDescent="0.15">
      <c r="B35" s="631" t="s">
        <v>326</v>
      </c>
      <c r="C35" s="632"/>
      <c r="D35" s="632"/>
      <c r="E35" s="632"/>
      <c r="F35" s="632"/>
      <c r="G35" s="632"/>
      <c r="H35" s="632"/>
      <c r="I35" s="632"/>
      <c r="J35" s="632"/>
      <c r="K35" s="632"/>
      <c r="L35" s="632"/>
      <c r="M35" s="632"/>
      <c r="N35" s="632"/>
      <c r="O35" s="632"/>
      <c r="P35" s="632"/>
      <c r="Q35" s="633"/>
      <c r="R35" s="634">
        <v>214294</v>
      </c>
      <c r="S35" s="635"/>
      <c r="T35" s="635"/>
      <c r="U35" s="635"/>
      <c r="V35" s="635"/>
      <c r="W35" s="635"/>
      <c r="X35" s="635"/>
      <c r="Y35" s="636"/>
      <c r="Z35" s="672">
        <v>2.5</v>
      </c>
      <c r="AA35" s="672"/>
      <c r="AB35" s="672"/>
      <c r="AC35" s="672"/>
      <c r="AD35" s="673" t="s">
        <v>129</v>
      </c>
      <c r="AE35" s="673"/>
      <c r="AF35" s="673"/>
      <c r="AG35" s="673"/>
      <c r="AH35" s="673"/>
      <c r="AI35" s="673"/>
      <c r="AJ35" s="673"/>
      <c r="AK35" s="673"/>
      <c r="AL35" s="637" t="s">
        <v>176</v>
      </c>
      <c r="AM35" s="638"/>
      <c r="AN35" s="638"/>
      <c r="AO35" s="674"/>
      <c r="AP35" s="218"/>
      <c r="AQ35" s="686" t="s">
        <v>327</v>
      </c>
      <c r="AR35" s="687"/>
      <c r="AS35" s="687"/>
      <c r="AT35" s="687"/>
      <c r="AU35" s="687"/>
      <c r="AV35" s="687"/>
      <c r="AW35" s="687"/>
      <c r="AX35" s="687"/>
      <c r="AY35" s="687"/>
      <c r="AZ35" s="687"/>
      <c r="BA35" s="687"/>
      <c r="BB35" s="687"/>
      <c r="BC35" s="687"/>
      <c r="BD35" s="687"/>
      <c r="BE35" s="687"/>
      <c r="BF35" s="688"/>
      <c r="BG35" s="686" t="s">
        <v>328</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329</v>
      </c>
      <c r="CE35" s="632"/>
      <c r="CF35" s="632"/>
      <c r="CG35" s="632"/>
      <c r="CH35" s="632"/>
      <c r="CI35" s="632"/>
      <c r="CJ35" s="632"/>
      <c r="CK35" s="632"/>
      <c r="CL35" s="632"/>
      <c r="CM35" s="632"/>
      <c r="CN35" s="632"/>
      <c r="CO35" s="632"/>
      <c r="CP35" s="632"/>
      <c r="CQ35" s="633"/>
      <c r="CR35" s="634">
        <v>273666</v>
      </c>
      <c r="CS35" s="647"/>
      <c r="CT35" s="647"/>
      <c r="CU35" s="647"/>
      <c r="CV35" s="647"/>
      <c r="CW35" s="647"/>
      <c r="CX35" s="647"/>
      <c r="CY35" s="648"/>
      <c r="CZ35" s="637">
        <v>3.3</v>
      </c>
      <c r="DA35" s="649"/>
      <c r="DB35" s="649"/>
      <c r="DC35" s="650"/>
      <c r="DD35" s="640">
        <v>161632</v>
      </c>
      <c r="DE35" s="647"/>
      <c r="DF35" s="647"/>
      <c r="DG35" s="647"/>
      <c r="DH35" s="647"/>
      <c r="DI35" s="647"/>
      <c r="DJ35" s="647"/>
      <c r="DK35" s="648"/>
      <c r="DL35" s="640">
        <v>125177</v>
      </c>
      <c r="DM35" s="647"/>
      <c r="DN35" s="647"/>
      <c r="DO35" s="647"/>
      <c r="DP35" s="647"/>
      <c r="DQ35" s="647"/>
      <c r="DR35" s="647"/>
      <c r="DS35" s="647"/>
      <c r="DT35" s="647"/>
      <c r="DU35" s="647"/>
      <c r="DV35" s="648"/>
      <c r="DW35" s="637">
        <v>2.6</v>
      </c>
      <c r="DX35" s="649"/>
      <c r="DY35" s="649"/>
      <c r="DZ35" s="649"/>
      <c r="EA35" s="649"/>
      <c r="EB35" s="649"/>
      <c r="EC35" s="661"/>
    </row>
    <row r="36" spans="2:133" ht="11.25" customHeight="1" x14ac:dyDescent="0.15">
      <c r="B36" s="631" t="s">
        <v>330</v>
      </c>
      <c r="C36" s="632"/>
      <c r="D36" s="632"/>
      <c r="E36" s="632"/>
      <c r="F36" s="632"/>
      <c r="G36" s="632"/>
      <c r="H36" s="632"/>
      <c r="I36" s="632"/>
      <c r="J36" s="632"/>
      <c r="K36" s="632"/>
      <c r="L36" s="632"/>
      <c r="M36" s="632"/>
      <c r="N36" s="632"/>
      <c r="O36" s="632"/>
      <c r="P36" s="632"/>
      <c r="Q36" s="633"/>
      <c r="R36" s="634">
        <v>447912</v>
      </c>
      <c r="S36" s="635"/>
      <c r="T36" s="635"/>
      <c r="U36" s="635"/>
      <c r="V36" s="635"/>
      <c r="W36" s="635"/>
      <c r="X36" s="635"/>
      <c r="Y36" s="636"/>
      <c r="Z36" s="672">
        <v>5.3</v>
      </c>
      <c r="AA36" s="672"/>
      <c r="AB36" s="672"/>
      <c r="AC36" s="672"/>
      <c r="AD36" s="673" t="s">
        <v>176</v>
      </c>
      <c r="AE36" s="673"/>
      <c r="AF36" s="673"/>
      <c r="AG36" s="673"/>
      <c r="AH36" s="673"/>
      <c r="AI36" s="673"/>
      <c r="AJ36" s="673"/>
      <c r="AK36" s="673"/>
      <c r="AL36" s="637" t="s">
        <v>176</v>
      </c>
      <c r="AM36" s="638"/>
      <c r="AN36" s="638"/>
      <c r="AO36" s="674"/>
      <c r="AP36" s="218"/>
      <c r="AQ36" s="683" t="s">
        <v>331</v>
      </c>
      <c r="AR36" s="684"/>
      <c r="AS36" s="684"/>
      <c r="AT36" s="684"/>
      <c r="AU36" s="684"/>
      <c r="AV36" s="684"/>
      <c r="AW36" s="684"/>
      <c r="AX36" s="684"/>
      <c r="AY36" s="685"/>
      <c r="AZ36" s="689">
        <v>1091086</v>
      </c>
      <c r="BA36" s="690"/>
      <c r="BB36" s="690"/>
      <c r="BC36" s="690"/>
      <c r="BD36" s="690"/>
      <c r="BE36" s="690"/>
      <c r="BF36" s="691"/>
      <c r="BG36" s="692" t="s">
        <v>332</v>
      </c>
      <c r="BH36" s="693"/>
      <c r="BI36" s="693"/>
      <c r="BJ36" s="693"/>
      <c r="BK36" s="693"/>
      <c r="BL36" s="693"/>
      <c r="BM36" s="693"/>
      <c r="BN36" s="693"/>
      <c r="BO36" s="693"/>
      <c r="BP36" s="693"/>
      <c r="BQ36" s="693"/>
      <c r="BR36" s="693"/>
      <c r="BS36" s="693"/>
      <c r="BT36" s="693"/>
      <c r="BU36" s="694"/>
      <c r="BV36" s="689">
        <v>9313</v>
      </c>
      <c r="BW36" s="690"/>
      <c r="BX36" s="690"/>
      <c r="BY36" s="690"/>
      <c r="BZ36" s="690"/>
      <c r="CA36" s="690"/>
      <c r="CB36" s="691"/>
      <c r="CD36" s="631" t="s">
        <v>333</v>
      </c>
      <c r="CE36" s="632"/>
      <c r="CF36" s="632"/>
      <c r="CG36" s="632"/>
      <c r="CH36" s="632"/>
      <c r="CI36" s="632"/>
      <c r="CJ36" s="632"/>
      <c r="CK36" s="632"/>
      <c r="CL36" s="632"/>
      <c r="CM36" s="632"/>
      <c r="CN36" s="632"/>
      <c r="CO36" s="632"/>
      <c r="CP36" s="632"/>
      <c r="CQ36" s="633"/>
      <c r="CR36" s="634">
        <v>1495683</v>
      </c>
      <c r="CS36" s="635"/>
      <c r="CT36" s="635"/>
      <c r="CU36" s="635"/>
      <c r="CV36" s="635"/>
      <c r="CW36" s="635"/>
      <c r="CX36" s="635"/>
      <c r="CY36" s="636"/>
      <c r="CZ36" s="637">
        <v>18.3</v>
      </c>
      <c r="DA36" s="649"/>
      <c r="DB36" s="649"/>
      <c r="DC36" s="650"/>
      <c r="DD36" s="640">
        <v>986698</v>
      </c>
      <c r="DE36" s="635"/>
      <c r="DF36" s="635"/>
      <c r="DG36" s="635"/>
      <c r="DH36" s="635"/>
      <c r="DI36" s="635"/>
      <c r="DJ36" s="635"/>
      <c r="DK36" s="636"/>
      <c r="DL36" s="640">
        <v>904981</v>
      </c>
      <c r="DM36" s="635"/>
      <c r="DN36" s="635"/>
      <c r="DO36" s="635"/>
      <c r="DP36" s="635"/>
      <c r="DQ36" s="635"/>
      <c r="DR36" s="635"/>
      <c r="DS36" s="635"/>
      <c r="DT36" s="635"/>
      <c r="DU36" s="635"/>
      <c r="DV36" s="636"/>
      <c r="DW36" s="637">
        <v>18.5</v>
      </c>
      <c r="DX36" s="649"/>
      <c r="DY36" s="649"/>
      <c r="DZ36" s="649"/>
      <c r="EA36" s="649"/>
      <c r="EB36" s="649"/>
      <c r="EC36" s="661"/>
    </row>
    <row r="37" spans="2:133" ht="11.25" customHeight="1" x14ac:dyDescent="0.15">
      <c r="B37" s="631" t="s">
        <v>334</v>
      </c>
      <c r="C37" s="632"/>
      <c r="D37" s="632"/>
      <c r="E37" s="632"/>
      <c r="F37" s="632"/>
      <c r="G37" s="632"/>
      <c r="H37" s="632"/>
      <c r="I37" s="632"/>
      <c r="J37" s="632"/>
      <c r="K37" s="632"/>
      <c r="L37" s="632"/>
      <c r="M37" s="632"/>
      <c r="N37" s="632"/>
      <c r="O37" s="632"/>
      <c r="P37" s="632"/>
      <c r="Q37" s="633"/>
      <c r="R37" s="634">
        <v>88060</v>
      </c>
      <c r="S37" s="635"/>
      <c r="T37" s="635"/>
      <c r="U37" s="635"/>
      <c r="V37" s="635"/>
      <c r="W37" s="635"/>
      <c r="X37" s="635"/>
      <c r="Y37" s="636"/>
      <c r="Z37" s="672">
        <v>1</v>
      </c>
      <c r="AA37" s="672"/>
      <c r="AB37" s="672"/>
      <c r="AC37" s="672"/>
      <c r="AD37" s="673">
        <v>899</v>
      </c>
      <c r="AE37" s="673"/>
      <c r="AF37" s="673"/>
      <c r="AG37" s="673"/>
      <c r="AH37" s="673"/>
      <c r="AI37" s="673"/>
      <c r="AJ37" s="673"/>
      <c r="AK37" s="673"/>
      <c r="AL37" s="637">
        <v>0</v>
      </c>
      <c r="AM37" s="638"/>
      <c r="AN37" s="638"/>
      <c r="AO37" s="674"/>
      <c r="AQ37" s="667" t="s">
        <v>335</v>
      </c>
      <c r="AR37" s="668"/>
      <c r="AS37" s="668"/>
      <c r="AT37" s="668"/>
      <c r="AU37" s="668"/>
      <c r="AV37" s="668"/>
      <c r="AW37" s="668"/>
      <c r="AX37" s="668"/>
      <c r="AY37" s="669"/>
      <c r="AZ37" s="634">
        <v>398578</v>
      </c>
      <c r="BA37" s="635"/>
      <c r="BB37" s="635"/>
      <c r="BC37" s="635"/>
      <c r="BD37" s="647"/>
      <c r="BE37" s="647"/>
      <c r="BF37" s="670"/>
      <c r="BG37" s="631" t="s">
        <v>336</v>
      </c>
      <c r="BH37" s="632"/>
      <c r="BI37" s="632"/>
      <c r="BJ37" s="632"/>
      <c r="BK37" s="632"/>
      <c r="BL37" s="632"/>
      <c r="BM37" s="632"/>
      <c r="BN37" s="632"/>
      <c r="BO37" s="632"/>
      <c r="BP37" s="632"/>
      <c r="BQ37" s="632"/>
      <c r="BR37" s="632"/>
      <c r="BS37" s="632"/>
      <c r="BT37" s="632"/>
      <c r="BU37" s="633"/>
      <c r="BV37" s="634">
        <v>11600</v>
      </c>
      <c r="BW37" s="635"/>
      <c r="BX37" s="635"/>
      <c r="BY37" s="635"/>
      <c r="BZ37" s="635"/>
      <c r="CA37" s="635"/>
      <c r="CB37" s="671"/>
      <c r="CD37" s="631" t="s">
        <v>337</v>
      </c>
      <c r="CE37" s="632"/>
      <c r="CF37" s="632"/>
      <c r="CG37" s="632"/>
      <c r="CH37" s="632"/>
      <c r="CI37" s="632"/>
      <c r="CJ37" s="632"/>
      <c r="CK37" s="632"/>
      <c r="CL37" s="632"/>
      <c r="CM37" s="632"/>
      <c r="CN37" s="632"/>
      <c r="CO37" s="632"/>
      <c r="CP37" s="632"/>
      <c r="CQ37" s="633"/>
      <c r="CR37" s="634">
        <v>150794</v>
      </c>
      <c r="CS37" s="647"/>
      <c r="CT37" s="647"/>
      <c r="CU37" s="647"/>
      <c r="CV37" s="647"/>
      <c r="CW37" s="647"/>
      <c r="CX37" s="647"/>
      <c r="CY37" s="648"/>
      <c r="CZ37" s="637">
        <v>1.8</v>
      </c>
      <c r="DA37" s="649"/>
      <c r="DB37" s="649"/>
      <c r="DC37" s="650"/>
      <c r="DD37" s="640">
        <v>150794</v>
      </c>
      <c r="DE37" s="647"/>
      <c r="DF37" s="647"/>
      <c r="DG37" s="647"/>
      <c r="DH37" s="647"/>
      <c r="DI37" s="647"/>
      <c r="DJ37" s="647"/>
      <c r="DK37" s="648"/>
      <c r="DL37" s="640">
        <v>150794</v>
      </c>
      <c r="DM37" s="647"/>
      <c r="DN37" s="647"/>
      <c r="DO37" s="647"/>
      <c r="DP37" s="647"/>
      <c r="DQ37" s="647"/>
      <c r="DR37" s="647"/>
      <c r="DS37" s="647"/>
      <c r="DT37" s="647"/>
      <c r="DU37" s="647"/>
      <c r="DV37" s="648"/>
      <c r="DW37" s="637">
        <v>3.1</v>
      </c>
      <c r="DX37" s="649"/>
      <c r="DY37" s="649"/>
      <c r="DZ37" s="649"/>
      <c r="EA37" s="649"/>
      <c r="EB37" s="649"/>
      <c r="EC37" s="661"/>
    </row>
    <row r="38" spans="2:133" ht="11.25" customHeight="1" x14ac:dyDescent="0.15">
      <c r="B38" s="631" t="s">
        <v>338</v>
      </c>
      <c r="C38" s="632"/>
      <c r="D38" s="632"/>
      <c r="E38" s="632"/>
      <c r="F38" s="632"/>
      <c r="G38" s="632"/>
      <c r="H38" s="632"/>
      <c r="I38" s="632"/>
      <c r="J38" s="632"/>
      <c r="K38" s="632"/>
      <c r="L38" s="632"/>
      <c r="M38" s="632"/>
      <c r="N38" s="632"/>
      <c r="O38" s="632"/>
      <c r="P38" s="632"/>
      <c r="Q38" s="633"/>
      <c r="R38" s="634">
        <v>652939</v>
      </c>
      <c r="S38" s="635"/>
      <c r="T38" s="635"/>
      <c r="U38" s="635"/>
      <c r="V38" s="635"/>
      <c r="W38" s="635"/>
      <c r="X38" s="635"/>
      <c r="Y38" s="636"/>
      <c r="Z38" s="672">
        <v>7.7</v>
      </c>
      <c r="AA38" s="672"/>
      <c r="AB38" s="672"/>
      <c r="AC38" s="672"/>
      <c r="AD38" s="673" t="s">
        <v>129</v>
      </c>
      <c r="AE38" s="673"/>
      <c r="AF38" s="673"/>
      <c r="AG38" s="673"/>
      <c r="AH38" s="673"/>
      <c r="AI38" s="673"/>
      <c r="AJ38" s="673"/>
      <c r="AK38" s="673"/>
      <c r="AL38" s="637" t="s">
        <v>129</v>
      </c>
      <c r="AM38" s="638"/>
      <c r="AN38" s="638"/>
      <c r="AO38" s="674"/>
      <c r="AQ38" s="667" t="s">
        <v>339</v>
      </c>
      <c r="AR38" s="668"/>
      <c r="AS38" s="668"/>
      <c r="AT38" s="668"/>
      <c r="AU38" s="668"/>
      <c r="AV38" s="668"/>
      <c r="AW38" s="668"/>
      <c r="AX38" s="668"/>
      <c r="AY38" s="669"/>
      <c r="AZ38" s="634">
        <v>278711</v>
      </c>
      <c r="BA38" s="635"/>
      <c r="BB38" s="635"/>
      <c r="BC38" s="635"/>
      <c r="BD38" s="647"/>
      <c r="BE38" s="647"/>
      <c r="BF38" s="670"/>
      <c r="BG38" s="631" t="s">
        <v>340</v>
      </c>
      <c r="BH38" s="632"/>
      <c r="BI38" s="632"/>
      <c r="BJ38" s="632"/>
      <c r="BK38" s="632"/>
      <c r="BL38" s="632"/>
      <c r="BM38" s="632"/>
      <c r="BN38" s="632"/>
      <c r="BO38" s="632"/>
      <c r="BP38" s="632"/>
      <c r="BQ38" s="632"/>
      <c r="BR38" s="632"/>
      <c r="BS38" s="632"/>
      <c r="BT38" s="632"/>
      <c r="BU38" s="633"/>
      <c r="BV38" s="634">
        <v>913</v>
      </c>
      <c r="BW38" s="635"/>
      <c r="BX38" s="635"/>
      <c r="BY38" s="635"/>
      <c r="BZ38" s="635"/>
      <c r="CA38" s="635"/>
      <c r="CB38" s="671"/>
      <c r="CD38" s="631" t="s">
        <v>341</v>
      </c>
      <c r="CE38" s="632"/>
      <c r="CF38" s="632"/>
      <c r="CG38" s="632"/>
      <c r="CH38" s="632"/>
      <c r="CI38" s="632"/>
      <c r="CJ38" s="632"/>
      <c r="CK38" s="632"/>
      <c r="CL38" s="632"/>
      <c r="CM38" s="632"/>
      <c r="CN38" s="632"/>
      <c r="CO38" s="632"/>
      <c r="CP38" s="632"/>
      <c r="CQ38" s="633"/>
      <c r="CR38" s="634">
        <v>692508</v>
      </c>
      <c r="CS38" s="635"/>
      <c r="CT38" s="635"/>
      <c r="CU38" s="635"/>
      <c r="CV38" s="635"/>
      <c r="CW38" s="635"/>
      <c r="CX38" s="635"/>
      <c r="CY38" s="636"/>
      <c r="CZ38" s="637">
        <v>8.5</v>
      </c>
      <c r="DA38" s="649"/>
      <c r="DB38" s="649"/>
      <c r="DC38" s="650"/>
      <c r="DD38" s="640">
        <v>620434</v>
      </c>
      <c r="DE38" s="635"/>
      <c r="DF38" s="635"/>
      <c r="DG38" s="635"/>
      <c r="DH38" s="635"/>
      <c r="DI38" s="635"/>
      <c r="DJ38" s="635"/>
      <c r="DK38" s="636"/>
      <c r="DL38" s="640">
        <v>470293</v>
      </c>
      <c r="DM38" s="635"/>
      <c r="DN38" s="635"/>
      <c r="DO38" s="635"/>
      <c r="DP38" s="635"/>
      <c r="DQ38" s="635"/>
      <c r="DR38" s="635"/>
      <c r="DS38" s="635"/>
      <c r="DT38" s="635"/>
      <c r="DU38" s="635"/>
      <c r="DV38" s="636"/>
      <c r="DW38" s="637">
        <v>9.6</v>
      </c>
      <c r="DX38" s="649"/>
      <c r="DY38" s="649"/>
      <c r="DZ38" s="649"/>
      <c r="EA38" s="649"/>
      <c r="EB38" s="649"/>
      <c r="EC38" s="661"/>
    </row>
    <row r="39" spans="2:133" ht="11.25" customHeight="1" x14ac:dyDescent="0.15">
      <c r="B39" s="631" t="s">
        <v>342</v>
      </c>
      <c r="C39" s="632"/>
      <c r="D39" s="632"/>
      <c r="E39" s="632"/>
      <c r="F39" s="632"/>
      <c r="G39" s="632"/>
      <c r="H39" s="632"/>
      <c r="I39" s="632"/>
      <c r="J39" s="632"/>
      <c r="K39" s="632"/>
      <c r="L39" s="632"/>
      <c r="M39" s="632"/>
      <c r="N39" s="632"/>
      <c r="O39" s="632"/>
      <c r="P39" s="632"/>
      <c r="Q39" s="633"/>
      <c r="R39" s="634" t="s">
        <v>176</v>
      </c>
      <c r="S39" s="635"/>
      <c r="T39" s="635"/>
      <c r="U39" s="635"/>
      <c r="V39" s="635"/>
      <c r="W39" s="635"/>
      <c r="X39" s="635"/>
      <c r="Y39" s="636"/>
      <c r="Z39" s="672" t="s">
        <v>129</v>
      </c>
      <c r="AA39" s="672"/>
      <c r="AB39" s="672"/>
      <c r="AC39" s="672"/>
      <c r="AD39" s="673" t="s">
        <v>176</v>
      </c>
      <c r="AE39" s="673"/>
      <c r="AF39" s="673"/>
      <c r="AG39" s="673"/>
      <c r="AH39" s="673"/>
      <c r="AI39" s="673"/>
      <c r="AJ39" s="673"/>
      <c r="AK39" s="673"/>
      <c r="AL39" s="637" t="s">
        <v>176</v>
      </c>
      <c r="AM39" s="638"/>
      <c r="AN39" s="638"/>
      <c r="AO39" s="674"/>
      <c r="AQ39" s="667" t="s">
        <v>343</v>
      </c>
      <c r="AR39" s="668"/>
      <c r="AS39" s="668"/>
      <c r="AT39" s="668"/>
      <c r="AU39" s="668"/>
      <c r="AV39" s="668"/>
      <c r="AW39" s="668"/>
      <c r="AX39" s="668"/>
      <c r="AY39" s="669"/>
      <c r="AZ39" s="634">
        <v>75000</v>
      </c>
      <c r="BA39" s="635"/>
      <c r="BB39" s="635"/>
      <c r="BC39" s="635"/>
      <c r="BD39" s="647"/>
      <c r="BE39" s="647"/>
      <c r="BF39" s="670"/>
      <c r="BG39" s="631" t="s">
        <v>344</v>
      </c>
      <c r="BH39" s="632"/>
      <c r="BI39" s="632"/>
      <c r="BJ39" s="632"/>
      <c r="BK39" s="632"/>
      <c r="BL39" s="632"/>
      <c r="BM39" s="632"/>
      <c r="BN39" s="632"/>
      <c r="BO39" s="632"/>
      <c r="BP39" s="632"/>
      <c r="BQ39" s="632"/>
      <c r="BR39" s="632"/>
      <c r="BS39" s="632"/>
      <c r="BT39" s="632"/>
      <c r="BU39" s="633"/>
      <c r="BV39" s="634">
        <v>1280</v>
      </c>
      <c r="BW39" s="635"/>
      <c r="BX39" s="635"/>
      <c r="BY39" s="635"/>
      <c r="BZ39" s="635"/>
      <c r="CA39" s="635"/>
      <c r="CB39" s="671"/>
      <c r="CD39" s="631" t="s">
        <v>345</v>
      </c>
      <c r="CE39" s="632"/>
      <c r="CF39" s="632"/>
      <c r="CG39" s="632"/>
      <c r="CH39" s="632"/>
      <c r="CI39" s="632"/>
      <c r="CJ39" s="632"/>
      <c r="CK39" s="632"/>
      <c r="CL39" s="632"/>
      <c r="CM39" s="632"/>
      <c r="CN39" s="632"/>
      <c r="CO39" s="632"/>
      <c r="CP39" s="632"/>
      <c r="CQ39" s="633"/>
      <c r="CR39" s="634">
        <v>559719</v>
      </c>
      <c r="CS39" s="647"/>
      <c r="CT39" s="647"/>
      <c r="CU39" s="647"/>
      <c r="CV39" s="647"/>
      <c r="CW39" s="647"/>
      <c r="CX39" s="647"/>
      <c r="CY39" s="648"/>
      <c r="CZ39" s="637">
        <v>6.8</v>
      </c>
      <c r="DA39" s="649"/>
      <c r="DB39" s="649"/>
      <c r="DC39" s="650"/>
      <c r="DD39" s="640">
        <v>200337</v>
      </c>
      <c r="DE39" s="647"/>
      <c r="DF39" s="647"/>
      <c r="DG39" s="647"/>
      <c r="DH39" s="647"/>
      <c r="DI39" s="647"/>
      <c r="DJ39" s="647"/>
      <c r="DK39" s="648"/>
      <c r="DL39" s="640" t="s">
        <v>129</v>
      </c>
      <c r="DM39" s="647"/>
      <c r="DN39" s="647"/>
      <c r="DO39" s="647"/>
      <c r="DP39" s="647"/>
      <c r="DQ39" s="647"/>
      <c r="DR39" s="647"/>
      <c r="DS39" s="647"/>
      <c r="DT39" s="647"/>
      <c r="DU39" s="647"/>
      <c r="DV39" s="648"/>
      <c r="DW39" s="637" t="s">
        <v>129</v>
      </c>
      <c r="DX39" s="649"/>
      <c r="DY39" s="649"/>
      <c r="DZ39" s="649"/>
      <c r="EA39" s="649"/>
      <c r="EB39" s="649"/>
      <c r="EC39" s="661"/>
    </row>
    <row r="40" spans="2:133" ht="11.25" customHeight="1" x14ac:dyDescent="0.15">
      <c r="B40" s="631" t="s">
        <v>346</v>
      </c>
      <c r="C40" s="632"/>
      <c r="D40" s="632"/>
      <c r="E40" s="632"/>
      <c r="F40" s="632"/>
      <c r="G40" s="632"/>
      <c r="H40" s="632"/>
      <c r="I40" s="632"/>
      <c r="J40" s="632"/>
      <c r="K40" s="632"/>
      <c r="L40" s="632"/>
      <c r="M40" s="632"/>
      <c r="N40" s="632"/>
      <c r="O40" s="632"/>
      <c r="P40" s="632"/>
      <c r="Q40" s="633"/>
      <c r="R40" s="634">
        <v>41639</v>
      </c>
      <c r="S40" s="635"/>
      <c r="T40" s="635"/>
      <c r="U40" s="635"/>
      <c r="V40" s="635"/>
      <c r="W40" s="635"/>
      <c r="X40" s="635"/>
      <c r="Y40" s="636"/>
      <c r="Z40" s="672">
        <v>0.5</v>
      </c>
      <c r="AA40" s="672"/>
      <c r="AB40" s="672"/>
      <c r="AC40" s="672"/>
      <c r="AD40" s="673" t="s">
        <v>176</v>
      </c>
      <c r="AE40" s="673"/>
      <c r="AF40" s="673"/>
      <c r="AG40" s="673"/>
      <c r="AH40" s="673"/>
      <c r="AI40" s="673"/>
      <c r="AJ40" s="673"/>
      <c r="AK40" s="673"/>
      <c r="AL40" s="637" t="s">
        <v>129</v>
      </c>
      <c r="AM40" s="638"/>
      <c r="AN40" s="638"/>
      <c r="AO40" s="674"/>
      <c r="AQ40" s="667" t="s">
        <v>347</v>
      </c>
      <c r="AR40" s="668"/>
      <c r="AS40" s="668"/>
      <c r="AT40" s="668"/>
      <c r="AU40" s="668"/>
      <c r="AV40" s="668"/>
      <c r="AW40" s="668"/>
      <c r="AX40" s="668"/>
      <c r="AY40" s="669"/>
      <c r="AZ40" s="634" t="s">
        <v>176</v>
      </c>
      <c r="BA40" s="635"/>
      <c r="BB40" s="635"/>
      <c r="BC40" s="635"/>
      <c r="BD40" s="647"/>
      <c r="BE40" s="647"/>
      <c r="BF40" s="670"/>
      <c r="BG40" s="675" t="s">
        <v>348</v>
      </c>
      <c r="BH40" s="676"/>
      <c r="BI40" s="676"/>
      <c r="BJ40" s="676"/>
      <c r="BK40" s="676"/>
      <c r="BL40" s="214"/>
      <c r="BM40" s="632" t="s">
        <v>349</v>
      </c>
      <c r="BN40" s="632"/>
      <c r="BO40" s="632"/>
      <c r="BP40" s="632"/>
      <c r="BQ40" s="632"/>
      <c r="BR40" s="632"/>
      <c r="BS40" s="632"/>
      <c r="BT40" s="632"/>
      <c r="BU40" s="633"/>
      <c r="BV40" s="634">
        <v>86</v>
      </c>
      <c r="BW40" s="635"/>
      <c r="BX40" s="635"/>
      <c r="BY40" s="635"/>
      <c r="BZ40" s="635"/>
      <c r="CA40" s="635"/>
      <c r="CB40" s="671"/>
      <c r="CD40" s="631" t="s">
        <v>350</v>
      </c>
      <c r="CE40" s="632"/>
      <c r="CF40" s="632"/>
      <c r="CG40" s="632"/>
      <c r="CH40" s="632"/>
      <c r="CI40" s="632"/>
      <c r="CJ40" s="632"/>
      <c r="CK40" s="632"/>
      <c r="CL40" s="632"/>
      <c r="CM40" s="632"/>
      <c r="CN40" s="632"/>
      <c r="CO40" s="632"/>
      <c r="CP40" s="632"/>
      <c r="CQ40" s="633"/>
      <c r="CR40" s="634">
        <v>7200</v>
      </c>
      <c r="CS40" s="635"/>
      <c r="CT40" s="635"/>
      <c r="CU40" s="635"/>
      <c r="CV40" s="635"/>
      <c r="CW40" s="635"/>
      <c r="CX40" s="635"/>
      <c r="CY40" s="636"/>
      <c r="CZ40" s="637">
        <v>0.1</v>
      </c>
      <c r="DA40" s="649"/>
      <c r="DB40" s="649"/>
      <c r="DC40" s="650"/>
      <c r="DD40" s="640" t="s">
        <v>129</v>
      </c>
      <c r="DE40" s="635"/>
      <c r="DF40" s="635"/>
      <c r="DG40" s="635"/>
      <c r="DH40" s="635"/>
      <c r="DI40" s="635"/>
      <c r="DJ40" s="635"/>
      <c r="DK40" s="636"/>
      <c r="DL40" s="640" t="s">
        <v>129</v>
      </c>
      <c r="DM40" s="635"/>
      <c r="DN40" s="635"/>
      <c r="DO40" s="635"/>
      <c r="DP40" s="635"/>
      <c r="DQ40" s="635"/>
      <c r="DR40" s="635"/>
      <c r="DS40" s="635"/>
      <c r="DT40" s="635"/>
      <c r="DU40" s="635"/>
      <c r="DV40" s="636"/>
      <c r="DW40" s="637" t="s">
        <v>129</v>
      </c>
      <c r="DX40" s="649"/>
      <c r="DY40" s="649"/>
      <c r="DZ40" s="649"/>
      <c r="EA40" s="649"/>
      <c r="EB40" s="649"/>
      <c r="EC40" s="661"/>
    </row>
    <row r="41" spans="2:133" ht="11.25" customHeight="1" x14ac:dyDescent="0.15">
      <c r="B41" s="615" t="s">
        <v>351</v>
      </c>
      <c r="C41" s="616"/>
      <c r="D41" s="616"/>
      <c r="E41" s="616"/>
      <c r="F41" s="616"/>
      <c r="G41" s="616"/>
      <c r="H41" s="616"/>
      <c r="I41" s="616"/>
      <c r="J41" s="616"/>
      <c r="K41" s="616"/>
      <c r="L41" s="616"/>
      <c r="M41" s="616"/>
      <c r="N41" s="616"/>
      <c r="O41" s="616"/>
      <c r="P41" s="616"/>
      <c r="Q41" s="617"/>
      <c r="R41" s="618">
        <v>8523765</v>
      </c>
      <c r="S41" s="659"/>
      <c r="T41" s="659"/>
      <c r="U41" s="659"/>
      <c r="V41" s="659"/>
      <c r="W41" s="659"/>
      <c r="X41" s="659"/>
      <c r="Y41" s="662"/>
      <c r="Z41" s="663">
        <v>100</v>
      </c>
      <c r="AA41" s="663"/>
      <c r="AB41" s="663"/>
      <c r="AC41" s="663"/>
      <c r="AD41" s="664">
        <v>4850999</v>
      </c>
      <c r="AE41" s="664"/>
      <c r="AF41" s="664"/>
      <c r="AG41" s="664"/>
      <c r="AH41" s="664"/>
      <c r="AI41" s="664"/>
      <c r="AJ41" s="664"/>
      <c r="AK41" s="664"/>
      <c r="AL41" s="621">
        <v>100</v>
      </c>
      <c r="AM41" s="665"/>
      <c r="AN41" s="665"/>
      <c r="AO41" s="666"/>
      <c r="AQ41" s="667" t="s">
        <v>352</v>
      </c>
      <c r="AR41" s="668"/>
      <c r="AS41" s="668"/>
      <c r="AT41" s="668"/>
      <c r="AU41" s="668"/>
      <c r="AV41" s="668"/>
      <c r="AW41" s="668"/>
      <c r="AX41" s="668"/>
      <c r="AY41" s="669"/>
      <c r="AZ41" s="634">
        <v>78974</v>
      </c>
      <c r="BA41" s="635"/>
      <c r="BB41" s="635"/>
      <c r="BC41" s="635"/>
      <c r="BD41" s="647"/>
      <c r="BE41" s="647"/>
      <c r="BF41" s="670"/>
      <c r="BG41" s="675"/>
      <c r="BH41" s="676"/>
      <c r="BI41" s="676"/>
      <c r="BJ41" s="676"/>
      <c r="BK41" s="676"/>
      <c r="BL41" s="214"/>
      <c r="BM41" s="632" t="s">
        <v>353</v>
      </c>
      <c r="BN41" s="632"/>
      <c r="BO41" s="632"/>
      <c r="BP41" s="632"/>
      <c r="BQ41" s="632"/>
      <c r="BR41" s="632"/>
      <c r="BS41" s="632"/>
      <c r="BT41" s="632"/>
      <c r="BU41" s="633"/>
      <c r="BV41" s="634" t="s">
        <v>129</v>
      </c>
      <c r="BW41" s="635"/>
      <c r="BX41" s="635"/>
      <c r="BY41" s="635"/>
      <c r="BZ41" s="635"/>
      <c r="CA41" s="635"/>
      <c r="CB41" s="671"/>
      <c r="CD41" s="631" t="s">
        <v>354</v>
      </c>
      <c r="CE41" s="632"/>
      <c r="CF41" s="632"/>
      <c r="CG41" s="632"/>
      <c r="CH41" s="632"/>
      <c r="CI41" s="632"/>
      <c r="CJ41" s="632"/>
      <c r="CK41" s="632"/>
      <c r="CL41" s="632"/>
      <c r="CM41" s="632"/>
      <c r="CN41" s="632"/>
      <c r="CO41" s="632"/>
      <c r="CP41" s="632"/>
      <c r="CQ41" s="633"/>
      <c r="CR41" s="634" t="s">
        <v>129</v>
      </c>
      <c r="CS41" s="647"/>
      <c r="CT41" s="647"/>
      <c r="CU41" s="647"/>
      <c r="CV41" s="647"/>
      <c r="CW41" s="647"/>
      <c r="CX41" s="647"/>
      <c r="CY41" s="648"/>
      <c r="CZ41" s="637" t="s">
        <v>129</v>
      </c>
      <c r="DA41" s="649"/>
      <c r="DB41" s="649"/>
      <c r="DC41" s="650"/>
      <c r="DD41" s="640" t="s">
        <v>176</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355</v>
      </c>
      <c r="AR42" s="680"/>
      <c r="AS42" s="680"/>
      <c r="AT42" s="680"/>
      <c r="AU42" s="680"/>
      <c r="AV42" s="680"/>
      <c r="AW42" s="680"/>
      <c r="AX42" s="680"/>
      <c r="AY42" s="681"/>
      <c r="AZ42" s="618">
        <v>259823</v>
      </c>
      <c r="BA42" s="659"/>
      <c r="BB42" s="659"/>
      <c r="BC42" s="659"/>
      <c r="BD42" s="619"/>
      <c r="BE42" s="619"/>
      <c r="BF42" s="682"/>
      <c r="BG42" s="677"/>
      <c r="BH42" s="678"/>
      <c r="BI42" s="678"/>
      <c r="BJ42" s="678"/>
      <c r="BK42" s="678"/>
      <c r="BL42" s="215"/>
      <c r="BM42" s="616" t="s">
        <v>356</v>
      </c>
      <c r="BN42" s="616"/>
      <c r="BO42" s="616"/>
      <c r="BP42" s="616"/>
      <c r="BQ42" s="616"/>
      <c r="BR42" s="616"/>
      <c r="BS42" s="616"/>
      <c r="BT42" s="616"/>
      <c r="BU42" s="617"/>
      <c r="BV42" s="618">
        <v>424</v>
      </c>
      <c r="BW42" s="659"/>
      <c r="BX42" s="659"/>
      <c r="BY42" s="659"/>
      <c r="BZ42" s="659"/>
      <c r="CA42" s="659"/>
      <c r="CB42" s="660"/>
      <c r="CD42" s="631" t="s">
        <v>357</v>
      </c>
      <c r="CE42" s="632"/>
      <c r="CF42" s="632"/>
      <c r="CG42" s="632"/>
      <c r="CH42" s="632"/>
      <c r="CI42" s="632"/>
      <c r="CJ42" s="632"/>
      <c r="CK42" s="632"/>
      <c r="CL42" s="632"/>
      <c r="CM42" s="632"/>
      <c r="CN42" s="632"/>
      <c r="CO42" s="632"/>
      <c r="CP42" s="632"/>
      <c r="CQ42" s="633"/>
      <c r="CR42" s="634">
        <v>825340</v>
      </c>
      <c r="CS42" s="647"/>
      <c r="CT42" s="647"/>
      <c r="CU42" s="647"/>
      <c r="CV42" s="647"/>
      <c r="CW42" s="647"/>
      <c r="CX42" s="647"/>
      <c r="CY42" s="648"/>
      <c r="CZ42" s="637">
        <v>10.1</v>
      </c>
      <c r="DA42" s="649"/>
      <c r="DB42" s="649"/>
      <c r="DC42" s="650"/>
      <c r="DD42" s="640">
        <v>128521</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358</v>
      </c>
      <c r="CD43" s="631" t="s">
        <v>359</v>
      </c>
      <c r="CE43" s="632"/>
      <c r="CF43" s="632"/>
      <c r="CG43" s="632"/>
      <c r="CH43" s="632"/>
      <c r="CI43" s="632"/>
      <c r="CJ43" s="632"/>
      <c r="CK43" s="632"/>
      <c r="CL43" s="632"/>
      <c r="CM43" s="632"/>
      <c r="CN43" s="632"/>
      <c r="CO43" s="632"/>
      <c r="CP43" s="632"/>
      <c r="CQ43" s="633"/>
      <c r="CR43" s="634" t="s">
        <v>176</v>
      </c>
      <c r="CS43" s="647"/>
      <c r="CT43" s="647"/>
      <c r="CU43" s="647"/>
      <c r="CV43" s="647"/>
      <c r="CW43" s="647"/>
      <c r="CX43" s="647"/>
      <c r="CY43" s="648"/>
      <c r="CZ43" s="637" t="s">
        <v>176</v>
      </c>
      <c r="DA43" s="649"/>
      <c r="DB43" s="649"/>
      <c r="DC43" s="650"/>
      <c r="DD43" s="640" t="s">
        <v>129</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360</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307</v>
      </c>
      <c r="CE44" s="654"/>
      <c r="CF44" s="631" t="s">
        <v>361</v>
      </c>
      <c r="CG44" s="632"/>
      <c r="CH44" s="632"/>
      <c r="CI44" s="632"/>
      <c r="CJ44" s="632"/>
      <c r="CK44" s="632"/>
      <c r="CL44" s="632"/>
      <c r="CM44" s="632"/>
      <c r="CN44" s="632"/>
      <c r="CO44" s="632"/>
      <c r="CP44" s="632"/>
      <c r="CQ44" s="633"/>
      <c r="CR44" s="634">
        <v>694050</v>
      </c>
      <c r="CS44" s="635"/>
      <c r="CT44" s="635"/>
      <c r="CU44" s="635"/>
      <c r="CV44" s="635"/>
      <c r="CW44" s="635"/>
      <c r="CX44" s="635"/>
      <c r="CY44" s="636"/>
      <c r="CZ44" s="637">
        <v>8.5</v>
      </c>
      <c r="DA44" s="638"/>
      <c r="DB44" s="638"/>
      <c r="DC44" s="639"/>
      <c r="DD44" s="640">
        <v>124382</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362</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363</v>
      </c>
      <c r="CG45" s="632"/>
      <c r="CH45" s="632"/>
      <c r="CI45" s="632"/>
      <c r="CJ45" s="632"/>
      <c r="CK45" s="632"/>
      <c r="CL45" s="632"/>
      <c r="CM45" s="632"/>
      <c r="CN45" s="632"/>
      <c r="CO45" s="632"/>
      <c r="CP45" s="632"/>
      <c r="CQ45" s="633"/>
      <c r="CR45" s="634">
        <v>397279</v>
      </c>
      <c r="CS45" s="647"/>
      <c r="CT45" s="647"/>
      <c r="CU45" s="647"/>
      <c r="CV45" s="647"/>
      <c r="CW45" s="647"/>
      <c r="CX45" s="647"/>
      <c r="CY45" s="648"/>
      <c r="CZ45" s="637">
        <v>4.9000000000000004</v>
      </c>
      <c r="DA45" s="649"/>
      <c r="DB45" s="649"/>
      <c r="DC45" s="650"/>
      <c r="DD45" s="640">
        <v>47720</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364</v>
      </c>
      <c r="CG46" s="632"/>
      <c r="CH46" s="632"/>
      <c r="CI46" s="632"/>
      <c r="CJ46" s="632"/>
      <c r="CK46" s="632"/>
      <c r="CL46" s="632"/>
      <c r="CM46" s="632"/>
      <c r="CN46" s="632"/>
      <c r="CO46" s="632"/>
      <c r="CP46" s="632"/>
      <c r="CQ46" s="633"/>
      <c r="CR46" s="634">
        <v>276972</v>
      </c>
      <c r="CS46" s="635"/>
      <c r="CT46" s="635"/>
      <c r="CU46" s="635"/>
      <c r="CV46" s="635"/>
      <c r="CW46" s="635"/>
      <c r="CX46" s="635"/>
      <c r="CY46" s="636"/>
      <c r="CZ46" s="637">
        <v>3.4</v>
      </c>
      <c r="DA46" s="638"/>
      <c r="DB46" s="638"/>
      <c r="DC46" s="639"/>
      <c r="DD46" s="640">
        <v>72303</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365</v>
      </c>
      <c r="CG47" s="632"/>
      <c r="CH47" s="632"/>
      <c r="CI47" s="632"/>
      <c r="CJ47" s="632"/>
      <c r="CK47" s="632"/>
      <c r="CL47" s="632"/>
      <c r="CM47" s="632"/>
      <c r="CN47" s="632"/>
      <c r="CO47" s="632"/>
      <c r="CP47" s="632"/>
      <c r="CQ47" s="633"/>
      <c r="CR47" s="634">
        <v>131290</v>
      </c>
      <c r="CS47" s="647"/>
      <c r="CT47" s="647"/>
      <c r="CU47" s="647"/>
      <c r="CV47" s="647"/>
      <c r="CW47" s="647"/>
      <c r="CX47" s="647"/>
      <c r="CY47" s="648"/>
      <c r="CZ47" s="637">
        <v>1.6</v>
      </c>
      <c r="DA47" s="649"/>
      <c r="DB47" s="649"/>
      <c r="DC47" s="650"/>
      <c r="DD47" s="640">
        <v>4139</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366</v>
      </c>
      <c r="CG48" s="632"/>
      <c r="CH48" s="632"/>
      <c r="CI48" s="632"/>
      <c r="CJ48" s="632"/>
      <c r="CK48" s="632"/>
      <c r="CL48" s="632"/>
      <c r="CM48" s="632"/>
      <c r="CN48" s="632"/>
      <c r="CO48" s="632"/>
      <c r="CP48" s="632"/>
      <c r="CQ48" s="633"/>
      <c r="CR48" s="634" t="s">
        <v>176</v>
      </c>
      <c r="CS48" s="635"/>
      <c r="CT48" s="635"/>
      <c r="CU48" s="635"/>
      <c r="CV48" s="635"/>
      <c r="CW48" s="635"/>
      <c r="CX48" s="635"/>
      <c r="CY48" s="636"/>
      <c r="CZ48" s="637" t="s">
        <v>176</v>
      </c>
      <c r="DA48" s="638"/>
      <c r="DB48" s="638"/>
      <c r="DC48" s="639"/>
      <c r="DD48" s="640" t="s">
        <v>129</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367</v>
      </c>
      <c r="CE49" s="616"/>
      <c r="CF49" s="616"/>
      <c r="CG49" s="616"/>
      <c r="CH49" s="616"/>
      <c r="CI49" s="616"/>
      <c r="CJ49" s="616"/>
      <c r="CK49" s="616"/>
      <c r="CL49" s="616"/>
      <c r="CM49" s="616"/>
      <c r="CN49" s="616"/>
      <c r="CO49" s="616"/>
      <c r="CP49" s="616"/>
      <c r="CQ49" s="617"/>
      <c r="CR49" s="618">
        <v>8175168</v>
      </c>
      <c r="CS49" s="619"/>
      <c r="CT49" s="619"/>
      <c r="CU49" s="619"/>
      <c r="CV49" s="619"/>
      <c r="CW49" s="619"/>
      <c r="CX49" s="619"/>
      <c r="CY49" s="620"/>
      <c r="CZ49" s="621">
        <v>100</v>
      </c>
      <c r="DA49" s="622"/>
      <c r="DB49" s="622"/>
      <c r="DC49" s="623"/>
      <c r="DD49" s="624">
        <v>5496646</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4UjRxlIaPxtZ9tASzmm3qO9fgulerS2vVIa9Yf6DGxP9MXmbOB70TsXSaG75swwtaE+yDrk83adc1//pFEs83w==" saltValue="y2MxEzy4QZ4cVhkKur014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6" zoomScaleNormal="66"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368</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369</v>
      </c>
      <c r="DK2" s="1105"/>
      <c r="DL2" s="1105"/>
      <c r="DM2" s="1105"/>
      <c r="DN2" s="1105"/>
      <c r="DO2" s="1106"/>
      <c r="DP2" s="222"/>
      <c r="DQ2" s="1104" t="s">
        <v>370</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72" t="s">
        <v>371</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372</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15">
      <c r="A5" s="1008" t="s">
        <v>373</v>
      </c>
      <c r="B5" s="1009"/>
      <c r="C5" s="1009"/>
      <c r="D5" s="1009"/>
      <c r="E5" s="1009"/>
      <c r="F5" s="1009"/>
      <c r="G5" s="1009"/>
      <c r="H5" s="1009"/>
      <c r="I5" s="1009"/>
      <c r="J5" s="1009"/>
      <c r="K5" s="1009"/>
      <c r="L5" s="1009"/>
      <c r="M5" s="1009"/>
      <c r="N5" s="1009"/>
      <c r="O5" s="1009"/>
      <c r="P5" s="1010"/>
      <c r="Q5" s="1014" t="s">
        <v>374</v>
      </c>
      <c r="R5" s="1015"/>
      <c r="S5" s="1015"/>
      <c r="T5" s="1015"/>
      <c r="U5" s="1016"/>
      <c r="V5" s="1014" t="s">
        <v>375</v>
      </c>
      <c r="W5" s="1015"/>
      <c r="X5" s="1015"/>
      <c r="Y5" s="1015"/>
      <c r="Z5" s="1016"/>
      <c r="AA5" s="1014" t="s">
        <v>376</v>
      </c>
      <c r="AB5" s="1015"/>
      <c r="AC5" s="1015"/>
      <c r="AD5" s="1015"/>
      <c r="AE5" s="1015"/>
      <c r="AF5" s="1107" t="s">
        <v>377</v>
      </c>
      <c r="AG5" s="1015"/>
      <c r="AH5" s="1015"/>
      <c r="AI5" s="1015"/>
      <c r="AJ5" s="1028"/>
      <c r="AK5" s="1015" t="s">
        <v>378</v>
      </c>
      <c r="AL5" s="1015"/>
      <c r="AM5" s="1015"/>
      <c r="AN5" s="1015"/>
      <c r="AO5" s="1016"/>
      <c r="AP5" s="1014" t="s">
        <v>379</v>
      </c>
      <c r="AQ5" s="1015"/>
      <c r="AR5" s="1015"/>
      <c r="AS5" s="1015"/>
      <c r="AT5" s="1016"/>
      <c r="AU5" s="1014" t="s">
        <v>380</v>
      </c>
      <c r="AV5" s="1015"/>
      <c r="AW5" s="1015"/>
      <c r="AX5" s="1015"/>
      <c r="AY5" s="1028"/>
      <c r="AZ5" s="226"/>
      <c r="BA5" s="226"/>
      <c r="BB5" s="226"/>
      <c r="BC5" s="226"/>
      <c r="BD5" s="226"/>
      <c r="BE5" s="227"/>
      <c r="BF5" s="227"/>
      <c r="BG5" s="227"/>
      <c r="BH5" s="227"/>
      <c r="BI5" s="227"/>
      <c r="BJ5" s="227"/>
      <c r="BK5" s="227"/>
      <c r="BL5" s="227"/>
      <c r="BM5" s="227"/>
      <c r="BN5" s="227"/>
      <c r="BO5" s="227"/>
      <c r="BP5" s="227"/>
      <c r="BQ5" s="1008" t="s">
        <v>381</v>
      </c>
      <c r="BR5" s="1009"/>
      <c r="BS5" s="1009"/>
      <c r="BT5" s="1009"/>
      <c r="BU5" s="1009"/>
      <c r="BV5" s="1009"/>
      <c r="BW5" s="1009"/>
      <c r="BX5" s="1009"/>
      <c r="BY5" s="1009"/>
      <c r="BZ5" s="1009"/>
      <c r="CA5" s="1009"/>
      <c r="CB5" s="1009"/>
      <c r="CC5" s="1009"/>
      <c r="CD5" s="1009"/>
      <c r="CE5" s="1009"/>
      <c r="CF5" s="1009"/>
      <c r="CG5" s="1010"/>
      <c r="CH5" s="1014" t="s">
        <v>382</v>
      </c>
      <c r="CI5" s="1015"/>
      <c r="CJ5" s="1015"/>
      <c r="CK5" s="1015"/>
      <c r="CL5" s="1016"/>
      <c r="CM5" s="1014" t="s">
        <v>383</v>
      </c>
      <c r="CN5" s="1015"/>
      <c r="CO5" s="1015"/>
      <c r="CP5" s="1015"/>
      <c r="CQ5" s="1016"/>
      <c r="CR5" s="1014" t="s">
        <v>384</v>
      </c>
      <c r="CS5" s="1015"/>
      <c r="CT5" s="1015"/>
      <c r="CU5" s="1015"/>
      <c r="CV5" s="1016"/>
      <c r="CW5" s="1014" t="s">
        <v>385</v>
      </c>
      <c r="CX5" s="1015"/>
      <c r="CY5" s="1015"/>
      <c r="CZ5" s="1015"/>
      <c r="DA5" s="1016"/>
      <c r="DB5" s="1014" t="s">
        <v>386</v>
      </c>
      <c r="DC5" s="1015"/>
      <c r="DD5" s="1015"/>
      <c r="DE5" s="1015"/>
      <c r="DF5" s="1016"/>
      <c r="DG5" s="1097" t="s">
        <v>387</v>
      </c>
      <c r="DH5" s="1098"/>
      <c r="DI5" s="1098"/>
      <c r="DJ5" s="1098"/>
      <c r="DK5" s="1099"/>
      <c r="DL5" s="1097" t="s">
        <v>388</v>
      </c>
      <c r="DM5" s="1098"/>
      <c r="DN5" s="1098"/>
      <c r="DO5" s="1098"/>
      <c r="DP5" s="1099"/>
      <c r="DQ5" s="1014" t="s">
        <v>389</v>
      </c>
      <c r="DR5" s="1015"/>
      <c r="DS5" s="1015"/>
      <c r="DT5" s="1015"/>
      <c r="DU5" s="1016"/>
      <c r="DV5" s="1014" t="s">
        <v>380</v>
      </c>
      <c r="DW5" s="1015"/>
      <c r="DX5" s="1015"/>
      <c r="DY5" s="1015"/>
      <c r="DZ5" s="1028"/>
      <c r="EA5" s="229"/>
    </row>
    <row r="6" spans="1:131" s="230"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15">
      <c r="A7" s="231">
        <v>1</v>
      </c>
      <c r="B7" s="1060" t="s">
        <v>390</v>
      </c>
      <c r="C7" s="1061"/>
      <c r="D7" s="1061"/>
      <c r="E7" s="1061"/>
      <c r="F7" s="1061"/>
      <c r="G7" s="1061"/>
      <c r="H7" s="1061"/>
      <c r="I7" s="1061"/>
      <c r="J7" s="1061"/>
      <c r="K7" s="1061"/>
      <c r="L7" s="1061"/>
      <c r="M7" s="1061"/>
      <c r="N7" s="1061"/>
      <c r="O7" s="1061"/>
      <c r="P7" s="1062"/>
      <c r="Q7" s="1115">
        <v>8524</v>
      </c>
      <c r="R7" s="1116"/>
      <c r="S7" s="1116"/>
      <c r="T7" s="1116"/>
      <c r="U7" s="1116"/>
      <c r="V7" s="1116">
        <v>8175</v>
      </c>
      <c r="W7" s="1116"/>
      <c r="X7" s="1116"/>
      <c r="Y7" s="1116"/>
      <c r="Z7" s="1116"/>
      <c r="AA7" s="1116">
        <v>349</v>
      </c>
      <c r="AB7" s="1116"/>
      <c r="AC7" s="1116"/>
      <c r="AD7" s="1116"/>
      <c r="AE7" s="1117"/>
      <c r="AF7" s="1118">
        <v>293</v>
      </c>
      <c r="AG7" s="1119"/>
      <c r="AH7" s="1119"/>
      <c r="AI7" s="1119"/>
      <c r="AJ7" s="1120"/>
      <c r="AK7" s="1121">
        <v>214</v>
      </c>
      <c r="AL7" s="1122"/>
      <c r="AM7" s="1122"/>
      <c r="AN7" s="1122"/>
      <c r="AO7" s="1122"/>
      <c r="AP7" s="1122">
        <v>10315</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t="s">
        <v>589</v>
      </c>
      <c r="BT7" s="1113"/>
      <c r="BU7" s="1113"/>
      <c r="BV7" s="1113"/>
      <c r="BW7" s="1113"/>
      <c r="BX7" s="1113"/>
      <c r="BY7" s="1113"/>
      <c r="BZ7" s="1113"/>
      <c r="CA7" s="1113"/>
      <c r="CB7" s="1113"/>
      <c r="CC7" s="1113"/>
      <c r="CD7" s="1113"/>
      <c r="CE7" s="1113"/>
      <c r="CF7" s="1113"/>
      <c r="CG7" s="1125"/>
      <c r="CH7" s="1109">
        <v>3</v>
      </c>
      <c r="CI7" s="1110"/>
      <c r="CJ7" s="1110"/>
      <c r="CK7" s="1110"/>
      <c r="CL7" s="1111"/>
      <c r="CM7" s="1109">
        <v>-31</v>
      </c>
      <c r="CN7" s="1110"/>
      <c r="CO7" s="1110"/>
      <c r="CP7" s="1110"/>
      <c r="CQ7" s="1111"/>
      <c r="CR7" s="1109">
        <v>31</v>
      </c>
      <c r="CS7" s="1110"/>
      <c r="CT7" s="1110"/>
      <c r="CU7" s="1110"/>
      <c r="CV7" s="1111"/>
      <c r="CW7" s="1109"/>
      <c r="CX7" s="1110"/>
      <c r="CY7" s="1110"/>
      <c r="CZ7" s="1110"/>
      <c r="DA7" s="1111"/>
      <c r="DB7" s="1109"/>
      <c r="DC7" s="1110"/>
      <c r="DD7" s="1110"/>
      <c r="DE7" s="1110"/>
      <c r="DF7" s="1111"/>
      <c r="DG7" s="1109"/>
      <c r="DH7" s="1110"/>
      <c r="DI7" s="1110"/>
      <c r="DJ7" s="1110"/>
      <c r="DK7" s="1111"/>
      <c r="DL7" s="1109"/>
      <c r="DM7" s="1110"/>
      <c r="DN7" s="1110"/>
      <c r="DO7" s="1110"/>
      <c r="DP7" s="1111"/>
      <c r="DQ7" s="1109"/>
      <c r="DR7" s="1110"/>
      <c r="DS7" s="1110"/>
      <c r="DT7" s="1110"/>
      <c r="DU7" s="1111"/>
      <c r="DV7" s="1112"/>
      <c r="DW7" s="1113"/>
      <c r="DX7" s="1113"/>
      <c r="DY7" s="1113"/>
      <c r="DZ7" s="1114"/>
      <c r="EA7" s="229"/>
    </row>
    <row r="8" spans="1:131" s="230" customFormat="1" ht="26.25" customHeight="1" x14ac:dyDescent="0.15">
      <c r="A8" s="233">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9"/>
    </row>
    <row r="9" spans="1:131" s="230" customFormat="1" ht="26.25" customHeight="1" x14ac:dyDescent="0.15">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9"/>
    </row>
    <row r="10" spans="1:131" s="230" customFormat="1" ht="26.25" customHeight="1" x14ac:dyDescent="0.15">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x14ac:dyDescent="0.15">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15">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15">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15">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15">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15">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15">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15">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15">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15">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15">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391</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
      <c r="A23" s="235" t="s">
        <v>392</v>
      </c>
      <c r="B23" s="950" t="s">
        <v>393</v>
      </c>
      <c r="C23" s="951"/>
      <c r="D23" s="951"/>
      <c r="E23" s="951"/>
      <c r="F23" s="951"/>
      <c r="G23" s="951"/>
      <c r="H23" s="951"/>
      <c r="I23" s="951"/>
      <c r="J23" s="951"/>
      <c r="K23" s="951"/>
      <c r="L23" s="951"/>
      <c r="M23" s="951"/>
      <c r="N23" s="951"/>
      <c r="O23" s="951"/>
      <c r="P23" s="961"/>
      <c r="Q23" s="1080">
        <v>8524</v>
      </c>
      <c r="R23" s="1074"/>
      <c r="S23" s="1074"/>
      <c r="T23" s="1074"/>
      <c r="U23" s="1074"/>
      <c r="V23" s="1074">
        <v>8175</v>
      </c>
      <c r="W23" s="1074"/>
      <c r="X23" s="1074"/>
      <c r="Y23" s="1074"/>
      <c r="Z23" s="1074"/>
      <c r="AA23" s="1074">
        <v>349</v>
      </c>
      <c r="AB23" s="1074"/>
      <c r="AC23" s="1074"/>
      <c r="AD23" s="1074"/>
      <c r="AE23" s="1081"/>
      <c r="AF23" s="1082">
        <v>293</v>
      </c>
      <c r="AG23" s="1074"/>
      <c r="AH23" s="1074"/>
      <c r="AI23" s="1074"/>
      <c r="AJ23" s="1083"/>
      <c r="AK23" s="1084"/>
      <c r="AL23" s="1085"/>
      <c r="AM23" s="1085"/>
      <c r="AN23" s="1085"/>
      <c r="AO23" s="1085"/>
      <c r="AP23" s="1074">
        <v>10315</v>
      </c>
      <c r="AQ23" s="1074"/>
      <c r="AR23" s="1074"/>
      <c r="AS23" s="1074"/>
      <c r="AT23" s="1074"/>
      <c r="AU23" s="1075"/>
      <c r="AV23" s="1075"/>
      <c r="AW23" s="1075"/>
      <c r="AX23" s="1075"/>
      <c r="AY23" s="1076"/>
      <c r="AZ23" s="1077" t="s">
        <v>129</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15">
      <c r="A24" s="1073" t="s">
        <v>394</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
      <c r="A25" s="1072" t="s">
        <v>395</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373</v>
      </c>
      <c r="B26" s="1009"/>
      <c r="C26" s="1009"/>
      <c r="D26" s="1009"/>
      <c r="E26" s="1009"/>
      <c r="F26" s="1009"/>
      <c r="G26" s="1009"/>
      <c r="H26" s="1009"/>
      <c r="I26" s="1009"/>
      <c r="J26" s="1009"/>
      <c r="K26" s="1009"/>
      <c r="L26" s="1009"/>
      <c r="M26" s="1009"/>
      <c r="N26" s="1009"/>
      <c r="O26" s="1009"/>
      <c r="P26" s="1010"/>
      <c r="Q26" s="1014" t="s">
        <v>396</v>
      </c>
      <c r="R26" s="1015"/>
      <c r="S26" s="1015"/>
      <c r="T26" s="1015"/>
      <c r="U26" s="1016"/>
      <c r="V26" s="1014" t="s">
        <v>397</v>
      </c>
      <c r="W26" s="1015"/>
      <c r="X26" s="1015"/>
      <c r="Y26" s="1015"/>
      <c r="Z26" s="1016"/>
      <c r="AA26" s="1014" t="s">
        <v>398</v>
      </c>
      <c r="AB26" s="1015"/>
      <c r="AC26" s="1015"/>
      <c r="AD26" s="1015"/>
      <c r="AE26" s="1015"/>
      <c r="AF26" s="1068" t="s">
        <v>399</v>
      </c>
      <c r="AG26" s="1021"/>
      <c r="AH26" s="1021"/>
      <c r="AI26" s="1021"/>
      <c r="AJ26" s="1069"/>
      <c r="AK26" s="1015" t="s">
        <v>400</v>
      </c>
      <c r="AL26" s="1015"/>
      <c r="AM26" s="1015"/>
      <c r="AN26" s="1015"/>
      <c r="AO26" s="1016"/>
      <c r="AP26" s="1014" t="s">
        <v>401</v>
      </c>
      <c r="AQ26" s="1015"/>
      <c r="AR26" s="1015"/>
      <c r="AS26" s="1015"/>
      <c r="AT26" s="1016"/>
      <c r="AU26" s="1014" t="s">
        <v>402</v>
      </c>
      <c r="AV26" s="1015"/>
      <c r="AW26" s="1015"/>
      <c r="AX26" s="1015"/>
      <c r="AY26" s="1016"/>
      <c r="AZ26" s="1014" t="s">
        <v>403</v>
      </c>
      <c r="BA26" s="1015"/>
      <c r="BB26" s="1015"/>
      <c r="BC26" s="1015"/>
      <c r="BD26" s="1016"/>
      <c r="BE26" s="1014" t="s">
        <v>380</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7">
        <v>1</v>
      </c>
      <c r="B28" s="1060" t="s">
        <v>404</v>
      </c>
      <c r="C28" s="1061"/>
      <c r="D28" s="1061"/>
      <c r="E28" s="1061"/>
      <c r="F28" s="1061"/>
      <c r="G28" s="1061"/>
      <c r="H28" s="1061"/>
      <c r="I28" s="1061"/>
      <c r="J28" s="1061"/>
      <c r="K28" s="1061"/>
      <c r="L28" s="1061"/>
      <c r="M28" s="1061"/>
      <c r="N28" s="1061"/>
      <c r="O28" s="1061"/>
      <c r="P28" s="1062"/>
      <c r="Q28" s="1063">
        <v>855</v>
      </c>
      <c r="R28" s="1064"/>
      <c r="S28" s="1064"/>
      <c r="T28" s="1064"/>
      <c r="U28" s="1064"/>
      <c r="V28" s="1064">
        <v>846</v>
      </c>
      <c r="W28" s="1064"/>
      <c r="X28" s="1064"/>
      <c r="Y28" s="1064"/>
      <c r="Z28" s="1064"/>
      <c r="AA28" s="1064">
        <v>9</v>
      </c>
      <c r="AB28" s="1064"/>
      <c r="AC28" s="1064"/>
      <c r="AD28" s="1064"/>
      <c r="AE28" s="1065"/>
      <c r="AF28" s="1066">
        <v>9</v>
      </c>
      <c r="AG28" s="1064"/>
      <c r="AH28" s="1064"/>
      <c r="AI28" s="1064"/>
      <c r="AJ28" s="1067"/>
      <c r="AK28" s="1055">
        <v>79</v>
      </c>
      <c r="AL28" s="1056"/>
      <c r="AM28" s="1056"/>
      <c r="AN28" s="1056"/>
      <c r="AO28" s="1056"/>
      <c r="AP28" s="1056" t="s">
        <v>590</v>
      </c>
      <c r="AQ28" s="1056"/>
      <c r="AR28" s="1056"/>
      <c r="AS28" s="1056"/>
      <c r="AT28" s="1056"/>
      <c r="AU28" s="1056" t="s">
        <v>590</v>
      </c>
      <c r="AV28" s="1056"/>
      <c r="AW28" s="1056"/>
      <c r="AX28" s="1056"/>
      <c r="AY28" s="1056"/>
      <c r="AZ28" s="1057" t="s">
        <v>590</v>
      </c>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7">
        <v>2</v>
      </c>
      <c r="B29" s="1043" t="s">
        <v>405</v>
      </c>
      <c r="C29" s="1044"/>
      <c r="D29" s="1044"/>
      <c r="E29" s="1044"/>
      <c r="F29" s="1044"/>
      <c r="G29" s="1044"/>
      <c r="H29" s="1044"/>
      <c r="I29" s="1044"/>
      <c r="J29" s="1044"/>
      <c r="K29" s="1044"/>
      <c r="L29" s="1044"/>
      <c r="M29" s="1044"/>
      <c r="N29" s="1044"/>
      <c r="O29" s="1044"/>
      <c r="P29" s="1045"/>
      <c r="Q29" s="1051">
        <v>1374</v>
      </c>
      <c r="R29" s="1052"/>
      <c r="S29" s="1052"/>
      <c r="T29" s="1052"/>
      <c r="U29" s="1052"/>
      <c r="V29" s="1052">
        <v>1326</v>
      </c>
      <c r="W29" s="1052"/>
      <c r="X29" s="1052"/>
      <c r="Y29" s="1052"/>
      <c r="Z29" s="1052"/>
      <c r="AA29" s="1052">
        <v>48</v>
      </c>
      <c r="AB29" s="1052"/>
      <c r="AC29" s="1052"/>
      <c r="AD29" s="1052"/>
      <c r="AE29" s="1053"/>
      <c r="AF29" s="1048">
        <v>47</v>
      </c>
      <c r="AG29" s="1049"/>
      <c r="AH29" s="1049"/>
      <c r="AI29" s="1049"/>
      <c r="AJ29" s="1050"/>
      <c r="AK29" s="993">
        <v>190</v>
      </c>
      <c r="AL29" s="984"/>
      <c r="AM29" s="984"/>
      <c r="AN29" s="984"/>
      <c r="AO29" s="984"/>
      <c r="AP29" s="984" t="s">
        <v>590</v>
      </c>
      <c r="AQ29" s="984"/>
      <c r="AR29" s="984"/>
      <c r="AS29" s="984"/>
      <c r="AT29" s="984"/>
      <c r="AU29" s="984" t="s">
        <v>590</v>
      </c>
      <c r="AV29" s="984"/>
      <c r="AW29" s="984"/>
      <c r="AX29" s="984"/>
      <c r="AY29" s="984"/>
      <c r="AZ29" s="1054" t="s">
        <v>590</v>
      </c>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7">
        <v>3</v>
      </c>
      <c r="B30" s="1043" t="s">
        <v>406</v>
      </c>
      <c r="C30" s="1044"/>
      <c r="D30" s="1044"/>
      <c r="E30" s="1044"/>
      <c r="F30" s="1044"/>
      <c r="G30" s="1044"/>
      <c r="H30" s="1044"/>
      <c r="I30" s="1044"/>
      <c r="J30" s="1044"/>
      <c r="K30" s="1044"/>
      <c r="L30" s="1044"/>
      <c r="M30" s="1044"/>
      <c r="N30" s="1044"/>
      <c r="O30" s="1044"/>
      <c r="P30" s="1045"/>
      <c r="Q30" s="1051">
        <v>160</v>
      </c>
      <c r="R30" s="1052"/>
      <c r="S30" s="1052"/>
      <c r="T30" s="1052"/>
      <c r="U30" s="1052"/>
      <c r="V30" s="1052">
        <v>154</v>
      </c>
      <c r="W30" s="1052"/>
      <c r="X30" s="1052"/>
      <c r="Y30" s="1052"/>
      <c r="Z30" s="1052"/>
      <c r="AA30" s="1052">
        <v>6</v>
      </c>
      <c r="AB30" s="1052"/>
      <c r="AC30" s="1052"/>
      <c r="AD30" s="1052"/>
      <c r="AE30" s="1053"/>
      <c r="AF30" s="1048">
        <v>6</v>
      </c>
      <c r="AG30" s="1049"/>
      <c r="AH30" s="1049"/>
      <c r="AI30" s="1049"/>
      <c r="AJ30" s="1050"/>
      <c r="AK30" s="993">
        <v>60</v>
      </c>
      <c r="AL30" s="984"/>
      <c r="AM30" s="984"/>
      <c r="AN30" s="984"/>
      <c r="AO30" s="984"/>
      <c r="AP30" s="984" t="s">
        <v>590</v>
      </c>
      <c r="AQ30" s="984"/>
      <c r="AR30" s="984"/>
      <c r="AS30" s="984"/>
      <c r="AT30" s="984"/>
      <c r="AU30" s="984" t="s">
        <v>590</v>
      </c>
      <c r="AV30" s="984"/>
      <c r="AW30" s="984"/>
      <c r="AX30" s="984"/>
      <c r="AY30" s="984"/>
      <c r="AZ30" s="1054" t="s">
        <v>590</v>
      </c>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7">
        <v>4</v>
      </c>
      <c r="B31" s="1043" t="s">
        <v>407</v>
      </c>
      <c r="C31" s="1044"/>
      <c r="D31" s="1044"/>
      <c r="E31" s="1044"/>
      <c r="F31" s="1044"/>
      <c r="G31" s="1044"/>
      <c r="H31" s="1044"/>
      <c r="I31" s="1044"/>
      <c r="J31" s="1044"/>
      <c r="K31" s="1044"/>
      <c r="L31" s="1044"/>
      <c r="M31" s="1044"/>
      <c r="N31" s="1044"/>
      <c r="O31" s="1044"/>
      <c r="P31" s="1045"/>
      <c r="Q31" s="1051">
        <v>15</v>
      </c>
      <c r="R31" s="1052"/>
      <c r="S31" s="1052"/>
      <c r="T31" s="1052"/>
      <c r="U31" s="1052"/>
      <c r="V31" s="1052">
        <v>15</v>
      </c>
      <c r="W31" s="1052"/>
      <c r="X31" s="1052"/>
      <c r="Y31" s="1052"/>
      <c r="Z31" s="1052"/>
      <c r="AA31" s="1052" t="s">
        <v>588</v>
      </c>
      <c r="AB31" s="1052"/>
      <c r="AC31" s="1052"/>
      <c r="AD31" s="1052"/>
      <c r="AE31" s="1053"/>
      <c r="AF31" s="1048" t="s">
        <v>129</v>
      </c>
      <c r="AG31" s="1049"/>
      <c r="AH31" s="1049"/>
      <c r="AI31" s="1049"/>
      <c r="AJ31" s="1050"/>
      <c r="AK31" s="993">
        <v>10</v>
      </c>
      <c r="AL31" s="984"/>
      <c r="AM31" s="984"/>
      <c r="AN31" s="984"/>
      <c r="AO31" s="984"/>
      <c r="AP31" s="984" t="s">
        <v>590</v>
      </c>
      <c r="AQ31" s="984"/>
      <c r="AR31" s="984"/>
      <c r="AS31" s="984"/>
      <c r="AT31" s="984"/>
      <c r="AU31" s="984" t="s">
        <v>590</v>
      </c>
      <c r="AV31" s="984"/>
      <c r="AW31" s="984"/>
      <c r="AX31" s="984"/>
      <c r="AY31" s="984"/>
      <c r="AZ31" s="1054" t="s">
        <v>590</v>
      </c>
      <c r="BA31" s="1054"/>
      <c r="BB31" s="1054"/>
      <c r="BC31" s="1054"/>
      <c r="BD31" s="1054"/>
      <c r="BE31" s="985"/>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7">
        <v>5</v>
      </c>
      <c r="B32" s="1043" t="s">
        <v>408</v>
      </c>
      <c r="C32" s="1044"/>
      <c r="D32" s="1044"/>
      <c r="E32" s="1044"/>
      <c r="F32" s="1044"/>
      <c r="G32" s="1044"/>
      <c r="H32" s="1044"/>
      <c r="I32" s="1044"/>
      <c r="J32" s="1044"/>
      <c r="K32" s="1044"/>
      <c r="L32" s="1044"/>
      <c r="M32" s="1044"/>
      <c r="N32" s="1044"/>
      <c r="O32" s="1044"/>
      <c r="P32" s="1045"/>
      <c r="Q32" s="1051">
        <v>1996</v>
      </c>
      <c r="R32" s="1052"/>
      <c r="S32" s="1052"/>
      <c r="T32" s="1052"/>
      <c r="U32" s="1052"/>
      <c r="V32" s="1052">
        <v>2000</v>
      </c>
      <c r="W32" s="1052"/>
      <c r="X32" s="1052"/>
      <c r="Y32" s="1052"/>
      <c r="Z32" s="1052"/>
      <c r="AA32" s="1052">
        <v>-5</v>
      </c>
      <c r="AB32" s="1052"/>
      <c r="AC32" s="1052"/>
      <c r="AD32" s="1052"/>
      <c r="AE32" s="1053"/>
      <c r="AF32" s="1048">
        <v>1131</v>
      </c>
      <c r="AG32" s="1049"/>
      <c r="AH32" s="1049"/>
      <c r="AI32" s="1049"/>
      <c r="AJ32" s="1050"/>
      <c r="AK32" s="993">
        <v>399</v>
      </c>
      <c r="AL32" s="984"/>
      <c r="AM32" s="984"/>
      <c r="AN32" s="984"/>
      <c r="AO32" s="984"/>
      <c r="AP32" s="984">
        <v>588</v>
      </c>
      <c r="AQ32" s="984"/>
      <c r="AR32" s="984"/>
      <c r="AS32" s="984"/>
      <c r="AT32" s="984"/>
      <c r="AU32" s="984">
        <v>401</v>
      </c>
      <c r="AV32" s="984"/>
      <c r="AW32" s="984"/>
      <c r="AX32" s="984"/>
      <c r="AY32" s="984"/>
      <c r="AZ32" s="1054"/>
      <c r="BA32" s="1054"/>
      <c r="BB32" s="1054"/>
      <c r="BC32" s="1054"/>
      <c r="BD32" s="1054"/>
      <c r="BE32" s="985" t="s">
        <v>409</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7">
        <v>6</v>
      </c>
      <c r="B33" s="1043" t="s">
        <v>410</v>
      </c>
      <c r="C33" s="1044"/>
      <c r="D33" s="1044"/>
      <c r="E33" s="1044"/>
      <c r="F33" s="1044"/>
      <c r="G33" s="1044"/>
      <c r="H33" s="1044"/>
      <c r="I33" s="1044"/>
      <c r="J33" s="1044"/>
      <c r="K33" s="1044"/>
      <c r="L33" s="1044"/>
      <c r="M33" s="1044"/>
      <c r="N33" s="1044"/>
      <c r="O33" s="1044"/>
      <c r="P33" s="1045"/>
      <c r="Q33" s="1051">
        <v>211</v>
      </c>
      <c r="R33" s="1052"/>
      <c r="S33" s="1052"/>
      <c r="T33" s="1052"/>
      <c r="U33" s="1052"/>
      <c r="V33" s="1052">
        <v>189</v>
      </c>
      <c r="W33" s="1052"/>
      <c r="X33" s="1052"/>
      <c r="Y33" s="1052"/>
      <c r="Z33" s="1052"/>
      <c r="AA33" s="1052">
        <v>22</v>
      </c>
      <c r="AB33" s="1052"/>
      <c r="AC33" s="1052"/>
      <c r="AD33" s="1052"/>
      <c r="AE33" s="1053"/>
      <c r="AF33" s="1048">
        <v>1</v>
      </c>
      <c r="AG33" s="1049"/>
      <c r="AH33" s="1049"/>
      <c r="AI33" s="1049"/>
      <c r="AJ33" s="1050"/>
      <c r="AK33" s="993">
        <v>75</v>
      </c>
      <c r="AL33" s="984"/>
      <c r="AM33" s="984"/>
      <c r="AN33" s="984"/>
      <c r="AO33" s="984"/>
      <c r="AP33" s="984">
        <v>545</v>
      </c>
      <c r="AQ33" s="984"/>
      <c r="AR33" s="984"/>
      <c r="AS33" s="984"/>
      <c r="AT33" s="984"/>
      <c r="AU33" s="984">
        <v>332</v>
      </c>
      <c r="AV33" s="984"/>
      <c r="AW33" s="984"/>
      <c r="AX33" s="984"/>
      <c r="AY33" s="984"/>
      <c r="AZ33" s="1054"/>
      <c r="BA33" s="1054"/>
      <c r="BB33" s="1054"/>
      <c r="BC33" s="1054"/>
      <c r="BD33" s="1054"/>
      <c r="BE33" s="985" t="s">
        <v>411</v>
      </c>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7">
        <v>7</v>
      </c>
      <c r="B34" s="1043" t="s">
        <v>412</v>
      </c>
      <c r="C34" s="1044"/>
      <c r="D34" s="1044"/>
      <c r="E34" s="1044"/>
      <c r="F34" s="1044"/>
      <c r="G34" s="1044"/>
      <c r="H34" s="1044"/>
      <c r="I34" s="1044"/>
      <c r="J34" s="1044"/>
      <c r="K34" s="1044"/>
      <c r="L34" s="1044"/>
      <c r="M34" s="1044"/>
      <c r="N34" s="1044"/>
      <c r="O34" s="1044"/>
      <c r="P34" s="1045"/>
      <c r="Q34" s="1051">
        <v>135</v>
      </c>
      <c r="R34" s="1052"/>
      <c r="S34" s="1052"/>
      <c r="T34" s="1052"/>
      <c r="U34" s="1052"/>
      <c r="V34" s="1052">
        <v>133</v>
      </c>
      <c r="W34" s="1052"/>
      <c r="X34" s="1052"/>
      <c r="Y34" s="1052"/>
      <c r="Z34" s="1052"/>
      <c r="AA34" s="1052">
        <v>1</v>
      </c>
      <c r="AB34" s="1052"/>
      <c r="AC34" s="1052"/>
      <c r="AD34" s="1052"/>
      <c r="AE34" s="1053"/>
      <c r="AF34" s="1048">
        <v>2</v>
      </c>
      <c r="AG34" s="1049"/>
      <c r="AH34" s="1049"/>
      <c r="AI34" s="1049"/>
      <c r="AJ34" s="1050"/>
      <c r="AK34" s="993">
        <v>98</v>
      </c>
      <c r="AL34" s="984"/>
      <c r="AM34" s="984"/>
      <c r="AN34" s="984"/>
      <c r="AO34" s="984"/>
      <c r="AP34" s="984">
        <v>323</v>
      </c>
      <c r="AQ34" s="984"/>
      <c r="AR34" s="984"/>
      <c r="AS34" s="984"/>
      <c r="AT34" s="984"/>
      <c r="AU34" s="984">
        <v>323</v>
      </c>
      <c r="AV34" s="984"/>
      <c r="AW34" s="984"/>
      <c r="AX34" s="984"/>
      <c r="AY34" s="984"/>
      <c r="AZ34" s="1054"/>
      <c r="BA34" s="1054"/>
      <c r="BB34" s="1054"/>
      <c r="BC34" s="1054"/>
      <c r="BD34" s="1054"/>
      <c r="BE34" s="985" t="s">
        <v>411</v>
      </c>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7">
        <v>8</v>
      </c>
      <c r="B35" s="1043" t="s">
        <v>413</v>
      </c>
      <c r="C35" s="1044"/>
      <c r="D35" s="1044"/>
      <c r="E35" s="1044"/>
      <c r="F35" s="1044"/>
      <c r="G35" s="1044"/>
      <c r="H35" s="1044"/>
      <c r="I35" s="1044"/>
      <c r="J35" s="1044"/>
      <c r="K35" s="1044"/>
      <c r="L35" s="1044"/>
      <c r="M35" s="1044"/>
      <c r="N35" s="1044"/>
      <c r="O35" s="1044"/>
      <c r="P35" s="1045"/>
      <c r="Q35" s="1051">
        <v>294</v>
      </c>
      <c r="R35" s="1052"/>
      <c r="S35" s="1052"/>
      <c r="T35" s="1052"/>
      <c r="U35" s="1052"/>
      <c r="V35" s="1052">
        <v>292</v>
      </c>
      <c r="W35" s="1052"/>
      <c r="X35" s="1052"/>
      <c r="Y35" s="1052"/>
      <c r="Z35" s="1052"/>
      <c r="AA35" s="1052">
        <v>2</v>
      </c>
      <c r="AB35" s="1052"/>
      <c r="AC35" s="1052"/>
      <c r="AD35" s="1052"/>
      <c r="AE35" s="1053"/>
      <c r="AF35" s="1048">
        <v>2</v>
      </c>
      <c r="AG35" s="1049"/>
      <c r="AH35" s="1049"/>
      <c r="AI35" s="1049"/>
      <c r="AJ35" s="1050"/>
      <c r="AK35" s="993">
        <v>181</v>
      </c>
      <c r="AL35" s="984"/>
      <c r="AM35" s="984"/>
      <c r="AN35" s="984"/>
      <c r="AO35" s="984"/>
      <c r="AP35" s="984">
        <v>979</v>
      </c>
      <c r="AQ35" s="984"/>
      <c r="AR35" s="984"/>
      <c r="AS35" s="984"/>
      <c r="AT35" s="984"/>
      <c r="AU35" s="984">
        <v>979</v>
      </c>
      <c r="AV35" s="984"/>
      <c r="AW35" s="984"/>
      <c r="AX35" s="984"/>
      <c r="AY35" s="984"/>
      <c r="AZ35" s="1054"/>
      <c r="BA35" s="1054"/>
      <c r="BB35" s="1054"/>
      <c r="BC35" s="1054"/>
      <c r="BD35" s="1054"/>
      <c r="BE35" s="985" t="s">
        <v>414</v>
      </c>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415</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5" t="s">
        <v>392</v>
      </c>
      <c r="B63" s="950" t="s">
        <v>416</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1198</v>
      </c>
      <c r="AG63" s="972"/>
      <c r="AH63" s="972"/>
      <c r="AI63" s="972"/>
      <c r="AJ63" s="1035"/>
      <c r="AK63" s="1036"/>
      <c r="AL63" s="976"/>
      <c r="AM63" s="976"/>
      <c r="AN63" s="976"/>
      <c r="AO63" s="976"/>
      <c r="AP63" s="972">
        <v>2435</v>
      </c>
      <c r="AQ63" s="972"/>
      <c r="AR63" s="972"/>
      <c r="AS63" s="972"/>
      <c r="AT63" s="972"/>
      <c r="AU63" s="972">
        <v>2035</v>
      </c>
      <c r="AV63" s="972"/>
      <c r="AW63" s="972"/>
      <c r="AX63" s="972"/>
      <c r="AY63" s="972"/>
      <c r="AZ63" s="1030"/>
      <c r="BA63" s="1030"/>
      <c r="BB63" s="1030"/>
      <c r="BC63" s="1030"/>
      <c r="BD63" s="1030"/>
      <c r="BE63" s="973"/>
      <c r="BF63" s="973"/>
      <c r="BG63" s="973"/>
      <c r="BH63" s="973"/>
      <c r="BI63" s="974"/>
      <c r="BJ63" s="1031" t="s">
        <v>129</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417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418</v>
      </c>
      <c r="B66" s="1009"/>
      <c r="C66" s="1009"/>
      <c r="D66" s="1009"/>
      <c r="E66" s="1009"/>
      <c r="F66" s="1009"/>
      <c r="G66" s="1009"/>
      <c r="H66" s="1009"/>
      <c r="I66" s="1009"/>
      <c r="J66" s="1009"/>
      <c r="K66" s="1009"/>
      <c r="L66" s="1009"/>
      <c r="M66" s="1009"/>
      <c r="N66" s="1009"/>
      <c r="O66" s="1009"/>
      <c r="P66" s="1010"/>
      <c r="Q66" s="1014" t="s">
        <v>396</v>
      </c>
      <c r="R66" s="1015"/>
      <c r="S66" s="1015"/>
      <c r="T66" s="1015"/>
      <c r="U66" s="1016"/>
      <c r="V66" s="1014" t="s">
        <v>419</v>
      </c>
      <c r="W66" s="1015"/>
      <c r="X66" s="1015"/>
      <c r="Y66" s="1015"/>
      <c r="Z66" s="1016"/>
      <c r="AA66" s="1014" t="s">
        <v>420</v>
      </c>
      <c r="AB66" s="1015"/>
      <c r="AC66" s="1015"/>
      <c r="AD66" s="1015"/>
      <c r="AE66" s="1016"/>
      <c r="AF66" s="1020" t="s">
        <v>399</v>
      </c>
      <c r="AG66" s="1021"/>
      <c r="AH66" s="1021"/>
      <c r="AI66" s="1021"/>
      <c r="AJ66" s="1022"/>
      <c r="AK66" s="1014" t="s">
        <v>400</v>
      </c>
      <c r="AL66" s="1009"/>
      <c r="AM66" s="1009"/>
      <c r="AN66" s="1009"/>
      <c r="AO66" s="1010"/>
      <c r="AP66" s="1014" t="s">
        <v>401</v>
      </c>
      <c r="AQ66" s="1015"/>
      <c r="AR66" s="1015"/>
      <c r="AS66" s="1015"/>
      <c r="AT66" s="1016"/>
      <c r="AU66" s="1014" t="s">
        <v>421</v>
      </c>
      <c r="AV66" s="1015"/>
      <c r="AW66" s="1015"/>
      <c r="AX66" s="1015"/>
      <c r="AY66" s="1016"/>
      <c r="AZ66" s="1014" t="s">
        <v>380</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1">
        <v>1</v>
      </c>
      <c r="B68" s="998" t="s">
        <v>591</v>
      </c>
      <c r="C68" s="999"/>
      <c r="D68" s="999"/>
      <c r="E68" s="999"/>
      <c r="F68" s="999"/>
      <c r="G68" s="999"/>
      <c r="H68" s="999"/>
      <c r="I68" s="999"/>
      <c r="J68" s="999"/>
      <c r="K68" s="999"/>
      <c r="L68" s="999"/>
      <c r="M68" s="999"/>
      <c r="N68" s="999"/>
      <c r="O68" s="999"/>
      <c r="P68" s="1000"/>
      <c r="Q68" s="1001">
        <v>1608</v>
      </c>
      <c r="R68" s="995"/>
      <c r="S68" s="995"/>
      <c r="T68" s="995"/>
      <c r="U68" s="995"/>
      <c r="V68" s="995">
        <v>1370</v>
      </c>
      <c r="W68" s="995"/>
      <c r="X68" s="995"/>
      <c r="Y68" s="995"/>
      <c r="Z68" s="995"/>
      <c r="AA68" s="995">
        <v>237</v>
      </c>
      <c r="AB68" s="995"/>
      <c r="AC68" s="995"/>
      <c r="AD68" s="995"/>
      <c r="AE68" s="995"/>
      <c r="AF68" s="995">
        <v>237</v>
      </c>
      <c r="AG68" s="995"/>
      <c r="AH68" s="995"/>
      <c r="AI68" s="995"/>
      <c r="AJ68" s="995"/>
      <c r="AK68" s="995" t="s">
        <v>590</v>
      </c>
      <c r="AL68" s="995"/>
      <c r="AM68" s="995"/>
      <c r="AN68" s="995"/>
      <c r="AO68" s="995"/>
      <c r="AP68" s="995" t="s">
        <v>590</v>
      </c>
      <c r="AQ68" s="995"/>
      <c r="AR68" s="995"/>
      <c r="AS68" s="995"/>
      <c r="AT68" s="995"/>
      <c r="AU68" s="995" t="s">
        <v>590</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3">
        <v>2</v>
      </c>
      <c r="B69" s="987" t="s">
        <v>592</v>
      </c>
      <c r="C69" s="988"/>
      <c r="D69" s="988"/>
      <c r="E69" s="988"/>
      <c r="F69" s="988"/>
      <c r="G69" s="988"/>
      <c r="H69" s="988"/>
      <c r="I69" s="988"/>
      <c r="J69" s="988"/>
      <c r="K69" s="988"/>
      <c r="L69" s="988"/>
      <c r="M69" s="988"/>
      <c r="N69" s="988"/>
      <c r="O69" s="988"/>
      <c r="P69" s="989"/>
      <c r="Q69" s="990">
        <v>435773</v>
      </c>
      <c r="R69" s="984"/>
      <c r="S69" s="984"/>
      <c r="T69" s="984"/>
      <c r="U69" s="984"/>
      <c r="V69" s="984">
        <v>433285</v>
      </c>
      <c r="W69" s="984"/>
      <c r="X69" s="984"/>
      <c r="Y69" s="984"/>
      <c r="Z69" s="984"/>
      <c r="AA69" s="984">
        <v>2487</v>
      </c>
      <c r="AB69" s="984"/>
      <c r="AC69" s="984"/>
      <c r="AD69" s="984"/>
      <c r="AE69" s="984"/>
      <c r="AF69" s="984">
        <v>2487</v>
      </c>
      <c r="AG69" s="984"/>
      <c r="AH69" s="984"/>
      <c r="AI69" s="984"/>
      <c r="AJ69" s="984"/>
      <c r="AK69" s="984">
        <v>902</v>
      </c>
      <c r="AL69" s="984"/>
      <c r="AM69" s="984"/>
      <c r="AN69" s="984"/>
      <c r="AO69" s="984"/>
      <c r="AP69" s="984" t="s">
        <v>590</v>
      </c>
      <c r="AQ69" s="984"/>
      <c r="AR69" s="984"/>
      <c r="AS69" s="984"/>
      <c r="AT69" s="984"/>
      <c r="AU69" s="984" t="s">
        <v>590</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3">
        <v>3</v>
      </c>
      <c r="B70" s="987" t="s">
        <v>593</v>
      </c>
      <c r="C70" s="988"/>
      <c r="D70" s="988"/>
      <c r="E70" s="988"/>
      <c r="F70" s="988"/>
      <c r="G70" s="988"/>
      <c r="H70" s="988"/>
      <c r="I70" s="988"/>
      <c r="J70" s="988"/>
      <c r="K70" s="988"/>
      <c r="L70" s="988"/>
      <c r="M70" s="988"/>
      <c r="N70" s="988"/>
      <c r="O70" s="988"/>
      <c r="P70" s="989"/>
      <c r="Q70" s="990">
        <v>4171</v>
      </c>
      <c r="R70" s="984"/>
      <c r="S70" s="984"/>
      <c r="T70" s="984"/>
      <c r="U70" s="984"/>
      <c r="V70" s="984">
        <v>4029</v>
      </c>
      <c r="W70" s="984"/>
      <c r="X70" s="984"/>
      <c r="Y70" s="984"/>
      <c r="Z70" s="984"/>
      <c r="AA70" s="984">
        <v>142</v>
      </c>
      <c r="AB70" s="984"/>
      <c r="AC70" s="984"/>
      <c r="AD70" s="984"/>
      <c r="AE70" s="984"/>
      <c r="AF70" s="984">
        <v>142</v>
      </c>
      <c r="AG70" s="984"/>
      <c r="AH70" s="984"/>
      <c r="AI70" s="984"/>
      <c r="AJ70" s="984"/>
      <c r="AK70" s="984" t="s">
        <v>588</v>
      </c>
      <c r="AL70" s="984"/>
      <c r="AM70" s="984"/>
      <c r="AN70" s="984"/>
      <c r="AO70" s="984"/>
      <c r="AP70" s="984" t="s">
        <v>588</v>
      </c>
      <c r="AQ70" s="984"/>
      <c r="AR70" s="984"/>
      <c r="AS70" s="984"/>
      <c r="AT70" s="984"/>
      <c r="AU70" s="984" t="s">
        <v>588</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3">
        <v>4</v>
      </c>
      <c r="B71" s="987"/>
      <c r="C71" s="988"/>
      <c r="D71" s="988"/>
      <c r="E71" s="988"/>
      <c r="F71" s="988"/>
      <c r="G71" s="988"/>
      <c r="H71" s="988"/>
      <c r="I71" s="988"/>
      <c r="J71" s="988"/>
      <c r="K71" s="988"/>
      <c r="L71" s="988"/>
      <c r="M71" s="988"/>
      <c r="N71" s="988"/>
      <c r="O71" s="988"/>
      <c r="P71" s="989"/>
      <c r="Q71" s="990"/>
      <c r="R71" s="984"/>
      <c r="S71" s="984"/>
      <c r="T71" s="984"/>
      <c r="U71" s="984"/>
      <c r="V71" s="984"/>
      <c r="W71" s="984"/>
      <c r="X71" s="984"/>
      <c r="Y71" s="984"/>
      <c r="Z71" s="984"/>
      <c r="AA71" s="984"/>
      <c r="AB71" s="984"/>
      <c r="AC71" s="984"/>
      <c r="AD71" s="984"/>
      <c r="AE71" s="984"/>
      <c r="AF71" s="984"/>
      <c r="AG71" s="984"/>
      <c r="AH71" s="984"/>
      <c r="AI71" s="984"/>
      <c r="AJ71" s="984"/>
      <c r="AK71" s="984"/>
      <c r="AL71" s="984"/>
      <c r="AM71" s="984"/>
      <c r="AN71" s="984"/>
      <c r="AO71" s="984"/>
      <c r="AP71" s="984"/>
      <c r="AQ71" s="984"/>
      <c r="AR71" s="984"/>
      <c r="AS71" s="984"/>
      <c r="AT71" s="984"/>
      <c r="AU71" s="984"/>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3">
        <v>5</v>
      </c>
      <c r="B72" s="987"/>
      <c r="C72" s="988"/>
      <c r="D72" s="988"/>
      <c r="E72" s="988"/>
      <c r="F72" s="988"/>
      <c r="G72" s="988"/>
      <c r="H72" s="988"/>
      <c r="I72" s="988"/>
      <c r="J72" s="988"/>
      <c r="K72" s="988"/>
      <c r="L72" s="988"/>
      <c r="M72" s="988"/>
      <c r="N72" s="988"/>
      <c r="O72" s="988"/>
      <c r="P72" s="989"/>
      <c r="Q72" s="990"/>
      <c r="R72" s="984"/>
      <c r="S72" s="984"/>
      <c r="T72" s="984"/>
      <c r="U72" s="984"/>
      <c r="V72" s="984"/>
      <c r="W72" s="984"/>
      <c r="X72" s="984"/>
      <c r="Y72" s="984"/>
      <c r="Z72" s="984"/>
      <c r="AA72" s="984"/>
      <c r="AB72" s="984"/>
      <c r="AC72" s="984"/>
      <c r="AD72" s="984"/>
      <c r="AE72" s="984"/>
      <c r="AF72" s="984"/>
      <c r="AG72" s="984"/>
      <c r="AH72" s="984"/>
      <c r="AI72" s="984"/>
      <c r="AJ72" s="984"/>
      <c r="AK72" s="984"/>
      <c r="AL72" s="984"/>
      <c r="AM72" s="984"/>
      <c r="AN72" s="984"/>
      <c r="AO72" s="984"/>
      <c r="AP72" s="984"/>
      <c r="AQ72" s="984"/>
      <c r="AR72" s="984"/>
      <c r="AS72" s="984"/>
      <c r="AT72" s="984"/>
      <c r="AU72" s="984"/>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3">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3">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3">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3">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5" t="s">
        <v>392</v>
      </c>
      <c r="B88" s="950" t="s">
        <v>422</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2866</v>
      </c>
      <c r="AG88" s="972"/>
      <c r="AH88" s="972"/>
      <c r="AI88" s="972"/>
      <c r="AJ88" s="972"/>
      <c r="AK88" s="976"/>
      <c r="AL88" s="976"/>
      <c r="AM88" s="976"/>
      <c r="AN88" s="976"/>
      <c r="AO88" s="976"/>
      <c r="AP88" s="972"/>
      <c r="AQ88" s="972"/>
      <c r="AR88" s="972"/>
      <c r="AS88" s="972"/>
      <c r="AT88" s="972"/>
      <c r="AU88" s="972"/>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392</v>
      </c>
      <c r="BR102" s="950" t="s">
        <v>423</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31</v>
      </c>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424</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425</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426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427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428</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429</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430</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431</v>
      </c>
      <c r="AB109" s="909"/>
      <c r="AC109" s="909"/>
      <c r="AD109" s="909"/>
      <c r="AE109" s="910"/>
      <c r="AF109" s="911" t="s">
        <v>432</v>
      </c>
      <c r="AG109" s="909"/>
      <c r="AH109" s="909"/>
      <c r="AI109" s="909"/>
      <c r="AJ109" s="910"/>
      <c r="AK109" s="911" t="s">
        <v>310</v>
      </c>
      <c r="AL109" s="909"/>
      <c r="AM109" s="909"/>
      <c r="AN109" s="909"/>
      <c r="AO109" s="910"/>
      <c r="AP109" s="911" t="s">
        <v>433</v>
      </c>
      <c r="AQ109" s="909"/>
      <c r="AR109" s="909"/>
      <c r="AS109" s="909"/>
      <c r="AT109" s="942"/>
      <c r="AU109" s="908" t="s">
        <v>430</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431</v>
      </c>
      <c r="BR109" s="909"/>
      <c r="BS109" s="909"/>
      <c r="BT109" s="909"/>
      <c r="BU109" s="910"/>
      <c r="BV109" s="911" t="s">
        <v>432</v>
      </c>
      <c r="BW109" s="909"/>
      <c r="BX109" s="909"/>
      <c r="BY109" s="909"/>
      <c r="BZ109" s="910"/>
      <c r="CA109" s="911" t="s">
        <v>310</v>
      </c>
      <c r="CB109" s="909"/>
      <c r="CC109" s="909"/>
      <c r="CD109" s="909"/>
      <c r="CE109" s="910"/>
      <c r="CF109" s="949" t="s">
        <v>433</v>
      </c>
      <c r="CG109" s="949"/>
      <c r="CH109" s="949"/>
      <c r="CI109" s="949"/>
      <c r="CJ109" s="949"/>
      <c r="CK109" s="911" t="s">
        <v>434</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431</v>
      </c>
      <c r="DH109" s="909"/>
      <c r="DI109" s="909"/>
      <c r="DJ109" s="909"/>
      <c r="DK109" s="910"/>
      <c r="DL109" s="911" t="s">
        <v>432</v>
      </c>
      <c r="DM109" s="909"/>
      <c r="DN109" s="909"/>
      <c r="DO109" s="909"/>
      <c r="DP109" s="910"/>
      <c r="DQ109" s="911" t="s">
        <v>310</v>
      </c>
      <c r="DR109" s="909"/>
      <c r="DS109" s="909"/>
      <c r="DT109" s="909"/>
      <c r="DU109" s="910"/>
      <c r="DV109" s="911" t="s">
        <v>433</v>
      </c>
      <c r="DW109" s="909"/>
      <c r="DX109" s="909"/>
      <c r="DY109" s="909"/>
      <c r="DZ109" s="942"/>
    </row>
    <row r="110" spans="1:131" s="224" customFormat="1" ht="26.25" customHeight="1" x14ac:dyDescent="0.15">
      <c r="A110" s="820" t="s">
        <v>435</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1207945</v>
      </c>
      <c r="AB110" s="902"/>
      <c r="AC110" s="902"/>
      <c r="AD110" s="902"/>
      <c r="AE110" s="903"/>
      <c r="AF110" s="904">
        <v>1217553</v>
      </c>
      <c r="AG110" s="902"/>
      <c r="AH110" s="902"/>
      <c r="AI110" s="902"/>
      <c r="AJ110" s="903"/>
      <c r="AK110" s="904">
        <v>1271863</v>
      </c>
      <c r="AL110" s="902"/>
      <c r="AM110" s="902"/>
      <c r="AN110" s="902"/>
      <c r="AO110" s="903"/>
      <c r="AP110" s="905">
        <v>33</v>
      </c>
      <c r="AQ110" s="906"/>
      <c r="AR110" s="906"/>
      <c r="AS110" s="906"/>
      <c r="AT110" s="907"/>
      <c r="AU110" s="943" t="s">
        <v>75</v>
      </c>
      <c r="AV110" s="944"/>
      <c r="AW110" s="944"/>
      <c r="AX110" s="944"/>
      <c r="AY110" s="944"/>
      <c r="AZ110" s="873" t="s">
        <v>436</v>
      </c>
      <c r="BA110" s="821"/>
      <c r="BB110" s="821"/>
      <c r="BC110" s="821"/>
      <c r="BD110" s="821"/>
      <c r="BE110" s="821"/>
      <c r="BF110" s="821"/>
      <c r="BG110" s="821"/>
      <c r="BH110" s="821"/>
      <c r="BI110" s="821"/>
      <c r="BJ110" s="821"/>
      <c r="BK110" s="821"/>
      <c r="BL110" s="821"/>
      <c r="BM110" s="821"/>
      <c r="BN110" s="821"/>
      <c r="BO110" s="821"/>
      <c r="BP110" s="822"/>
      <c r="BQ110" s="874">
        <v>11321504</v>
      </c>
      <c r="BR110" s="855"/>
      <c r="BS110" s="855"/>
      <c r="BT110" s="855"/>
      <c r="BU110" s="855"/>
      <c r="BV110" s="855">
        <v>10887277</v>
      </c>
      <c r="BW110" s="855"/>
      <c r="BX110" s="855"/>
      <c r="BY110" s="855"/>
      <c r="BZ110" s="855"/>
      <c r="CA110" s="855">
        <v>10314895</v>
      </c>
      <c r="CB110" s="855"/>
      <c r="CC110" s="855"/>
      <c r="CD110" s="855"/>
      <c r="CE110" s="855"/>
      <c r="CF110" s="879">
        <v>267.7</v>
      </c>
      <c r="CG110" s="880"/>
      <c r="CH110" s="880"/>
      <c r="CI110" s="880"/>
      <c r="CJ110" s="880"/>
      <c r="CK110" s="939" t="s">
        <v>437</v>
      </c>
      <c r="CL110" s="832"/>
      <c r="CM110" s="873" t="s">
        <v>438</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129</v>
      </c>
      <c r="DH110" s="855"/>
      <c r="DI110" s="855"/>
      <c r="DJ110" s="855"/>
      <c r="DK110" s="855"/>
      <c r="DL110" s="855" t="s">
        <v>129</v>
      </c>
      <c r="DM110" s="855"/>
      <c r="DN110" s="855"/>
      <c r="DO110" s="855"/>
      <c r="DP110" s="855"/>
      <c r="DQ110" s="855" t="s">
        <v>129</v>
      </c>
      <c r="DR110" s="855"/>
      <c r="DS110" s="855"/>
      <c r="DT110" s="855"/>
      <c r="DU110" s="855"/>
      <c r="DV110" s="856" t="s">
        <v>439</v>
      </c>
      <c r="DW110" s="856"/>
      <c r="DX110" s="856"/>
      <c r="DY110" s="856"/>
      <c r="DZ110" s="857"/>
    </row>
    <row r="111" spans="1:131" s="224" customFormat="1" ht="26.25" customHeight="1" x14ac:dyDescent="0.15">
      <c r="A111" s="787" t="s">
        <v>440</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439</v>
      </c>
      <c r="AB111" s="932"/>
      <c r="AC111" s="932"/>
      <c r="AD111" s="932"/>
      <c r="AE111" s="933"/>
      <c r="AF111" s="934" t="s">
        <v>129</v>
      </c>
      <c r="AG111" s="932"/>
      <c r="AH111" s="932"/>
      <c r="AI111" s="932"/>
      <c r="AJ111" s="933"/>
      <c r="AK111" s="934" t="s">
        <v>129</v>
      </c>
      <c r="AL111" s="932"/>
      <c r="AM111" s="932"/>
      <c r="AN111" s="932"/>
      <c r="AO111" s="933"/>
      <c r="AP111" s="935" t="s">
        <v>441</v>
      </c>
      <c r="AQ111" s="936"/>
      <c r="AR111" s="936"/>
      <c r="AS111" s="936"/>
      <c r="AT111" s="937"/>
      <c r="AU111" s="945"/>
      <c r="AV111" s="946"/>
      <c r="AW111" s="946"/>
      <c r="AX111" s="946"/>
      <c r="AY111" s="946"/>
      <c r="AZ111" s="828" t="s">
        <v>442</v>
      </c>
      <c r="BA111" s="765"/>
      <c r="BB111" s="765"/>
      <c r="BC111" s="765"/>
      <c r="BD111" s="765"/>
      <c r="BE111" s="765"/>
      <c r="BF111" s="765"/>
      <c r="BG111" s="765"/>
      <c r="BH111" s="765"/>
      <c r="BI111" s="765"/>
      <c r="BJ111" s="765"/>
      <c r="BK111" s="765"/>
      <c r="BL111" s="765"/>
      <c r="BM111" s="765"/>
      <c r="BN111" s="765"/>
      <c r="BO111" s="765"/>
      <c r="BP111" s="766"/>
      <c r="BQ111" s="829">
        <v>53923</v>
      </c>
      <c r="BR111" s="830"/>
      <c r="BS111" s="830"/>
      <c r="BT111" s="830"/>
      <c r="BU111" s="830"/>
      <c r="BV111" s="830">
        <v>46732</v>
      </c>
      <c r="BW111" s="830"/>
      <c r="BX111" s="830"/>
      <c r="BY111" s="830"/>
      <c r="BZ111" s="830"/>
      <c r="CA111" s="830">
        <v>40612</v>
      </c>
      <c r="CB111" s="830"/>
      <c r="CC111" s="830"/>
      <c r="CD111" s="830"/>
      <c r="CE111" s="830"/>
      <c r="CF111" s="888">
        <v>1.1000000000000001</v>
      </c>
      <c r="CG111" s="889"/>
      <c r="CH111" s="889"/>
      <c r="CI111" s="889"/>
      <c r="CJ111" s="889"/>
      <c r="CK111" s="940"/>
      <c r="CL111" s="834"/>
      <c r="CM111" s="828" t="s">
        <v>443</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441</v>
      </c>
      <c r="DH111" s="830"/>
      <c r="DI111" s="830"/>
      <c r="DJ111" s="830"/>
      <c r="DK111" s="830"/>
      <c r="DL111" s="830" t="s">
        <v>439</v>
      </c>
      <c r="DM111" s="830"/>
      <c r="DN111" s="830"/>
      <c r="DO111" s="830"/>
      <c r="DP111" s="830"/>
      <c r="DQ111" s="830" t="s">
        <v>129</v>
      </c>
      <c r="DR111" s="830"/>
      <c r="DS111" s="830"/>
      <c r="DT111" s="830"/>
      <c r="DU111" s="830"/>
      <c r="DV111" s="807" t="s">
        <v>439</v>
      </c>
      <c r="DW111" s="807"/>
      <c r="DX111" s="807"/>
      <c r="DY111" s="807"/>
      <c r="DZ111" s="808"/>
    </row>
    <row r="112" spans="1:131" s="224" customFormat="1" ht="26.25" customHeight="1" x14ac:dyDescent="0.15">
      <c r="A112" s="925" t="s">
        <v>444</v>
      </c>
      <c r="B112" s="926"/>
      <c r="C112" s="765" t="s">
        <v>445</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129</v>
      </c>
      <c r="AB112" s="793"/>
      <c r="AC112" s="793"/>
      <c r="AD112" s="793"/>
      <c r="AE112" s="794"/>
      <c r="AF112" s="795" t="s">
        <v>129</v>
      </c>
      <c r="AG112" s="793"/>
      <c r="AH112" s="793"/>
      <c r="AI112" s="793"/>
      <c r="AJ112" s="794"/>
      <c r="AK112" s="795" t="s">
        <v>129</v>
      </c>
      <c r="AL112" s="793"/>
      <c r="AM112" s="793"/>
      <c r="AN112" s="793"/>
      <c r="AO112" s="794"/>
      <c r="AP112" s="837" t="s">
        <v>129</v>
      </c>
      <c r="AQ112" s="838"/>
      <c r="AR112" s="838"/>
      <c r="AS112" s="838"/>
      <c r="AT112" s="839"/>
      <c r="AU112" s="945"/>
      <c r="AV112" s="946"/>
      <c r="AW112" s="946"/>
      <c r="AX112" s="946"/>
      <c r="AY112" s="946"/>
      <c r="AZ112" s="828" t="s">
        <v>446</v>
      </c>
      <c r="BA112" s="765"/>
      <c r="BB112" s="765"/>
      <c r="BC112" s="765"/>
      <c r="BD112" s="765"/>
      <c r="BE112" s="765"/>
      <c r="BF112" s="765"/>
      <c r="BG112" s="765"/>
      <c r="BH112" s="765"/>
      <c r="BI112" s="765"/>
      <c r="BJ112" s="765"/>
      <c r="BK112" s="765"/>
      <c r="BL112" s="765"/>
      <c r="BM112" s="765"/>
      <c r="BN112" s="765"/>
      <c r="BO112" s="765"/>
      <c r="BP112" s="766"/>
      <c r="BQ112" s="829">
        <v>2372899</v>
      </c>
      <c r="BR112" s="830"/>
      <c r="BS112" s="830"/>
      <c r="BT112" s="830"/>
      <c r="BU112" s="830"/>
      <c r="BV112" s="830">
        <v>2172675</v>
      </c>
      <c r="BW112" s="830"/>
      <c r="BX112" s="830"/>
      <c r="BY112" s="830"/>
      <c r="BZ112" s="830"/>
      <c r="CA112" s="830">
        <v>2034666</v>
      </c>
      <c r="CB112" s="830"/>
      <c r="CC112" s="830"/>
      <c r="CD112" s="830"/>
      <c r="CE112" s="830"/>
      <c r="CF112" s="888">
        <v>52.8</v>
      </c>
      <c r="CG112" s="889"/>
      <c r="CH112" s="889"/>
      <c r="CI112" s="889"/>
      <c r="CJ112" s="889"/>
      <c r="CK112" s="940"/>
      <c r="CL112" s="834"/>
      <c r="CM112" s="828" t="s">
        <v>447</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129</v>
      </c>
      <c r="DH112" s="830"/>
      <c r="DI112" s="830"/>
      <c r="DJ112" s="830"/>
      <c r="DK112" s="830"/>
      <c r="DL112" s="830" t="s">
        <v>129</v>
      </c>
      <c r="DM112" s="830"/>
      <c r="DN112" s="830"/>
      <c r="DO112" s="830"/>
      <c r="DP112" s="830"/>
      <c r="DQ112" s="830" t="s">
        <v>129</v>
      </c>
      <c r="DR112" s="830"/>
      <c r="DS112" s="830"/>
      <c r="DT112" s="830"/>
      <c r="DU112" s="830"/>
      <c r="DV112" s="807" t="s">
        <v>129</v>
      </c>
      <c r="DW112" s="807"/>
      <c r="DX112" s="807"/>
      <c r="DY112" s="807"/>
      <c r="DZ112" s="808"/>
    </row>
    <row r="113" spans="1:130" s="224" customFormat="1" ht="26.25" customHeight="1" x14ac:dyDescent="0.15">
      <c r="A113" s="927"/>
      <c r="B113" s="928"/>
      <c r="C113" s="765" t="s">
        <v>448</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297947</v>
      </c>
      <c r="AB113" s="932"/>
      <c r="AC113" s="932"/>
      <c r="AD113" s="932"/>
      <c r="AE113" s="933"/>
      <c r="AF113" s="934">
        <v>299991</v>
      </c>
      <c r="AG113" s="932"/>
      <c r="AH113" s="932"/>
      <c r="AI113" s="932"/>
      <c r="AJ113" s="933"/>
      <c r="AK113" s="934">
        <v>266747</v>
      </c>
      <c r="AL113" s="932"/>
      <c r="AM113" s="932"/>
      <c r="AN113" s="932"/>
      <c r="AO113" s="933"/>
      <c r="AP113" s="935">
        <v>6.9</v>
      </c>
      <c r="AQ113" s="936"/>
      <c r="AR113" s="936"/>
      <c r="AS113" s="936"/>
      <c r="AT113" s="937"/>
      <c r="AU113" s="945"/>
      <c r="AV113" s="946"/>
      <c r="AW113" s="946"/>
      <c r="AX113" s="946"/>
      <c r="AY113" s="946"/>
      <c r="AZ113" s="828" t="s">
        <v>449</v>
      </c>
      <c r="BA113" s="765"/>
      <c r="BB113" s="765"/>
      <c r="BC113" s="765"/>
      <c r="BD113" s="765"/>
      <c r="BE113" s="765"/>
      <c r="BF113" s="765"/>
      <c r="BG113" s="765"/>
      <c r="BH113" s="765"/>
      <c r="BI113" s="765"/>
      <c r="BJ113" s="765"/>
      <c r="BK113" s="765"/>
      <c r="BL113" s="765"/>
      <c r="BM113" s="765"/>
      <c r="BN113" s="765"/>
      <c r="BO113" s="765"/>
      <c r="BP113" s="766"/>
      <c r="BQ113" s="829" t="s">
        <v>441</v>
      </c>
      <c r="BR113" s="830"/>
      <c r="BS113" s="830"/>
      <c r="BT113" s="830"/>
      <c r="BU113" s="830"/>
      <c r="BV113" s="830" t="s">
        <v>129</v>
      </c>
      <c r="BW113" s="830"/>
      <c r="BX113" s="830"/>
      <c r="BY113" s="830"/>
      <c r="BZ113" s="830"/>
      <c r="CA113" s="830" t="s">
        <v>441</v>
      </c>
      <c r="CB113" s="830"/>
      <c r="CC113" s="830"/>
      <c r="CD113" s="830"/>
      <c r="CE113" s="830"/>
      <c r="CF113" s="888" t="s">
        <v>129</v>
      </c>
      <c r="CG113" s="889"/>
      <c r="CH113" s="889"/>
      <c r="CI113" s="889"/>
      <c r="CJ113" s="889"/>
      <c r="CK113" s="940"/>
      <c r="CL113" s="834"/>
      <c r="CM113" s="828" t="s">
        <v>450</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v>53923</v>
      </c>
      <c r="DH113" s="793"/>
      <c r="DI113" s="793"/>
      <c r="DJ113" s="793"/>
      <c r="DK113" s="794"/>
      <c r="DL113" s="795">
        <v>46732</v>
      </c>
      <c r="DM113" s="793"/>
      <c r="DN113" s="793"/>
      <c r="DO113" s="793"/>
      <c r="DP113" s="794"/>
      <c r="DQ113" s="795">
        <v>40612</v>
      </c>
      <c r="DR113" s="793"/>
      <c r="DS113" s="793"/>
      <c r="DT113" s="793"/>
      <c r="DU113" s="794"/>
      <c r="DV113" s="837">
        <v>1.1000000000000001</v>
      </c>
      <c r="DW113" s="838"/>
      <c r="DX113" s="838"/>
      <c r="DY113" s="838"/>
      <c r="DZ113" s="839"/>
    </row>
    <row r="114" spans="1:130" s="224" customFormat="1" ht="26.25" customHeight="1" x14ac:dyDescent="0.15">
      <c r="A114" s="927"/>
      <c r="B114" s="928"/>
      <c r="C114" s="765" t="s">
        <v>451</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t="s">
        <v>452</v>
      </c>
      <c r="AB114" s="793"/>
      <c r="AC114" s="793"/>
      <c r="AD114" s="793"/>
      <c r="AE114" s="794"/>
      <c r="AF114" s="795" t="s">
        <v>439</v>
      </c>
      <c r="AG114" s="793"/>
      <c r="AH114" s="793"/>
      <c r="AI114" s="793"/>
      <c r="AJ114" s="794"/>
      <c r="AK114" s="795" t="s">
        <v>129</v>
      </c>
      <c r="AL114" s="793"/>
      <c r="AM114" s="793"/>
      <c r="AN114" s="793"/>
      <c r="AO114" s="794"/>
      <c r="AP114" s="837" t="s">
        <v>129</v>
      </c>
      <c r="AQ114" s="838"/>
      <c r="AR114" s="838"/>
      <c r="AS114" s="838"/>
      <c r="AT114" s="839"/>
      <c r="AU114" s="945"/>
      <c r="AV114" s="946"/>
      <c r="AW114" s="946"/>
      <c r="AX114" s="946"/>
      <c r="AY114" s="946"/>
      <c r="AZ114" s="828" t="s">
        <v>453</v>
      </c>
      <c r="BA114" s="765"/>
      <c r="BB114" s="765"/>
      <c r="BC114" s="765"/>
      <c r="BD114" s="765"/>
      <c r="BE114" s="765"/>
      <c r="BF114" s="765"/>
      <c r="BG114" s="765"/>
      <c r="BH114" s="765"/>
      <c r="BI114" s="765"/>
      <c r="BJ114" s="765"/>
      <c r="BK114" s="765"/>
      <c r="BL114" s="765"/>
      <c r="BM114" s="765"/>
      <c r="BN114" s="765"/>
      <c r="BO114" s="765"/>
      <c r="BP114" s="766"/>
      <c r="BQ114" s="829">
        <v>766162</v>
      </c>
      <c r="BR114" s="830"/>
      <c r="BS114" s="830"/>
      <c r="BT114" s="830"/>
      <c r="BU114" s="830"/>
      <c r="BV114" s="830">
        <v>725512</v>
      </c>
      <c r="BW114" s="830"/>
      <c r="BX114" s="830"/>
      <c r="BY114" s="830"/>
      <c r="BZ114" s="830"/>
      <c r="CA114" s="830">
        <v>766394</v>
      </c>
      <c r="CB114" s="830"/>
      <c r="CC114" s="830"/>
      <c r="CD114" s="830"/>
      <c r="CE114" s="830"/>
      <c r="CF114" s="888">
        <v>19.899999999999999</v>
      </c>
      <c r="CG114" s="889"/>
      <c r="CH114" s="889"/>
      <c r="CI114" s="889"/>
      <c r="CJ114" s="889"/>
      <c r="CK114" s="940"/>
      <c r="CL114" s="834"/>
      <c r="CM114" s="828" t="s">
        <v>454</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441</v>
      </c>
      <c r="DH114" s="793"/>
      <c r="DI114" s="793"/>
      <c r="DJ114" s="793"/>
      <c r="DK114" s="794"/>
      <c r="DL114" s="795" t="s">
        <v>441</v>
      </c>
      <c r="DM114" s="793"/>
      <c r="DN114" s="793"/>
      <c r="DO114" s="793"/>
      <c r="DP114" s="794"/>
      <c r="DQ114" s="795" t="s">
        <v>129</v>
      </c>
      <c r="DR114" s="793"/>
      <c r="DS114" s="793"/>
      <c r="DT114" s="793"/>
      <c r="DU114" s="794"/>
      <c r="DV114" s="837" t="s">
        <v>129</v>
      </c>
      <c r="DW114" s="838"/>
      <c r="DX114" s="838"/>
      <c r="DY114" s="838"/>
      <c r="DZ114" s="839"/>
    </row>
    <row r="115" spans="1:130" s="224" customFormat="1" ht="26.25" customHeight="1" x14ac:dyDescent="0.15">
      <c r="A115" s="927"/>
      <c r="B115" s="928"/>
      <c r="C115" s="765" t="s">
        <v>455</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441</v>
      </c>
      <c r="AB115" s="932"/>
      <c r="AC115" s="932"/>
      <c r="AD115" s="932"/>
      <c r="AE115" s="933"/>
      <c r="AF115" s="934" t="s">
        <v>441</v>
      </c>
      <c r="AG115" s="932"/>
      <c r="AH115" s="932"/>
      <c r="AI115" s="932"/>
      <c r="AJ115" s="933"/>
      <c r="AK115" s="934" t="s">
        <v>441</v>
      </c>
      <c r="AL115" s="932"/>
      <c r="AM115" s="932"/>
      <c r="AN115" s="932"/>
      <c r="AO115" s="933"/>
      <c r="AP115" s="935" t="s">
        <v>129</v>
      </c>
      <c r="AQ115" s="936"/>
      <c r="AR115" s="936"/>
      <c r="AS115" s="936"/>
      <c r="AT115" s="937"/>
      <c r="AU115" s="945"/>
      <c r="AV115" s="946"/>
      <c r="AW115" s="946"/>
      <c r="AX115" s="946"/>
      <c r="AY115" s="946"/>
      <c r="AZ115" s="828" t="s">
        <v>456</v>
      </c>
      <c r="BA115" s="765"/>
      <c r="BB115" s="765"/>
      <c r="BC115" s="765"/>
      <c r="BD115" s="765"/>
      <c r="BE115" s="765"/>
      <c r="BF115" s="765"/>
      <c r="BG115" s="765"/>
      <c r="BH115" s="765"/>
      <c r="BI115" s="765"/>
      <c r="BJ115" s="765"/>
      <c r="BK115" s="765"/>
      <c r="BL115" s="765"/>
      <c r="BM115" s="765"/>
      <c r="BN115" s="765"/>
      <c r="BO115" s="765"/>
      <c r="BP115" s="766"/>
      <c r="BQ115" s="829" t="s">
        <v>129</v>
      </c>
      <c r="BR115" s="830"/>
      <c r="BS115" s="830"/>
      <c r="BT115" s="830"/>
      <c r="BU115" s="830"/>
      <c r="BV115" s="830" t="s">
        <v>129</v>
      </c>
      <c r="BW115" s="830"/>
      <c r="BX115" s="830"/>
      <c r="BY115" s="830"/>
      <c r="BZ115" s="830"/>
      <c r="CA115" s="830" t="s">
        <v>441</v>
      </c>
      <c r="CB115" s="830"/>
      <c r="CC115" s="830"/>
      <c r="CD115" s="830"/>
      <c r="CE115" s="830"/>
      <c r="CF115" s="888" t="s">
        <v>129</v>
      </c>
      <c r="CG115" s="889"/>
      <c r="CH115" s="889"/>
      <c r="CI115" s="889"/>
      <c r="CJ115" s="889"/>
      <c r="CK115" s="940"/>
      <c r="CL115" s="834"/>
      <c r="CM115" s="828" t="s">
        <v>457</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439</v>
      </c>
      <c r="DH115" s="793"/>
      <c r="DI115" s="793"/>
      <c r="DJ115" s="793"/>
      <c r="DK115" s="794"/>
      <c r="DL115" s="795" t="s">
        <v>452</v>
      </c>
      <c r="DM115" s="793"/>
      <c r="DN115" s="793"/>
      <c r="DO115" s="793"/>
      <c r="DP115" s="794"/>
      <c r="DQ115" s="795" t="s">
        <v>441</v>
      </c>
      <c r="DR115" s="793"/>
      <c r="DS115" s="793"/>
      <c r="DT115" s="793"/>
      <c r="DU115" s="794"/>
      <c r="DV115" s="837" t="s">
        <v>439</v>
      </c>
      <c r="DW115" s="838"/>
      <c r="DX115" s="838"/>
      <c r="DY115" s="838"/>
      <c r="DZ115" s="839"/>
    </row>
    <row r="116" spans="1:130" s="224" customFormat="1" ht="26.25" customHeight="1" x14ac:dyDescent="0.15">
      <c r="A116" s="929"/>
      <c r="B116" s="930"/>
      <c r="C116" s="852" t="s">
        <v>458</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441</v>
      </c>
      <c r="AB116" s="793"/>
      <c r="AC116" s="793"/>
      <c r="AD116" s="793"/>
      <c r="AE116" s="794"/>
      <c r="AF116" s="795" t="s">
        <v>441</v>
      </c>
      <c r="AG116" s="793"/>
      <c r="AH116" s="793"/>
      <c r="AI116" s="793"/>
      <c r="AJ116" s="794"/>
      <c r="AK116" s="795" t="s">
        <v>129</v>
      </c>
      <c r="AL116" s="793"/>
      <c r="AM116" s="793"/>
      <c r="AN116" s="793"/>
      <c r="AO116" s="794"/>
      <c r="AP116" s="837" t="s">
        <v>129</v>
      </c>
      <c r="AQ116" s="838"/>
      <c r="AR116" s="838"/>
      <c r="AS116" s="838"/>
      <c r="AT116" s="839"/>
      <c r="AU116" s="945"/>
      <c r="AV116" s="946"/>
      <c r="AW116" s="946"/>
      <c r="AX116" s="946"/>
      <c r="AY116" s="946"/>
      <c r="AZ116" s="922" t="s">
        <v>459</v>
      </c>
      <c r="BA116" s="923"/>
      <c r="BB116" s="923"/>
      <c r="BC116" s="923"/>
      <c r="BD116" s="923"/>
      <c r="BE116" s="923"/>
      <c r="BF116" s="923"/>
      <c r="BG116" s="923"/>
      <c r="BH116" s="923"/>
      <c r="BI116" s="923"/>
      <c r="BJ116" s="923"/>
      <c r="BK116" s="923"/>
      <c r="BL116" s="923"/>
      <c r="BM116" s="923"/>
      <c r="BN116" s="923"/>
      <c r="BO116" s="923"/>
      <c r="BP116" s="924"/>
      <c r="BQ116" s="829" t="s">
        <v>441</v>
      </c>
      <c r="BR116" s="830"/>
      <c r="BS116" s="830"/>
      <c r="BT116" s="830"/>
      <c r="BU116" s="830"/>
      <c r="BV116" s="830" t="s">
        <v>441</v>
      </c>
      <c r="BW116" s="830"/>
      <c r="BX116" s="830"/>
      <c r="BY116" s="830"/>
      <c r="BZ116" s="830"/>
      <c r="CA116" s="830" t="s">
        <v>129</v>
      </c>
      <c r="CB116" s="830"/>
      <c r="CC116" s="830"/>
      <c r="CD116" s="830"/>
      <c r="CE116" s="830"/>
      <c r="CF116" s="888" t="s">
        <v>441</v>
      </c>
      <c r="CG116" s="889"/>
      <c r="CH116" s="889"/>
      <c r="CI116" s="889"/>
      <c r="CJ116" s="889"/>
      <c r="CK116" s="940"/>
      <c r="CL116" s="834"/>
      <c r="CM116" s="828" t="s">
        <v>460</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439</v>
      </c>
      <c r="DH116" s="793"/>
      <c r="DI116" s="793"/>
      <c r="DJ116" s="793"/>
      <c r="DK116" s="794"/>
      <c r="DL116" s="795" t="s">
        <v>439</v>
      </c>
      <c r="DM116" s="793"/>
      <c r="DN116" s="793"/>
      <c r="DO116" s="793"/>
      <c r="DP116" s="794"/>
      <c r="DQ116" s="795" t="s">
        <v>129</v>
      </c>
      <c r="DR116" s="793"/>
      <c r="DS116" s="793"/>
      <c r="DT116" s="793"/>
      <c r="DU116" s="794"/>
      <c r="DV116" s="837" t="s">
        <v>441</v>
      </c>
      <c r="DW116" s="838"/>
      <c r="DX116" s="838"/>
      <c r="DY116" s="838"/>
      <c r="DZ116" s="839"/>
    </row>
    <row r="117" spans="1:130" s="224" customFormat="1" ht="26.25" customHeight="1" x14ac:dyDescent="0.15">
      <c r="A117" s="908" t="s">
        <v>189</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461</v>
      </c>
      <c r="Z117" s="910"/>
      <c r="AA117" s="915">
        <v>1505892</v>
      </c>
      <c r="AB117" s="916"/>
      <c r="AC117" s="916"/>
      <c r="AD117" s="916"/>
      <c r="AE117" s="917"/>
      <c r="AF117" s="918">
        <v>1517544</v>
      </c>
      <c r="AG117" s="916"/>
      <c r="AH117" s="916"/>
      <c r="AI117" s="916"/>
      <c r="AJ117" s="917"/>
      <c r="AK117" s="918">
        <v>1538610</v>
      </c>
      <c r="AL117" s="916"/>
      <c r="AM117" s="916"/>
      <c r="AN117" s="916"/>
      <c r="AO117" s="917"/>
      <c r="AP117" s="919"/>
      <c r="AQ117" s="920"/>
      <c r="AR117" s="920"/>
      <c r="AS117" s="920"/>
      <c r="AT117" s="921"/>
      <c r="AU117" s="945"/>
      <c r="AV117" s="946"/>
      <c r="AW117" s="946"/>
      <c r="AX117" s="946"/>
      <c r="AY117" s="946"/>
      <c r="AZ117" s="876" t="s">
        <v>462</v>
      </c>
      <c r="BA117" s="877"/>
      <c r="BB117" s="877"/>
      <c r="BC117" s="877"/>
      <c r="BD117" s="877"/>
      <c r="BE117" s="877"/>
      <c r="BF117" s="877"/>
      <c r="BG117" s="877"/>
      <c r="BH117" s="877"/>
      <c r="BI117" s="877"/>
      <c r="BJ117" s="877"/>
      <c r="BK117" s="877"/>
      <c r="BL117" s="877"/>
      <c r="BM117" s="877"/>
      <c r="BN117" s="877"/>
      <c r="BO117" s="877"/>
      <c r="BP117" s="878"/>
      <c r="BQ117" s="829" t="s">
        <v>452</v>
      </c>
      <c r="BR117" s="830"/>
      <c r="BS117" s="830"/>
      <c r="BT117" s="830"/>
      <c r="BU117" s="830"/>
      <c r="BV117" s="830" t="s">
        <v>452</v>
      </c>
      <c r="BW117" s="830"/>
      <c r="BX117" s="830"/>
      <c r="BY117" s="830"/>
      <c r="BZ117" s="830"/>
      <c r="CA117" s="830" t="s">
        <v>129</v>
      </c>
      <c r="CB117" s="830"/>
      <c r="CC117" s="830"/>
      <c r="CD117" s="830"/>
      <c r="CE117" s="830"/>
      <c r="CF117" s="888" t="s">
        <v>441</v>
      </c>
      <c r="CG117" s="889"/>
      <c r="CH117" s="889"/>
      <c r="CI117" s="889"/>
      <c r="CJ117" s="889"/>
      <c r="CK117" s="940"/>
      <c r="CL117" s="834"/>
      <c r="CM117" s="828" t="s">
        <v>463</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452</v>
      </c>
      <c r="DH117" s="793"/>
      <c r="DI117" s="793"/>
      <c r="DJ117" s="793"/>
      <c r="DK117" s="794"/>
      <c r="DL117" s="795" t="s">
        <v>452</v>
      </c>
      <c r="DM117" s="793"/>
      <c r="DN117" s="793"/>
      <c r="DO117" s="793"/>
      <c r="DP117" s="794"/>
      <c r="DQ117" s="795" t="s">
        <v>452</v>
      </c>
      <c r="DR117" s="793"/>
      <c r="DS117" s="793"/>
      <c r="DT117" s="793"/>
      <c r="DU117" s="794"/>
      <c r="DV117" s="837" t="s">
        <v>452</v>
      </c>
      <c r="DW117" s="838"/>
      <c r="DX117" s="838"/>
      <c r="DY117" s="838"/>
      <c r="DZ117" s="839"/>
    </row>
    <row r="118" spans="1:130" s="224" customFormat="1" ht="26.25" customHeight="1" x14ac:dyDescent="0.15">
      <c r="A118" s="908" t="s">
        <v>434</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431</v>
      </c>
      <c r="AB118" s="909"/>
      <c r="AC118" s="909"/>
      <c r="AD118" s="909"/>
      <c r="AE118" s="910"/>
      <c r="AF118" s="911" t="s">
        <v>432</v>
      </c>
      <c r="AG118" s="909"/>
      <c r="AH118" s="909"/>
      <c r="AI118" s="909"/>
      <c r="AJ118" s="910"/>
      <c r="AK118" s="911" t="s">
        <v>310</v>
      </c>
      <c r="AL118" s="909"/>
      <c r="AM118" s="909"/>
      <c r="AN118" s="909"/>
      <c r="AO118" s="910"/>
      <c r="AP118" s="912" t="s">
        <v>433</v>
      </c>
      <c r="AQ118" s="913"/>
      <c r="AR118" s="913"/>
      <c r="AS118" s="913"/>
      <c r="AT118" s="914"/>
      <c r="AU118" s="945"/>
      <c r="AV118" s="946"/>
      <c r="AW118" s="946"/>
      <c r="AX118" s="946"/>
      <c r="AY118" s="946"/>
      <c r="AZ118" s="851" t="s">
        <v>464</v>
      </c>
      <c r="BA118" s="852"/>
      <c r="BB118" s="852"/>
      <c r="BC118" s="852"/>
      <c r="BD118" s="852"/>
      <c r="BE118" s="852"/>
      <c r="BF118" s="852"/>
      <c r="BG118" s="852"/>
      <c r="BH118" s="852"/>
      <c r="BI118" s="852"/>
      <c r="BJ118" s="852"/>
      <c r="BK118" s="852"/>
      <c r="BL118" s="852"/>
      <c r="BM118" s="852"/>
      <c r="BN118" s="852"/>
      <c r="BO118" s="852"/>
      <c r="BP118" s="853"/>
      <c r="BQ118" s="892" t="s">
        <v>441</v>
      </c>
      <c r="BR118" s="858"/>
      <c r="BS118" s="858"/>
      <c r="BT118" s="858"/>
      <c r="BU118" s="858"/>
      <c r="BV118" s="858" t="s">
        <v>129</v>
      </c>
      <c r="BW118" s="858"/>
      <c r="BX118" s="858"/>
      <c r="BY118" s="858"/>
      <c r="BZ118" s="858"/>
      <c r="CA118" s="858" t="s">
        <v>441</v>
      </c>
      <c r="CB118" s="858"/>
      <c r="CC118" s="858"/>
      <c r="CD118" s="858"/>
      <c r="CE118" s="858"/>
      <c r="CF118" s="888" t="s">
        <v>441</v>
      </c>
      <c r="CG118" s="889"/>
      <c r="CH118" s="889"/>
      <c r="CI118" s="889"/>
      <c r="CJ118" s="889"/>
      <c r="CK118" s="940"/>
      <c r="CL118" s="834"/>
      <c r="CM118" s="828" t="s">
        <v>465</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129</v>
      </c>
      <c r="DH118" s="793"/>
      <c r="DI118" s="793"/>
      <c r="DJ118" s="793"/>
      <c r="DK118" s="794"/>
      <c r="DL118" s="795" t="s">
        <v>441</v>
      </c>
      <c r="DM118" s="793"/>
      <c r="DN118" s="793"/>
      <c r="DO118" s="793"/>
      <c r="DP118" s="794"/>
      <c r="DQ118" s="795" t="s">
        <v>129</v>
      </c>
      <c r="DR118" s="793"/>
      <c r="DS118" s="793"/>
      <c r="DT118" s="793"/>
      <c r="DU118" s="794"/>
      <c r="DV118" s="837" t="s">
        <v>441</v>
      </c>
      <c r="DW118" s="838"/>
      <c r="DX118" s="838"/>
      <c r="DY118" s="838"/>
      <c r="DZ118" s="839"/>
    </row>
    <row r="119" spans="1:130" s="224" customFormat="1" ht="26.25" customHeight="1" x14ac:dyDescent="0.15">
      <c r="A119" s="831" t="s">
        <v>437</v>
      </c>
      <c r="B119" s="832"/>
      <c r="C119" s="873" t="s">
        <v>438</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129</v>
      </c>
      <c r="AB119" s="902"/>
      <c r="AC119" s="902"/>
      <c r="AD119" s="902"/>
      <c r="AE119" s="903"/>
      <c r="AF119" s="904" t="s">
        <v>129</v>
      </c>
      <c r="AG119" s="902"/>
      <c r="AH119" s="902"/>
      <c r="AI119" s="902"/>
      <c r="AJ119" s="903"/>
      <c r="AK119" s="904" t="s">
        <v>129</v>
      </c>
      <c r="AL119" s="902"/>
      <c r="AM119" s="902"/>
      <c r="AN119" s="902"/>
      <c r="AO119" s="903"/>
      <c r="AP119" s="905" t="s">
        <v>441</v>
      </c>
      <c r="AQ119" s="906"/>
      <c r="AR119" s="906"/>
      <c r="AS119" s="906"/>
      <c r="AT119" s="907"/>
      <c r="AU119" s="947"/>
      <c r="AV119" s="948"/>
      <c r="AW119" s="948"/>
      <c r="AX119" s="948"/>
      <c r="AY119" s="948"/>
      <c r="AZ119" s="247" t="s">
        <v>189</v>
      </c>
      <c r="BA119" s="247"/>
      <c r="BB119" s="247"/>
      <c r="BC119" s="247"/>
      <c r="BD119" s="247"/>
      <c r="BE119" s="247"/>
      <c r="BF119" s="247"/>
      <c r="BG119" s="247"/>
      <c r="BH119" s="247"/>
      <c r="BI119" s="247"/>
      <c r="BJ119" s="247"/>
      <c r="BK119" s="247"/>
      <c r="BL119" s="247"/>
      <c r="BM119" s="247"/>
      <c r="BN119" s="247"/>
      <c r="BO119" s="890" t="s">
        <v>466</v>
      </c>
      <c r="BP119" s="891"/>
      <c r="BQ119" s="892">
        <v>14514488</v>
      </c>
      <c r="BR119" s="858"/>
      <c r="BS119" s="858"/>
      <c r="BT119" s="858"/>
      <c r="BU119" s="858"/>
      <c r="BV119" s="858">
        <v>13832196</v>
      </c>
      <c r="BW119" s="858"/>
      <c r="BX119" s="858"/>
      <c r="BY119" s="858"/>
      <c r="BZ119" s="858"/>
      <c r="CA119" s="858">
        <v>13156567</v>
      </c>
      <c r="CB119" s="858"/>
      <c r="CC119" s="858"/>
      <c r="CD119" s="858"/>
      <c r="CE119" s="858"/>
      <c r="CF119" s="761"/>
      <c r="CG119" s="762"/>
      <c r="CH119" s="762"/>
      <c r="CI119" s="762"/>
      <c r="CJ119" s="847"/>
      <c r="CK119" s="941"/>
      <c r="CL119" s="836"/>
      <c r="CM119" s="851" t="s">
        <v>467</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441</v>
      </c>
      <c r="DH119" s="777"/>
      <c r="DI119" s="777"/>
      <c r="DJ119" s="777"/>
      <c r="DK119" s="778"/>
      <c r="DL119" s="779" t="s">
        <v>441</v>
      </c>
      <c r="DM119" s="777"/>
      <c r="DN119" s="777"/>
      <c r="DO119" s="777"/>
      <c r="DP119" s="778"/>
      <c r="DQ119" s="779" t="s">
        <v>441</v>
      </c>
      <c r="DR119" s="777"/>
      <c r="DS119" s="777"/>
      <c r="DT119" s="777"/>
      <c r="DU119" s="778"/>
      <c r="DV119" s="861" t="s">
        <v>441</v>
      </c>
      <c r="DW119" s="862"/>
      <c r="DX119" s="862"/>
      <c r="DY119" s="862"/>
      <c r="DZ119" s="863"/>
    </row>
    <row r="120" spans="1:130" s="224" customFormat="1" ht="26.25" customHeight="1" x14ac:dyDescent="0.15">
      <c r="A120" s="833"/>
      <c r="B120" s="834"/>
      <c r="C120" s="828" t="s">
        <v>443</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441</v>
      </c>
      <c r="AB120" s="793"/>
      <c r="AC120" s="793"/>
      <c r="AD120" s="793"/>
      <c r="AE120" s="794"/>
      <c r="AF120" s="795" t="s">
        <v>441</v>
      </c>
      <c r="AG120" s="793"/>
      <c r="AH120" s="793"/>
      <c r="AI120" s="793"/>
      <c r="AJ120" s="794"/>
      <c r="AK120" s="795" t="s">
        <v>441</v>
      </c>
      <c r="AL120" s="793"/>
      <c r="AM120" s="793"/>
      <c r="AN120" s="793"/>
      <c r="AO120" s="794"/>
      <c r="AP120" s="837" t="s">
        <v>441</v>
      </c>
      <c r="AQ120" s="838"/>
      <c r="AR120" s="838"/>
      <c r="AS120" s="838"/>
      <c r="AT120" s="839"/>
      <c r="AU120" s="893" t="s">
        <v>468</v>
      </c>
      <c r="AV120" s="894"/>
      <c r="AW120" s="894"/>
      <c r="AX120" s="894"/>
      <c r="AY120" s="895"/>
      <c r="AZ120" s="873" t="s">
        <v>469</v>
      </c>
      <c r="BA120" s="821"/>
      <c r="BB120" s="821"/>
      <c r="BC120" s="821"/>
      <c r="BD120" s="821"/>
      <c r="BE120" s="821"/>
      <c r="BF120" s="821"/>
      <c r="BG120" s="821"/>
      <c r="BH120" s="821"/>
      <c r="BI120" s="821"/>
      <c r="BJ120" s="821"/>
      <c r="BK120" s="821"/>
      <c r="BL120" s="821"/>
      <c r="BM120" s="821"/>
      <c r="BN120" s="821"/>
      <c r="BO120" s="821"/>
      <c r="BP120" s="822"/>
      <c r="BQ120" s="874">
        <v>3556942</v>
      </c>
      <c r="BR120" s="855"/>
      <c r="BS120" s="855"/>
      <c r="BT120" s="855"/>
      <c r="BU120" s="855"/>
      <c r="BV120" s="855">
        <v>4045977</v>
      </c>
      <c r="BW120" s="855"/>
      <c r="BX120" s="855"/>
      <c r="BY120" s="855"/>
      <c r="BZ120" s="855"/>
      <c r="CA120" s="855">
        <v>4322292</v>
      </c>
      <c r="CB120" s="855"/>
      <c r="CC120" s="855"/>
      <c r="CD120" s="855"/>
      <c r="CE120" s="855"/>
      <c r="CF120" s="879">
        <v>112.2</v>
      </c>
      <c r="CG120" s="880"/>
      <c r="CH120" s="880"/>
      <c r="CI120" s="880"/>
      <c r="CJ120" s="880"/>
      <c r="CK120" s="881" t="s">
        <v>470</v>
      </c>
      <c r="CL120" s="865"/>
      <c r="CM120" s="865"/>
      <c r="CN120" s="865"/>
      <c r="CO120" s="866"/>
      <c r="CP120" s="885" t="s">
        <v>471</v>
      </c>
      <c r="CQ120" s="886"/>
      <c r="CR120" s="886"/>
      <c r="CS120" s="886"/>
      <c r="CT120" s="886"/>
      <c r="CU120" s="886"/>
      <c r="CV120" s="886"/>
      <c r="CW120" s="886"/>
      <c r="CX120" s="886"/>
      <c r="CY120" s="886"/>
      <c r="CZ120" s="886"/>
      <c r="DA120" s="886"/>
      <c r="DB120" s="886"/>
      <c r="DC120" s="886"/>
      <c r="DD120" s="886"/>
      <c r="DE120" s="886"/>
      <c r="DF120" s="887"/>
      <c r="DG120" s="874">
        <v>1186365</v>
      </c>
      <c r="DH120" s="855"/>
      <c r="DI120" s="855"/>
      <c r="DJ120" s="855"/>
      <c r="DK120" s="855"/>
      <c r="DL120" s="855">
        <v>1062905</v>
      </c>
      <c r="DM120" s="855"/>
      <c r="DN120" s="855"/>
      <c r="DO120" s="855"/>
      <c r="DP120" s="855"/>
      <c r="DQ120" s="855">
        <v>978763</v>
      </c>
      <c r="DR120" s="855"/>
      <c r="DS120" s="855"/>
      <c r="DT120" s="855"/>
      <c r="DU120" s="855"/>
      <c r="DV120" s="856">
        <v>25.4</v>
      </c>
      <c r="DW120" s="856"/>
      <c r="DX120" s="856"/>
      <c r="DY120" s="856"/>
      <c r="DZ120" s="857"/>
    </row>
    <row r="121" spans="1:130" s="224" customFormat="1" ht="26.25" customHeight="1" x14ac:dyDescent="0.15">
      <c r="A121" s="833"/>
      <c r="B121" s="834"/>
      <c r="C121" s="876" t="s">
        <v>472</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441</v>
      </c>
      <c r="AB121" s="793"/>
      <c r="AC121" s="793"/>
      <c r="AD121" s="793"/>
      <c r="AE121" s="794"/>
      <c r="AF121" s="795" t="s">
        <v>441</v>
      </c>
      <c r="AG121" s="793"/>
      <c r="AH121" s="793"/>
      <c r="AI121" s="793"/>
      <c r="AJ121" s="794"/>
      <c r="AK121" s="795" t="s">
        <v>441</v>
      </c>
      <c r="AL121" s="793"/>
      <c r="AM121" s="793"/>
      <c r="AN121" s="793"/>
      <c r="AO121" s="794"/>
      <c r="AP121" s="837" t="s">
        <v>441</v>
      </c>
      <c r="AQ121" s="838"/>
      <c r="AR121" s="838"/>
      <c r="AS121" s="838"/>
      <c r="AT121" s="839"/>
      <c r="AU121" s="896"/>
      <c r="AV121" s="897"/>
      <c r="AW121" s="897"/>
      <c r="AX121" s="897"/>
      <c r="AY121" s="898"/>
      <c r="AZ121" s="828" t="s">
        <v>473</v>
      </c>
      <c r="BA121" s="765"/>
      <c r="BB121" s="765"/>
      <c r="BC121" s="765"/>
      <c r="BD121" s="765"/>
      <c r="BE121" s="765"/>
      <c r="BF121" s="765"/>
      <c r="BG121" s="765"/>
      <c r="BH121" s="765"/>
      <c r="BI121" s="765"/>
      <c r="BJ121" s="765"/>
      <c r="BK121" s="765"/>
      <c r="BL121" s="765"/>
      <c r="BM121" s="765"/>
      <c r="BN121" s="765"/>
      <c r="BO121" s="765"/>
      <c r="BP121" s="766"/>
      <c r="BQ121" s="829">
        <v>8510</v>
      </c>
      <c r="BR121" s="830"/>
      <c r="BS121" s="830"/>
      <c r="BT121" s="830"/>
      <c r="BU121" s="830"/>
      <c r="BV121" s="830">
        <v>4351</v>
      </c>
      <c r="BW121" s="830"/>
      <c r="BX121" s="830"/>
      <c r="BY121" s="830"/>
      <c r="BZ121" s="830"/>
      <c r="CA121" s="830">
        <v>1454</v>
      </c>
      <c r="CB121" s="830"/>
      <c r="CC121" s="830"/>
      <c r="CD121" s="830"/>
      <c r="CE121" s="830"/>
      <c r="CF121" s="888">
        <v>0</v>
      </c>
      <c r="CG121" s="889"/>
      <c r="CH121" s="889"/>
      <c r="CI121" s="889"/>
      <c r="CJ121" s="889"/>
      <c r="CK121" s="882"/>
      <c r="CL121" s="868"/>
      <c r="CM121" s="868"/>
      <c r="CN121" s="868"/>
      <c r="CO121" s="869"/>
      <c r="CP121" s="848" t="s">
        <v>474</v>
      </c>
      <c r="CQ121" s="849"/>
      <c r="CR121" s="849"/>
      <c r="CS121" s="849"/>
      <c r="CT121" s="849"/>
      <c r="CU121" s="849"/>
      <c r="CV121" s="849"/>
      <c r="CW121" s="849"/>
      <c r="CX121" s="849"/>
      <c r="CY121" s="849"/>
      <c r="CZ121" s="849"/>
      <c r="DA121" s="849"/>
      <c r="DB121" s="849"/>
      <c r="DC121" s="849"/>
      <c r="DD121" s="849"/>
      <c r="DE121" s="849"/>
      <c r="DF121" s="850"/>
      <c r="DG121" s="829">
        <v>394827</v>
      </c>
      <c r="DH121" s="830"/>
      <c r="DI121" s="830"/>
      <c r="DJ121" s="830"/>
      <c r="DK121" s="830"/>
      <c r="DL121" s="830">
        <v>402574</v>
      </c>
      <c r="DM121" s="830"/>
      <c r="DN121" s="830"/>
      <c r="DO121" s="830"/>
      <c r="DP121" s="830"/>
      <c r="DQ121" s="830">
        <v>400649</v>
      </c>
      <c r="DR121" s="830"/>
      <c r="DS121" s="830"/>
      <c r="DT121" s="830"/>
      <c r="DU121" s="830"/>
      <c r="DV121" s="807">
        <v>10.4</v>
      </c>
      <c r="DW121" s="807"/>
      <c r="DX121" s="807"/>
      <c r="DY121" s="807"/>
      <c r="DZ121" s="808"/>
    </row>
    <row r="122" spans="1:130" s="224" customFormat="1" ht="26.25" customHeight="1" x14ac:dyDescent="0.15">
      <c r="A122" s="833"/>
      <c r="B122" s="834"/>
      <c r="C122" s="828" t="s">
        <v>454</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441</v>
      </c>
      <c r="AB122" s="793"/>
      <c r="AC122" s="793"/>
      <c r="AD122" s="793"/>
      <c r="AE122" s="794"/>
      <c r="AF122" s="795" t="s">
        <v>441</v>
      </c>
      <c r="AG122" s="793"/>
      <c r="AH122" s="793"/>
      <c r="AI122" s="793"/>
      <c r="AJ122" s="794"/>
      <c r="AK122" s="795" t="s">
        <v>441</v>
      </c>
      <c r="AL122" s="793"/>
      <c r="AM122" s="793"/>
      <c r="AN122" s="793"/>
      <c r="AO122" s="794"/>
      <c r="AP122" s="837" t="s">
        <v>441</v>
      </c>
      <c r="AQ122" s="838"/>
      <c r="AR122" s="838"/>
      <c r="AS122" s="838"/>
      <c r="AT122" s="839"/>
      <c r="AU122" s="896"/>
      <c r="AV122" s="897"/>
      <c r="AW122" s="897"/>
      <c r="AX122" s="897"/>
      <c r="AY122" s="898"/>
      <c r="AZ122" s="851" t="s">
        <v>475</v>
      </c>
      <c r="BA122" s="852"/>
      <c r="BB122" s="852"/>
      <c r="BC122" s="852"/>
      <c r="BD122" s="852"/>
      <c r="BE122" s="852"/>
      <c r="BF122" s="852"/>
      <c r="BG122" s="852"/>
      <c r="BH122" s="852"/>
      <c r="BI122" s="852"/>
      <c r="BJ122" s="852"/>
      <c r="BK122" s="852"/>
      <c r="BL122" s="852"/>
      <c r="BM122" s="852"/>
      <c r="BN122" s="852"/>
      <c r="BO122" s="852"/>
      <c r="BP122" s="853"/>
      <c r="BQ122" s="892">
        <v>9425952</v>
      </c>
      <c r="BR122" s="858"/>
      <c r="BS122" s="858"/>
      <c r="BT122" s="858"/>
      <c r="BU122" s="858"/>
      <c r="BV122" s="858">
        <v>8988560</v>
      </c>
      <c r="BW122" s="858"/>
      <c r="BX122" s="858"/>
      <c r="BY122" s="858"/>
      <c r="BZ122" s="858"/>
      <c r="CA122" s="858">
        <v>8466332</v>
      </c>
      <c r="CB122" s="858"/>
      <c r="CC122" s="858"/>
      <c r="CD122" s="858"/>
      <c r="CE122" s="858"/>
      <c r="CF122" s="859">
        <v>219.7</v>
      </c>
      <c r="CG122" s="860"/>
      <c r="CH122" s="860"/>
      <c r="CI122" s="860"/>
      <c r="CJ122" s="860"/>
      <c r="CK122" s="882"/>
      <c r="CL122" s="868"/>
      <c r="CM122" s="868"/>
      <c r="CN122" s="868"/>
      <c r="CO122" s="869"/>
      <c r="CP122" s="848" t="s">
        <v>476</v>
      </c>
      <c r="CQ122" s="849"/>
      <c r="CR122" s="849"/>
      <c r="CS122" s="849"/>
      <c r="CT122" s="849"/>
      <c r="CU122" s="849"/>
      <c r="CV122" s="849"/>
      <c r="CW122" s="849"/>
      <c r="CX122" s="849"/>
      <c r="CY122" s="849"/>
      <c r="CZ122" s="849"/>
      <c r="DA122" s="849"/>
      <c r="DB122" s="849"/>
      <c r="DC122" s="849"/>
      <c r="DD122" s="849"/>
      <c r="DE122" s="849"/>
      <c r="DF122" s="850"/>
      <c r="DG122" s="829">
        <v>362382</v>
      </c>
      <c r="DH122" s="830"/>
      <c r="DI122" s="830"/>
      <c r="DJ122" s="830"/>
      <c r="DK122" s="830"/>
      <c r="DL122" s="830">
        <v>331464</v>
      </c>
      <c r="DM122" s="830"/>
      <c r="DN122" s="830"/>
      <c r="DO122" s="830"/>
      <c r="DP122" s="830"/>
      <c r="DQ122" s="830">
        <v>332454</v>
      </c>
      <c r="DR122" s="830"/>
      <c r="DS122" s="830"/>
      <c r="DT122" s="830"/>
      <c r="DU122" s="830"/>
      <c r="DV122" s="807">
        <v>8.6</v>
      </c>
      <c r="DW122" s="807"/>
      <c r="DX122" s="807"/>
      <c r="DY122" s="807"/>
      <c r="DZ122" s="808"/>
    </row>
    <row r="123" spans="1:130" s="224" customFormat="1" ht="26.25" customHeight="1" x14ac:dyDescent="0.15">
      <c r="A123" s="833"/>
      <c r="B123" s="834"/>
      <c r="C123" s="828" t="s">
        <v>460</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477</v>
      </c>
      <c r="AB123" s="793"/>
      <c r="AC123" s="793"/>
      <c r="AD123" s="793"/>
      <c r="AE123" s="794"/>
      <c r="AF123" s="795" t="s">
        <v>478</v>
      </c>
      <c r="AG123" s="793"/>
      <c r="AH123" s="793"/>
      <c r="AI123" s="793"/>
      <c r="AJ123" s="794"/>
      <c r="AK123" s="795" t="s">
        <v>129</v>
      </c>
      <c r="AL123" s="793"/>
      <c r="AM123" s="793"/>
      <c r="AN123" s="793"/>
      <c r="AO123" s="794"/>
      <c r="AP123" s="837" t="s">
        <v>479</v>
      </c>
      <c r="AQ123" s="838"/>
      <c r="AR123" s="838"/>
      <c r="AS123" s="838"/>
      <c r="AT123" s="839"/>
      <c r="AU123" s="899"/>
      <c r="AV123" s="900"/>
      <c r="AW123" s="900"/>
      <c r="AX123" s="900"/>
      <c r="AY123" s="900"/>
      <c r="AZ123" s="247" t="s">
        <v>189</v>
      </c>
      <c r="BA123" s="247"/>
      <c r="BB123" s="247"/>
      <c r="BC123" s="247"/>
      <c r="BD123" s="247"/>
      <c r="BE123" s="247"/>
      <c r="BF123" s="247"/>
      <c r="BG123" s="247"/>
      <c r="BH123" s="247"/>
      <c r="BI123" s="247"/>
      <c r="BJ123" s="247"/>
      <c r="BK123" s="247"/>
      <c r="BL123" s="247"/>
      <c r="BM123" s="247"/>
      <c r="BN123" s="247"/>
      <c r="BO123" s="890" t="s">
        <v>480</v>
      </c>
      <c r="BP123" s="891"/>
      <c r="BQ123" s="845">
        <v>12991404</v>
      </c>
      <c r="BR123" s="846"/>
      <c r="BS123" s="846"/>
      <c r="BT123" s="846"/>
      <c r="BU123" s="846"/>
      <c r="BV123" s="846">
        <v>13038888</v>
      </c>
      <c r="BW123" s="846"/>
      <c r="BX123" s="846"/>
      <c r="BY123" s="846"/>
      <c r="BZ123" s="846"/>
      <c r="CA123" s="846">
        <v>12790078</v>
      </c>
      <c r="CB123" s="846"/>
      <c r="CC123" s="846"/>
      <c r="CD123" s="846"/>
      <c r="CE123" s="846"/>
      <c r="CF123" s="761"/>
      <c r="CG123" s="762"/>
      <c r="CH123" s="762"/>
      <c r="CI123" s="762"/>
      <c r="CJ123" s="847"/>
      <c r="CK123" s="882"/>
      <c r="CL123" s="868"/>
      <c r="CM123" s="868"/>
      <c r="CN123" s="868"/>
      <c r="CO123" s="869"/>
      <c r="CP123" s="848" t="s">
        <v>481</v>
      </c>
      <c r="CQ123" s="849"/>
      <c r="CR123" s="849"/>
      <c r="CS123" s="849"/>
      <c r="CT123" s="849"/>
      <c r="CU123" s="849"/>
      <c r="CV123" s="849"/>
      <c r="CW123" s="849"/>
      <c r="CX123" s="849"/>
      <c r="CY123" s="849"/>
      <c r="CZ123" s="849"/>
      <c r="DA123" s="849"/>
      <c r="DB123" s="849"/>
      <c r="DC123" s="849"/>
      <c r="DD123" s="849"/>
      <c r="DE123" s="849"/>
      <c r="DF123" s="850"/>
      <c r="DG123" s="792">
        <v>429325</v>
      </c>
      <c r="DH123" s="793"/>
      <c r="DI123" s="793"/>
      <c r="DJ123" s="793"/>
      <c r="DK123" s="794"/>
      <c r="DL123" s="795">
        <v>375732</v>
      </c>
      <c r="DM123" s="793"/>
      <c r="DN123" s="793"/>
      <c r="DO123" s="793"/>
      <c r="DP123" s="794"/>
      <c r="DQ123" s="795">
        <v>322800</v>
      </c>
      <c r="DR123" s="793"/>
      <c r="DS123" s="793"/>
      <c r="DT123" s="793"/>
      <c r="DU123" s="794"/>
      <c r="DV123" s="837">
        <v>8.4</v>
      </c>
      <c r="DW123" s="838"/>
      <c r="DX123" s="838"/>
      <c r="DY123" s="838"/>
      <c r="DZ123" s="839"/>
    </row>
    <row r="124" spans="1:130" s="224" customFormat="1" ht="26.25" customHeight="1" thickBot="1" x14ac:dyDescent="0.2">
      <c r="A124" s="833"/>
      <c r="B124" s="834"/>
      <c r="C124" s="828" t="s">
        <v>463</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482</v>
      </c>
      <c r="AB124" s="793"/>
      <c r="AC124" s="793"/>
      <c r="AD124" s="793"/>
      <c r="AE124" s="794"/>
      <c r="AF124" s="795" t="s">
        <v>129</v>
      </c>
      <c r="AG124" s="793"/>
      <c r="AH124" s="793"/>
      <c r="AI124" s="793"/>
      <c r="AJ124" s="794"/>
      <c r="AK124" s="795" t="s">
        <v>483</v>
      </c>
      <c r="AL124" s="793"/>
      <c r="AM124" s="793"/>
      <c r="AN124" s="793"/>
      <c r="AO124" s="794"/>
      <c r="AP124" s="837" t="s">
        <v>484</v>
      </c>
      <c r="AQ124" s="838"/>
      <c r="AR124" s="838"/>
      <c r="AS124" s="838"/>
      <c r="AT124" s="839"/>
      <c r="AU124" s="840" t="s">
        <v>485</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36.6</v>
      </c>
      <c r="BR124" s="844"/>
      <c r="BS124" s="844"/>
      <c r="BT124" s="844"/>
      <c r="BU124" s="844"/>
      <c r="BV124" s="844">
        <v>19.600000000000001</v>
      </c>
      <c r="BW124" s="844"/>
      <c r="BX124" s="844"/>
      <c r="BY124" s="844"/>
      <c r="BZ124" s="844"/>
      <c r="CA124" s="844">
        <v>9.5</v>
      </c>
      <c r="CB124" s="844"/>
      <c r="CC124" s="844"/>
      <c r="CD124" s="844"/>
      <c r="CE124" s="844"/>
      <c r="CF124" s="739"/>
      <c r="CG124" s="740"/>
      <c r="CH124" s="740"/>
      <c r="CI124" s="740"/>
      <c r="CJ124" s="875"/>
      <c r="CK124" s="883"/>
      <c r="CL124" s="883"/>
      <c r="CM124" s="883"/>
      <c r="CN124" s="883"/>
      <c r="CO124" s="884"/>
      <c r="CP124" s="848" t="s">
        <v>486</v>
      </c>
      <c r="CQ124" s="849"/>
      <c r="CR124" s="849"/>
      <c r="CS124" s="849"/>
      <c r="CT124" s="849"/>
      <c r="CU124" s="849"/>
      <c r="CV124" s="849"/>
      <c r="CW124" s="849"/>
      <c r="CX124" s="849"/>
      <c r="CY124" s="849"/>
      <c r="CZ124" s="849"/>
      <c r="DA124" s="849"/>
      <c r="DB124" s="849"/>
      <c r="DC124" s="849"/>
      <c r="DD124" s="849"/>
      <c r="DE124" s="849"/>
      <c r="DF124" s="850"/>
      <c r="DG124" s="776" t="s">
        <v>487</v>
      </c>
      <c r="DH124" s="777"/>
      <c r="DI124" s="777"/>
      <c r="DJ124" s="777"/>
      <c r="DK124" s="778"/>
      <c r="DL124" s="779" t="s">
        <v>129</v>
      </c>
      <c r="DM124" s="777"/>
      <c r="DN124" s="777"/>
      <c r="DO124" s="777"/>
      <c r="DP124" s="778"/>
      <c r="DQ124" s="779" t="s">
        <v>482</v>
      </c>
      <c r="DR124" s="777"/>
      <c r="DS124" s="777"/>
      <c r="DT124" s="777"/>
      <c r="DU124" s="778"/>
      <c r="DV124" s="861" t="s">
        <v>129</v>
      </c>
      <c r="DW124" s="862"/>
      <c r="DX124" s="862"/>
      <c r="DY124" s="862"/>
      <c r="DZ124" s="863"/>
    </row>
    <row r="125" spans="1:130" s="224" customFormat="1" ht="26.25" customHeight="1" x14ac:dyDescent="0.15">
      <c r="A125" s="833"/>
      <c r="B125" s="834"/>
      <c r="C125" s="828" t="s">
        <v>465</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484</v>
      </c>
      <c r="AB125" s="793"/>
      <c r="AC125" s="793"/>
      <c r="AD125" s="793"/>
      <c r="AE125" s="794"/>
      <c r="AF125" s="795" t="s">
        <v>482</v>
      </c>
      <c r="AG125" s="793"/>
      <c r="AH125" s="793"/>
      <c r="AI125" s="793"/>
      <c r="AJ125" s="794"/>
      <c r="AK125" s="795" t="s">
        <v>129</v>
      </c>
      <c r="AL125" s="793"/>
      <c r="AM125" s="793"/>
      <c r="AN125" s="793"/>
      <c r="AO125" s="794"/>
      <c r="AP125" s="837" t="s">
        <v>479</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488</v>
      </c>
      <c r="CL125" s="865"/>
      <c r="CM125" s="865"/>
      <c r="CN125" s="865"/>
      <c r="CO125" s="866"/>
      <c r="CP125" s="873" t="s">
        <v>489</v>
      </c>
      <c r="CQ125" s="821"/>
      <c r="CR125" s="821"/>
      <c r="CS125" s="821"/>
      <c r="CT125" s="821"/>
      <c r="CU125" s="821"/>
      <c r="CV125" s="821"/>
      <c r="CW125" s="821"/>
      <c r="CX125" s="821"/>
      <c r="CY125" s="821"/>
      <c r="CZ125" s="821"/>
      <c r="DA125" s="821"/>
      <c r="DB125" s="821"/>
      <c r="DC125" s="821"/>
      <c r="DD125" s="821"/>
      <c r="DE125" s="821"/>
      <c r="DF125" s="822"/>
      <c r="DG125" s="874" t="s">
        <v>129</v>
      </c>
      <c r="DH125" s="855"/>
      <c r="DI125" s="855"/>
      <c r="DJ125" s="855"/>
      <c r="DK125" s="855"/>
      <c r="DL125" s="855" t="s">
        <v>129</v>
      </c>
      <c r="DM125" s="855"/>
      <c r="DN125" s="855"/>
      <c r="DO125" s="855"/>
      <c r="DP125" s="855"/>
      <c r="DQ125" s="855" t="s">
        <v>129</v>
      </c>
      <c r="DR125" s="855"/>
      <c r="DS125" s="855"/>
      <c r="DT125" s="855"/>
      <c r="DU125" s="855"/>
      <c r="DV125" s="856" t="s">
        <v>478</v>
      </c>
      <c r="DW125" s="856"/>
      <c r="DX125" s="856"/>
      <c r="DY125" s="856"/>
      <c r="DZ125" s="857"/>
    </row>
    <row r="126" spans="1:130" s="224" customFormat="1" ht="26.25" customHeight="1" thickBot="1" x14ac:dyDescent="0.2">
      <c r="A126" s="833"/>
      <c r="B126" s="834"/>
      <c r="C126" s="828" t="s">
        <v>467</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129</v>
      </c>
      <c r="AB126" s="793"/>
      <c r="AC126" s="793"/>
      <c r="AD126" s="793"/>
      <c r="AE126" s="794"/>
      <c r="AF126" s="795" t="s">
        <v>479</v>
      </c>
      <c r="AG126" s="793"/>
      <c r="AH126" s="793"/>
      <c r="AI126" s="793"/>
      <c r="AJ126" s="794"/>
      <c r="AK126" s="795" t="s">
        <v>129</v>
      </c>
      <c r="AL126" s="793"/>
      <c r="AM126" s="793"/>
      <c r="AN126" s="793"/>
      <c r="AO126" s="794"/>
      <c r="AP126" s="837" t="s">
        <v>484</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490</v>
      </c>
      <c r="CQ126" s="765"/>
      <c r="CR126" s="765"/>
      <c r="CS126" s="765"/>
      <c r="CT126" s="765"/>
      <c r="CU126" s="765"/>
      <c r="CV126" s="765"/>
      <c r="CW126" s="765"/>
      <c r="CX126" s="765"/>
      <c r="CY126" s="765"/>
      <c r="CZ126" s="765"/>
      <c r="DA126" s="765"/>
      <c r="DB126" s="765"/>
      <c r="DC126" s="765"/>
      <c r="DD126" s="765"/>
      <c r="DE126" s="765"/>
      <c r="DF126" s="766"/>
      <c r="DG126" s="829" t="s">
        <v>478</v>
      </c>
      <c r="DH126" s="830"/>
      <c r="DI126" s="830"/>
      <c r="DJ126" s="830"/>
      <c r="DK126" s="830"/>
      <c r="DL126" s="830" t="s">
        <v>478</v>
      </c>
      <c r="DM126" s="830"/>
      <c r="DN126" s="830"/>
      <c r="DO126" s="830"/>
      <c r="DP126" s="830"/>
      <c r="DQ126" s="830" t="s">
        <v>478</v>
      </c>
      <c r="DR126" s="830"/>
      <c r="DS126" s="830"/>
      <c r="DT126" s="830"/>
      <c r="DU126" s="830"/>
      <c r="DV126" s="807" t="s">
        <v>129</v>
      </c>
      <c r="DW126" s="807"/>
      <c r="DX126" s="807"/>
      <c r="DY126" s="807"/>
      <c r="DZ126" s="808"/>
    </row>
    <row r="127" spans="1:130" s="224" customFormat="1" ht="26.25" customHeight="1" x14ac:dyDescent="0.15">
      <c r="A127" s="835"/>
      <c r="B127" s="836"/>
      <c r="C127" s="851" t="s">
        <v>491</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482</v>
      </c>
      <c r="AB127" s="793"/>
      <c r="AC127" s="793"/>
      <c r="AD127" s="793"/>
      <c r="AE127" s="794"/>
      <c r="AF127" s="795" t="s">
        <v>484</v>
      </c>
      <c r="AG127" s="793"/>
      <c r="AH127" s="793"/>
      <c r="AI127" s="793"/>
      <c r="AJ127" s="794"/>
      <c r="AK127" s="795" t="s">
        <v>492</v>
      </c>
      <c r="AL127" s="793"/>
      <c r="AM127" s="793"/>
      <c r="AN127" s="793"/>
      <c r="AO127" s="794"/>
      <c r="AP127" s="837" t="s">
        <v>129</v>
      </c>
      <c r="AQ127" s="838"/>
      <c r="AR127" s="838"/>
      <c r="AS127" s="838"/>
      <c r="AT127" s="839"/>
      <c r="AU127" s="226"/>
      <c r="AV127" s="226"/>
      <c r="AW127" s="226"/>
      <c r="AX127" s="854" t="s">
        <v>493</v>
      </c>
      <c r="AY127" s="825"/>
      <c r="AZ127" s="825"/>
      <c r="BA127" s="825"/>
      <c r="BB127" s="825"/>
      <c r="BC127" s="825"/>
      <c r="BD127" s="825"/>
      <c r="BE127" s="826"/>
      <c r="BF127" s="824" t="s">
        <v>494</v>
      </c>
      <c r="BG127" s="825"/>
      <c r="BH127" s="825"/>
      <c r="BI127" s="825"/>
      <c r="BJ127" s="825"/>
      <c r="BK127" s="825"/>
      <c r="BL127" s="826"/>
      <c r="BM127" s="824" t="s">
        <v>495</v>
      </c>
      <c r="BN127" s="825"/>
      <c r="BO127" s="825"/>
      <c r="BP127" s="825"/>
      <c r="BQ127" s="825"/>
      <c r="BR127" s="825"/>
      <c r="BS127" s="826"/>
      <c r="BT127" s="824" t="s">
        <v>496</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497</v>
      </c>
      <c r="CQ127" s="765"/>
      <c r="CR127" s="765"/>
      <c r="CS127" s="765"/>
      <c r="CT127" s="765"/>
      <c r="CU127" s="765"/>
      <c r="CV127" s="765"/>
      <c r="CW127" s="765"/>
      <c r="CX127" s="765"/>
      <c r="CY127" s="765"/>
      <c r="CZ127" s="765"/>
      <c r="DA127" s="765"/>
      <c r="DB127" s="765"/>
      <c r="DC127" s="765"/>
      <c r="DD127" s="765"/>
      <c r="DE127" s="765"/>
      <c r="DF127" s="766"/>
      <c r="DG127" s="829" t="s">
        <v>129</v>
      </c>
      <c r="DH127" s="830"/>
      <c r="DI127" s="830"/>
      <c r="DJ127" s="830"/>
      <c r="DK127" s="830"/>
      <c r="DL127" s="830" t="s">
        <v>487</v>
      </c>
      <c r="DM127" s="830"/>
      <c r="DN127" s="830"/>
      <c r="DO127" s="830"/>
      <c r="DP127" s="830"/>
      <c r="DQ127" s="830" t="s">
        <v>129</v>
      </c>
      <c r="DR127" s="830"/>
      <c r="DS127" s="830"/>
      <c r="DT127" s="830"/>
      <c r="DU127" s="830"/>
      <c r="DV127" s="807" t="s">
        <v>478</v>
      </c>
      <c r="DW127" s="807"/>
      <c r="DX127" s="807"/>
      <c r="DY127" s="807"/>
      <c r="DZ127" s="808"/>
    </row>
    <row r="128" spans="1:130" s="224" customFormat="1" ht="26.25" customHeight="1" thickBot="1" x14ac:dyDescent="0.2">
      <c r="A128" s="809" t="s">
        <v>498</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499</v>
      </c>
      <c r="X128" s="811"/>
      <c r="Y128" s="811"/>
      <c r="Z128" s="812"/>
      <c r="AA128" s="813">
        <v>4650</v>
      </c>
      <c r="AB128" s="814"/>
      <c r="AC128" s="814"/>
      <c r="AD128" s="814"/>
      <c r="AE128" s="815"/>
      <c r="AF128" s="816">
        <v>4159</v>
      </c>
      <c r="AG128" s="814"/>
      <c r="AH128" s="814"/>
      <c r="AI128" s="814"/>
      <c r="AJ128" s="815"/>
      <c r="AK128" s="816">
        <v>3008</v>
      </c>
      <c r="AL128" s="814"/>
      <c r="AM128" s="814"/>
      <c r="AN128" s="814"/>
      <c r="AO128" s="815"/>
      <c r="AP128" s="817"/>
      <c r="AQ128" s="818"/>
      <c r="AR128" s="818"/>
      <c r="AS128" s="818"/>
      <c r="AT128" s="819"/>
      <c r="AU128" s="226"/>
      <c r="AV128" s="226"/>
      <c r="AW128" s="226"/>
      <c r="AX128" s="820" t="s">
        <v>500</v>
      </c>
      <c r="AY128" s="821"/>
      <c r="AZ128" s="821"/>
      <c r="BA128" s="821"/>
      <c r="BB128" s="821"/>
      <c r="BC128" s="821"/>
      <c r="BD128" s="821"/>
      <c r="BE128" s="822"/>
      <c r="BF128" s="799" t="s">
        <v>477</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501</v>
      </c>
      <c r="CQ128" s="743"/>
      <c r="CR128" s="743"/>
      <c r="CS128" s="743"/>
      <c r="CT128" s="743"/>
      <c r="CU128" s="743"/>
      <c r="CV128" s="743"/>
      <c r="CW128" s="743"/>
      <c r="CX128" s="743"/>
      <c r="CY128" s="743"/>
      <c r="CZ128" s="743"/>
      <c r="DA128" s="743"/>
      <c r="DB128" s="743"/>
      <c r="DC128" s="743"/>
      <c r="DD128" s="743"/>
      <c r="DE128" s="743"/>
      <c r="DF128" s="744"/>
      <c r="DG128" s="803" t="s">
        <v>477</v>
      </c>
      <c r="DH128" s="804"/>
      <c r="DI128" s="804"/>
      <c r="DJ128" s="804"/>
      <c r="DK128" s="804"/>
      <c r="DL128" s="804" t="s">
        <v>482</v>
      </c>
      <c r="DM128" s="804"/>
      <c r="DN128" s="804"/>
      <c r="DO128" s="804"/>
      <c r="DP128" s="804"/>
      <c r="DQ128" s="804" t="s">
        <v>484</v>
      </c>
      <c r="DR128" s="804"/>
      <c r="DS128" s="804"/>
      <c r="DT128" s="804"/>
      <c r="DU128" s="804"/>
      <c r="DV128" s="805" t="s">
        <v>129</v>
      </c>
      <c r="DW128" s="805"/>
      <c r="DX128" s="805"/>
      <c r="DY128" s="805"/>
      <c r="DZ128" s="806"/>
    </row>
    <row r="129" spans="1:131" s="224" customFormat="1" ht="26.25" customHeight="1" x14ac:dyDescent="0.15">
      <c r="A129" s="787" t="s">
        <v>109</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502</v>
      </c>
      <c r="X129" s="790"/>
      <c r="Y129" s="790"/>
      <c r="Z129" s="791"/>
      <c r="AA129" s="792">
        <v>5187867</v>
      </c>
      <c r="AB129" s="793"/>
      <c r="AC129" s="793"/>
      <c r="AD129" s="793"/>
      <c r="AE129" s="794"/>
      <c r="AF129" s="795">
        <v>5063666</v>
      </c>
      <c r="AG129" s="793"/>
      <c r="AH129" s="793"/>
      <c r="AI129" s="793"/>
      <c r="AJ129" s="794"/>
      <c r="AK129" s="795">
        <v>4888033</v>
      </c>
      <c r="AL129" s="793"/>
      <c r="AM129" s="793"/>
      <c r="AN129" s="793"/>
      <c r="AO129" s="794"/>
      <c r="AP129" s="796"/>
      <c r="AQ129" s="797"/>
      <c r="AR129" s="797"/>
      <c r="AS129" s="797"/>
      <c r="AT129" s="798"/>
      <c r="AU129" s="227"/>
      <c r="AV129" s="227"/>
      <c r="AW129" s="227"/>
      <c r="AX129" s="764" t="s">
        <v>503</v>
      </c>
      <c r="AY129" s="765"/>
      <c r="AZ129" s="765"/>
      <c r="BA129" s="765"/>
      <c r="BB129" s="765"/>
      <c r="BC129" s="765"/>
      <c r="BD129" s="765"/>
      <c r="BE129" s="766"/>
      <c r="BF129" s="783" t="s">
        <v>484</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504</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505</v>
      </c>
      <c r="X130" s="790"/>
      <c r="Y130" s="790"/>
      <c r="Z130" s="791"/>
      <c r="AA130" s="792">
        <v>1031767</v>
      </c>
      <c r="AB130" s="793"/>
      <c r="AC130" s="793"/>
      <c r="AD130" s="793"/>
      <c r="AE130" s="794"/>
      <c r="AF130" s="795">
        <v>1025221</v>
      </c>
      <c r="AG130" s="793"/>
      <c r="AH130" s="793"/>
      <c r="AI130" s="793"/>
      <c r="AJ130" s="794"/>
      <c r="AK130" s="795">
        <v>1035018</v>
      </c>
      <c r="AL130" s="793"/>
      <c r="AM130" s="793"/>
      <c r="AN130" s="793"/>
      <c r="AO130" s="794"/>
      <c r="AP130" s="796"/>
      <c r="AQ130" s="797"/>
      <c r="AR130" s="797"/>
      <c r="AS130" s="797"/>
      <c r="AT130" s="798"/>
      <c r="AU130" s="227"/>
      <c r="AV130" s="227"/>
      <c r="AW130" s="227"/>
      <c r="AX130" s="764" t="s">
        <v>506</v>
      </c>
      <c r="AY130" s="765"/>
      <c r="AZ130" s="765"/>
      <c r="BA130" s="765"/>
      <c r="BB130" s="765"/>
      <c r="BC130" s="765"/>
      <c r="BD130" s="765"/>
      <c r="BE130" s="766"/>
      <c r="BF130" s="767">
        <v>12.1</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507</v>
      </c>
      <c r="X131" s="774"/>
      <c r="Y131" s="774"/>
      <c r="Z131" s="775"/>
      <c r="AA131" s="776">
        <v>4156100</v>
      </c>
      <c r="AB131" s="777"/>
      <c r="AC131" s="777"/>
      <c r="AD131" s="777"/>
      <c r="AE131" s="778"/>
      <c r="AF131" s="779">
        <v>4038445</v>
      </c>
      <c r="AG131" s="777"/>
      <c r="AH131" s="777"/>
      <c r="AI131" s="777"/>
      <c r="AJ131" s="778"/>
      <c r="AK131" s="779">
        <v>3853015</v>
      </c>
      <c r="AL131" s="777"/>
      <c r="AM131" s="777"/>
      <c r="AN131" s="777"/>
      <c r="AO131" s="778"/>
      <c r="AP131" s="780"/>
      <c r="AQ131" s="781"/>
      <c r="AR131" s="781"/>
      <c r="AS131" s="781"/>
      <c r="AT131" s="782"/>
      <c r="AU131" s="227"/>
      <c r="AV131" s="227"/>
      <c r="AW131" s="227"/>
      <c r="AX131" s="742" t="s">
        <v>508</v>
      </c>
      <c r="AY131" s="743"/>
      <c r="AZ131" s="743"/>
      <c r="BA131" s="743"/>
      <c r="BB131" s="743"/>
      <c r="BC131" s="743"/>
      <c r="BD131" s="743"/>
      <c r="BE131" s="744"/>
      <c r="BF131" s="745">
        <v>9.5</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509</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510</v>
      </c>
      <c r="W132" s="755"/>
      <c r="X132" s="755"/>
      <c r="Y132" s="755"/>
      <c r="Z132" s="756"/>
      <c r="AA132" s="757">
        <v>11.29604677</v>
      </c>
      <c r="AB132" s="758"/>
      <c r="AC132" s="758"/>
      <c r="AD132" s="758"/>
      <c r="AE132" s="759"/>
      <c r="AF132" s="760">
        <v>12.087919980000001</v>
      </c>
      <c r="AG132" s="758"/>
      <c r="AH132" s="758"/>
      <c r="AI132" s="758"/>
      <c r="AJ132" s="759"/>
      <c r="AK132" s="760">
        <v>12.992007559999999</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511</v>
      </c>
      <c r="W133" s="734"/>
      <c r="X133" s="734"/>
      <c r="Y133" s="734"/>
      <c r="Z133" s="735"/>
      <c r="AA133" s="736">
        <v>12.4</v>
      </c>
      <c r="AB133" s="737"/>
      <c r="AC133" s="737"/>
      <c r="AD133" s="737"/>
      <c r="AE133" s="738"/>
      <c r="AF133" s="736">
        <v>12.3</v>
      </c>
      <c r="AG133" s="737"/>
      <c r="AH133" s="737"/>
      <c r="AI133" s="737"/>
      <c r="AJ133" s="738"/>
      <c r="AK133" s="736">
        <v>12.1</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23ykDyKjy4GlKU/hL3nySh6efhbHfDrQkxsDmotlJl3Ffs0WqXI2AO6zi8JhUaisOLPdbVBUWilJZcVWcBMtSQ==" saltValue="ntUqVchHOVpLBTmeyTAtt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512</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GBT4ak828rhga/WZjD/JaWOCwAPv0AnMudGTG1Ja5LSFtF3+Q1XKJ+N77vqEHMbzt2auV8ONY06BM3B5v5q2Ww==" saltValue="cYk9LS7nWE/vOUHHLxiIs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AKyrqD7Kk+3r45kZGt0hCkL3ScO5DOcXorWOB5gGF/7I2hGMJ4dvM/kGLPsh+IpwvKKI6Zx+Ah0XGo6ZiQL3Q==" saltValue="tCJs5EAPBzXeg0Q9EnEDj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513</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514</v>
      </c>
      <c r="AL6" s="260"/>
      <c r="AM6" s="260"/>
      <c r="AN6" s="260"/>
    </row>
    <row r="7" spans="1:46" ht="13.5" customHeight="1" x14ac:dyDescent="0.15">
      <c r="A7" s="259"/>
      <c r="AK7" s="262"/>
      <c r="AL7" s="263"/>
      <c r="AM7" s="263"/>
      <c r="AN7" s="264"/>
      <c r="AO7" s="1131" t="s">
        <v>515</v>
      </c>
      <c r="AP7" s="265"/>
      <c r="AQ7" s="266" t="s">
        <v>516</v>
      </c>
      <c r="AR7" s="267"/>
    </row>
    <row r="8" spans="1:46" x14ac:dyDescent="0.15">
      <c r="A8" s="259"/>
      <c r="AK8" s="268"/>
      <c r="AL8" s="269"/>
      <c r="AM8" s="269"/>
      <c r="AN8" s="270"/>
      <c r="AO8" s="1132"/>
      <c r="AP8" s="271" t="s">
        <v>517</v>
      </c>
      <c r="AQ8" s="272" t="s">
        <v>518</v>
      </c>
      <c r="AR8" s="273" t="s">
        <v>519</v>
      </c>
    </row>
    <row r="9" spans="1:46" x14ac:dyDescent="0.15">
      <c r="A9" s="259"/>
      <c r="AK9" s="1143" t="s">
        <v>520</v>
      </c>
      <c r="AL9" s="1144"/>
      <c r="AM9" s="1144"/>
      <c r="AN9" s="1145"/>
      <c r="AO9" s="274">
        <v>1360849</v>
      </c>
      <c r="AP9" s="274">
        <v>238745</v>
      </c>
      <c r="AQ9" s="275">
        <v>139150</v>
      </c>
      <c r="AR9" s="276">
        <v>71.599999999999994</v>
      </c>
    </row>
    <row r="10" spans="1:46" ht="13.5" customHeight="1" x14ac:dyDescent="0.15">
      <c r="A10" s="259"/>
      <c r="AK10" s="1143" t="s">
        <v>521</v>
      </c>
      <c r="AL10" s="1144"/>
      <c r="AM10" s="1144"/>
      <c r="AN10" s="1145"/>
      <c r="AO10" s="277">
        <v>2871</v>
      </c>
      <c r="AP10" s="277">
        <v>504</v>
      </c>
      <c r="AQ10" s="278">
        <v>19663</v>
      </c>
      <c r="AR10" s="279">
        <v>-97.4</v>
      </c>
    </row>
    <row r="11" spans="1:46" ht="13.5" customHeight="1" x14ac:dyDescent="0.15">
      <c r="A11" s="259"/>
      <c r="AK11" s="1143" t="s">
        <v>522</v>
      </c>
      <c r="AL11" s="1144"/>
      <c r="AM11" s="1144"/>
      <c r="AN11" s="1145"/>
      <c r="AO11" s="277" t="s">
        <v>523</v>
      </c>
      <c r="AP11" s="277" t="s">
        <v>523</v>
      </c>
      <c r="AQ11" s="278">
        <v>1097</v>
      </c>
      <c r="AR11" s="279" t="s">
        <v>523</v>
      </c>
    </row>
    <row r="12" spans="1:46" ht="13.5" customHeight="1" x14ac:dyDescent="0.15">
      <c r="A12" s="259"/>
      <c r="AK12" s="1143" t="s">
        <v>524</v>
      </c>
      <c r="AL12" s="1144"/>
      <c r="AM12" s="1144"/>
      <c r="AN12" s="1145"/>
      <c r="AO12" s="277" t="s">
        <v>523</v>
      </c>
      <c r="AP12" s="277" t="s">
        <v>523</v>
      </c>
      <c r="AQ12" s="278" t="s">
        <v>523</v>
      </c>
      <c r="AR12" s="279" t="s">
        <v>523</v>
      </c>
    </row>
    <row r="13" spans="1:46" ht="13.5" customHeight="1" x14ac:dyDescent="0.15">
      <c r="A13" s="259"/>
      <c r="AK13" s="1143" t="s">
        <v>525</v>
      </c>
      <c r="AL13" s="1144"/>
      <c r="AM13" s="1144"/>
      <c r="AN13" s="1145"/>
      <c r="AO13" s="277">
        <v>42935</v>
      </c>
      <c r="AP13" s="277">
        <v>7532</v>
      </c>
      <c r="AQ13" s="278">
        <v>5184</v>
      </c>
      <c r="AR13" s="279">
        <v>45.3</v>
      </c>
    </row>
    <row r="14" spans="1:46" ht="13.5" customHeight="1" x14ac:dyDescent="0.15">
      <c r="A14" s="259"/>
      <c r="AK14" s="1143" t="s">
        <v>526</v>
      </c>
      <c r="AL14" s="1144"/>
      <c r="AM14" s="1144"/>
      <c r="AN14" s="1145"/>
      <c r="AO14" s="277" t="s">
        <v>523</v>
      </c>
      <c r="AP14" s="277" t="s">
        <v>523</v>
      </c>
      <c r="AQ14" s="278">
        <v>3143</v>
      </c>
      <c r="AR14" s="279" t="s">
        <v>523</v>
      </c>
    </row>
    <row r="15" spans="1:46" ht="13.5" customHeight="1" x14ac:dyDescent="0.15">
      <c r="A15" s="259"/>
      <c r="AK15" s="1146" t="s">
        <v>527</v>
      </c>
      <c r="AL15" s="1147"/>
      <c r="AM15" s="1147"/>
      <c r="AN15" s="1148"/>
      <c r="AO15" s="277">
        <v>-90621</v>
      </c>
      <c r="AP15" s="277">
        <v>-15898</v>
      </c>
      <c r="AQ15" s="278">
        <v>-11320</v>
      </c>
      <c r="AR15" s="279">
        <v>40.4</v>
      </c>
    </row>
    <row r="16" spans="1:46" x14ac:dyDescent="0.15">
      <c r="A16" s="259"/>
      <c r="AK16" s="1146" t="s">
        <v>189</v>
      </c>
      <c r="AL16" s="1147"/>
      <c r="AM16" s="1147"/>
      <c r="AN16" s="1148"/>
      <c r="AO16" s="277">
        <v>1316034</v>
      </c>
      <c r="AP16" s="277">
        <v>230883</v>
      </c>
      <c r="AQ16" s="278">
        <v>156916</v>
      </c>
      <c r="AR16" s="279">
        <v>47.1</v>
      </c>
    </row>
    <row r="17" spans="1:46" x14ac:dyDescent="0.15">
      <c r="A17" s="259"/>
    </row>
    <row r="18" spans="1:46" x14ac:dyDescent="0.15">
      <c r="A18" s="259"/>
      <c r="AQ18" s="280"/>
      <c r="AR18" s="280"/>
    </row>
    <row r="19" spans="1:46" x14ac:dyDescent="0.15">
      <c r="A19" s="259"/>
      <c r="AK19" s="255" t="s">
        <v>528</v>
      </c>
    </row>
    <row r="20" spans="1:46" x14ac:dyDescent="0.15">
      <c r="A20" s="259"/>
      <c r="AK20" s="281"/>
      <c r="AL20" s="282"/>
      <c r="AM20" s="282"/>
      <c r="AN20" s="283"/>
      <c r="AO20" s="284" t="s">
        <v>529</v>
      </c>
      <c r="AP20" s="285" t="s">
        <v>530</v>
      </c>
      <c r="AQ20" s="286" t="s">
        <v>531</v>
      </c>
      <c r="AR20" s="287"/>
    </row>
    <row r="21" spans="1:46" s="260" customFormat="1" x14ac:dyDescent="0.15">
      <c r="A21" s="288"/>
      <c r="AK21" s="1149" t="s">
        <v>532</v>
      </c>
      <c r="AL21" s="1150"/>
      <c r="AM21" s="1150"/>
      <c r="AN21" s="1151"/>
      <c r="AO21" s="289">
        <v>22.28</v>
      </c>
      <c r="AP21" s="290">
        <v>13.85</v>
      </c>
      <c r="AQ21" s="291">
        <v>8.43</v>
      </c>
      <c r="AS21" s="292"/>
      <c r="AT21" s="288"/>
    </row>
    <row r="22" spans="1:46" s="260" customFormat="1" x14ac:dyDescent="0.15">
      <c r="A22" s="288"/>
      <c r="AK22" s="1149" t="s">
        <v>533</v>
      </c>
      <c r="AL22" s="1150"/>
      <c r="AM22" s="1150"/>
      <c r="AN22" s="1151"/>
      <c r="AO22" s="293">
        <v>95.9</v>
      </c>
      <c r="AP22" s="294">
        <v>95.5</v>
      </c>
      <c r="AQ22" s="295">
        <v>0.4</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534</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535</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536</v>
      </c>
      <c r="AL29" s="260"/>
      <c r="AM29" s="260"/>
      <c r="AN29" s="260"/>
      <c r="AS29" s="302"/>
    </row>
    <row r="30" spans="1:46" ht="13.5" customHeight="1" x14ac:dyDescent="0.15">
      <c r="A30" s="259"/>
      <c r="AK30" s="262"/>
      <c r="AL30" s="263"/>
      <c r="AM30" s="263"/>
      <c r="AN30" s="264"/>
      <c r="AO30" s="1131" t="s">
        <v>515</v>
      </c>
      <c r="AP30" s="265"/>
      <c r="AQ30" s="266" t="s">
        <v>516</v>
      </c>
      <c r="AR30" s="267"/>
    </row>
    <row r="31" spans="1:46" x14ac:dyDescent="0.15">
      <c r="A31" s="259"/>
      <c r="AK31" s="268"/>
      <c r="AL31" s="269"/>
      <c r="AM31" s="269"/>
      <c r="AN31" s="270"/>
      <c r="AO31" s="1132"/>
      <c r="AP31" s="271" t="s">
        <v>517</v>
      </c>
      <c r="AQ31" s="272" t="s">
        <v>518</v>
      </c>
      <c r="AR31" s="273" t="s">
        <v>519</v>
      </c>
    </row>
    <row r="32" spans="1:46" ht="27" customHeight="1" x14ac:dyDescent="0.15">
      <c r="A32" s="259"/>
      <c r="AK32" s="1133" t="s">
        <v>537</v>
      </c>
      <c r="AL32" s="1134"/>
      <c r="AM32" s="1134"/>
      <c r="AN32" s="1135"/>
      <c r="AO32" s="303">
        <v>1271863</v>
      </c>
      <c r="AP32" s="303">
        <v>223134</v>
      </c>
      <c r="AQ32" s="304">
        <v>83132</v>
      </c>
      <c r="AR32" s="305">
        <v>168.4</v>
      </c>
    </row>
    <row r="33" spans="1:46" ht="13.5" customHeight="1" x14ac:dyDescent="0.15">
      <c r="A33" s="259"/>
      <c r="AK33" s="1133" t="s">
        <v>538</v>
      </c>
      <c r="AL33" s="1134"/>
      <c r="AM33" s="1134"/>
      <c r="AN33" s="1135"/>
      <c r="AO33" s="303" t="s">
        <v>523</v>
      </c>
      <c r="AP33" s="303" t="s">
        <v>523</v>
      </c>
      <c r="AQ33" s="304" t="s">
        <v>523</v>
      </c>
      <c r="AR33" s="305" t="s">
        <v>523</v>
      </c>
    </row>
    <row r="34" spans="1:46" ht="27" customHeight="1" x14ac:dyDescent="0.15">
      <c r="A34" s="259"/>
      <c r="AK34" s="1133" t="s">
        <v>539</v>
      </c>
      <c r="AL34" s="1134"/>
      <c r="AM34" s="1134"/>
      <c r="AN34" s="1135"/>
      <c r="AO34" s="303" t="s">
        <v>523</v>
      </c>
      <c r="AP34" s="303" t="s">
        <v>523</v>
      </c>
      <c r="AQ34" s="304" t="s">
        <v>523</v>
      </c>
      <c r="AR34" s="305" t="s">
        <v>523</v>
      </c>
    </row>
    <row r="35" spans="1:46" ht="27" customHeight="1" x14ac:dyDescent="0.15">
      <c r="A35" s="259"/>
      <c r="AK35" s="1133" t="s">
        <v>540</v>
      </c>
      <c r="AL35" s="1134"/>
      <c r="AM35" s="1134"/>
      <c r="AN35" s="1135"/>
      <c r="AO35" s="303">
        <v>266747</v>
      </c>
      <c r="AP35" s="303">
        <v>46798</v>
      </c>
      <c r="AQ35" s="304">
        <v>18852</v>
      </c>
      <c r="AR35" s="305">
        <v>148.19999999999999</v>
      </c>
    </row>
    <row r="36" spans="1:46" ht="27" customHeight="1" x14ac:dyDescent="0.15">
      <c r="A36" s="259"/>
      <c r="AK36" s="1133" t="s">
        <v>541</v>
      </c>
      <c r="AL36" s="1134"/>
      <c r="AM36" s="1134"/>
      <c r="AN36" s="1135"/>
      <c r="AO36" s="303" t="s">
        <v>523</v>
      </c>
      <c r="AP36" s="303" t="s">
        <v>523</v>
      </c>
      <c r="AQ36" s="304">
        <v>4344</v>
      </c>
      <c r="AR36" s="305" t="s">
        <v>523</v>
      </c>
    </row>
    <row r="37" spans="1:46" ht="13.5" customHeight="1" x14ac:dyDescent="0.15">
      <c r="A37" s="259"/>
      <c r="AK37" s="1133" t="s">
        <v>542</v>
      </c>
      <c r="AL37" s="1134"/>
      <c r="AM37" s="1134"/>
      <c r="AN37" s="1135"/>
      <c r="AO37" s="303" t="s">
        <v>523</v>
      </c>
      <c r="AP37" s="303" t="s">
        <v>523</v>
      </c>
      <c r="AQ37" s="304">
        <v>1642</v>
      </c>
      <c r="AR37" s="305" t="s">
        <v>523</v>
      </c>
    </row>
    <row r="38" spans="1:46" ht="27" customHeight="1" x14ac:dyDescent="0.15">
      <c r="A38" s="259"/>
      <c r="AK38" s="1136" t="s">
        <v>543</v>
      </c>
      <c r="AL38" s="1137"/>
      <c r="AM38" s="1137"/>
      <c r="AN38" s="1138"/>
      <c r="AO38" s="306" t="s">
        <v>523</v>
      </c>
      <c r="AP38" s="306" t="s">
        <v>523</v>
      </c>
      <c r="AQ38" s="307">
        <v>19</v>
      </c>
      <c r="AR38" s="295" t="s">
        <v>523</v>
      </c>
      <c r="AS38" s="302"/>
    </row>
    <row r="39" spans="1:46" x14ac:dyDescent="0.15">
      <c r="A39" s="259"/>
      <c r="AK39" s="1136" t="s">
        <v>544</v>
      </c>
      <c r="AL39" s="1137"/>
      <c r="AM39" s="1137"/>
      <c r="AN39" s="1138"/>
      <c r="AO39" s="303">
        <v>-3008</v>
      </c>
      <c r="AP39" s="303">
        <v>-528</v>
      </c>
      <c r="AQ39" s="304">
        <v>-4399</v>
      </c>
      <c r="AR39" s="305">
        <v>-88</v>
      </c>
      <c r="AS39" s="302"/>
    </row>
    <row r="40" spans="1:46" ht="27" customHeight="1" x14ac:dyDescent="0.15">
      <c r="A40" s="259"/>
      <c r="AK40" s="1133" t="s">
        <v>545</v>
      </c>
      <c r="AL40" s="1134"/>
      <c r="AM40" s="1134"/>
      <c r="AN40" s="1135"/>
      <c r="AO40" s="303">
        <v>-1035018</v>
      </c>
      <c r="AP40" s="303">
        <v>-181582</v>
      </c>
      <c r="AQ40" s="304">
        <v>-69608</v>
      </c>
      <c r="AR40" s="305">
        <v>160.9</v>
      </c>
      <c r="AS40" s="302"/>
    </row>
    <row r="41" spans="1:46" x14ac:dyDescent="0.15">
      <c r="A41" s="259"/>
      <c r="AK41" s="1139" t="s">
        <v>302</v>
      </c>
      <c r="AL41" s="1140"/>
      <c r="AM41" s="1140"/>
      <c r="AN41" s="1141"/>
      <c r="AO41" s="303">
        <v>500584</v>
      </c>
      <c r="AP41" s="303">
        <v>87822</v>
      </c>
      <c r="AQ41" s="304">
        <v>33982</v>
      </c>
      <c r="AR41" s="305">
        <v>158.4</v>
      </c>
      <c r="AS41" s="302"/>
    </row>
    <row r="42" spans="1:46" x14ac:dyDescent="0.15">
      <c r="A42" s="259"/>
      <c r="AK42" s="308" t="s">
        <v>546</v>
      </c>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547</v>
      </c>
    </row>
    <row r="48" spans="1:46" x14ac:dyDescent="0.15">
      <c r="A48" s="259"/>
      <c r="AK48" s="313" t="s">
        <v>548</v>
      </c>
      <c r="AL48" s="313"/>
      <c r="AM48" s="313"/>
      <c r="AN48" s="313"/>
      <c r="AO48" s="313"/>
      <c r="AP48" s="313"/>
      <c r="AQ48" s="314"/>
      <c r="AR48" s="313"/>
    </row>
    <row r="49" spans="1:44" ht="13.5" customHeight="1" x14ac:dyDescent="0.15">
      <c r="A49" s="259"/>
      <c r="AK49" s="315"/>
      <c r="AL49" s="316"/>
      <c r="AM49" s="1126" t="s">
        <v>515</v>
      </c>
      <c r="AN49" s="1128" t="s">
        <v>549</v>
      </c>
      <c r="AO49" s="1129"/>
      <c r="AP49" s="1129"/>
      <c r="AQ49" s="1129"/>
      <c r="AR49" s="1130"/>
    </row>
    <row r="50" spans="1:44" x14ac:dyDescent="0.15">
      <c r="A50" s="259"/>
      <c r="AK50" s="317"/>
      <c r="AL50" s="318"/>
      <c r="AM50" s="1127"/>
      <c r="AN50" s="319" t="s">
        <v>550</v>
      </c>
      <c r="AO50" s="320" t="s">
        <v>551</v>
      </c>
      <c r="AP50" s="321" t="s">
        <v>552</v>
      </c>
      <c r="AQ50" s="322" t="s">
        <v>553</v>
      </c>
      <c r="AR50" s="323" t="s">
        <v>554</v>
      </c>
    </row>
    <row r="51" spans="1:44" x14ac:dyDescent="0.15">
      <c r="A51" s="259"/>
      <c r="AK51" s="315" t="s">
        <v>555</v>
      </c>
      <c r="AL51" s="316"/>
      <c r="AM51" s="324">
        <v>372451</v>
      </c>
      <c r="AN51" s="325">
        <v>59355</v>
      </c>
      <c r="AO51" s="326">
        <v>-63.4</v>
      </c>
      <c r="AP51" s="327">
        <v>121449</v>
      </c>
      <c r="AQ51" s="328">
        <v>4.5999999999999996</v>
      </c>
      <c r="AR51" s="329">
        <v>-68</v>
      </c>
    </row>
    <row r="52" spans="1:44" x14ac:dyDescent="0.15">
      <c r="A52" s="259"/>
      <c r="AK52" s="330"/>
      <c r="AL52" s="331" t="s">
        <v>556</v>
      </c>
      <c r="AM52" s="332">
        <v>224316</v>
      </c>
      <c r="AN52" s="333">
        <v>35748</v>
      </c>
      <c r="AO52" s="334">
        <v>-61.4</v>
      </c>
      <c r="AP52" s="335">
        <v>62922</v>
      </c>
      <c r="AQ52" s="336">
        <v>2.2000000000000002</v>
      </c>
      <c r="AR52" s="337">
        <v>-63.6</v>
      </c>
    </row>
    <row r="53" spans="1:44" x14ac:dyDescent="0.15">
      <c r="A53" s="259"/>
      <c r="AK53" s="315" t="s">
        <v>557</v>
      </c>
      <c r="AL53" s="316"/>
      <c r="AM53" s="324">
        <v>687194</v>
      </c>
      <c r="AN53" s="325">
        <v>111793</v>
      </c>
      <c r="AO53" s="326">
        <v>88.3</v>
      </c>
      <c r="AP53" s="327">
        <v>145139</v>
      </c>
      <c r="AQ53" s="328">
        <v>19.5</v>
      </c>
      <c r="AR53" s="329">
        <v>68.8</v>
      </c>
    </row>
    <row r="54" spans="1:44" x14ac:dyDescent="0.15">
      <c r="A54" s="259"/>
      <c r="AK54" s="330"/>
      <c r="AL54" s="331" t="s">
        <v>556</v>
      </c>
      <c r="AM54" s="332">
        <v>412031</v>
      </c>
      <c r="AN54" s="333">
        <v>67030</v>
      </c>
      <c r="AO54" s="334">
        <v>87.5</v>
      </c>
      <c r="AP54" s="335">
        <v>83762</v>
      </c>
      <c r="AQ54" s="336">
        <v>33.1</v>
      </c>
      <c r="AR54" s="337">
        <v>54.4</v>
      </c>
    </row>
    <row r="55" spans="1:44" x14ac:dyDescent="0.15">
      <c r="A55" s="259"/>
      <c r="AK55" s="315" t="s">
        <v>558</v>
      </c>
      <c r="AL55" s="316"/>
      <c r="AM55" s="324">
        <v>1178539</v>
      </c>
      <c r="AN55" s="325">
        <v>195316</v>
      </c>
      <c r="AO55" s="326">
        <v>74.7</v>
      </c>
      <c r="AP55" s="327">
        <v>125391</v>
      </c>
      <c r="AQ55" s="328">
        <v>-13.6</v>
      </c>
      <c r="AR55" s="329">
        <v>88.3</v>
      </c>
    </row>
    <row r="56" spans="1:44" x14ac:dyDescent="0.15">
      <c r="A56" s="259"/>
      <c r="AK56" s="330"/>
      <c r="AL56" s="331" t="s">
        <v>556</v>
      </c>
      <c r="AM56" s="332">
        <v>694388</v>
      </c>
      <c r="AN56" s="333">
        <v>115079</v>
      </c>
      <c r="AO56" s="334">
        <v>71.7</v>
      </c>
      <c r="AP56" s="335">
        <v>68516</v>
      </c>
      <c r="AQ56" s="336">
        <v>-18.2</v>
      </c>
      <c r="AR56" s="337">
        <v>89.9</v>
      </c>
    </row>
    <row r="57" spans="1:44" x14ac:dyDescent="0.15">
      <c r="A57" s="259"/>
      <c r="AK57" s="315" t="s">
        <v>559</v>
      </c>
      <c r="AL57" s="316"/>
      <c r="AM57" s="324">
        <v>1054738</v>
      </c>
      <c r="AN57" s="325">
        <v>180606</v>
      </c>
      <c r="AO57" s="326">
        <v>-7.5</v>
      </c>
      <c r="AP57" s="327">
        <v>138402</v>
      </c>
      <c r="AQ57" s="328">
        <v>10.4</v>
      </c>
      <c r="AR57" s="329">
        <v>-17.899999999999999</v>
      </c>
    </row>
    <row r="58" spans="1:44" x14ac:dyDescent="0.15">
      <c r="A58" s="259"/>
      <c r="AK58" s="330"/>
      <c r="AL58" s="331" t="s">
        <v>556</v>
      </c>
      <c r="AM58" s="332">
        <v>136491</v>
      </c>
      <c r="AN58" s="333">
        <v>23372</v>
      </c>
      <c r="AO58" s="334">
        <v>-79.7</v>
      </c>
      <c r="AP58" s="335">
        <v>70652</v>
      </c>
      <c r="AQ58" s="336">
        <v>3.1</v>
      </c>
      <c r="AR58" s="337">
        <v>-82.8</v>
      </c>
    </row>
    <row r="59" spans="1:44" x14ac:dyDescent="0.15">
      <c r="A59" s="259"/>
      <c r="AK59" s="315" t="s">
        <v>560</v>
      </c>
      <c r="AL59" s="316"/>
      <c r="AM59" s="324">
        <v>694050</v>
      </c>
      <c r="AN59" s="325">
        <v>121763</v>
      </c>
      <c r="AO59" s="326">
        <v>-32.6</v>
      </c>
      <c r="AP59" s="327">
        <v>146367</v>
      </c>
      <c r="AQ59" s="328">
        <v>5.8</v>
      </c>
      <c r="AR59" s="329">
        <v>-38.4</v>
      </c>
    </row>
    <row r="60" spans="1:44" x14ac:dyDescent="0.15">
      <c r="A60" s="259"/>
      <c r="AK60" s="330"/>
      <c r="AL60" s="331" t="s">
        <v>556</v>
      </c>
      <c r="AM60" s="332">
        <v>276972</v>
      </c>
      <c r="AN60" s="333">
        <v>48592</v>
      </c>
      <c r="AO60" s="334">
        <v>107.9</v>
      </c>
      <c r="AP60" s="335">
        <v>79441</v>
      </c>
      <c r="AQ60" s="336">
        <v>12.4</v>
      </c>
      <c r="AR60" s="337">
        <v>95.5</v>
      </c>
    </row>
    <row r="61" spans="1:44" x14ac:dyDescent="0.15">
      <c r="A61" s="259"/>
      <c r="AK61" s="315" t="s">
        <v>561</v>
      </c>
      <c r="AL61" s="338"/>
      <c r="AM61" s="324">
        <v>797394</v>
      </c>
      <c r="AN61" s="325">
        <v>133767</v>
      </c>
      <c r="AO61" s="326">
        <v>11.9</v>
      </c>
      <c r="AP61" s="327">
        <v>135350</v>
      </c>
      <c r="AQ61" s="339">
        <v>5.3</v>
      </c>
      <c r="AR61" s="329">
        <v>6.6</v>
      </c>
    </row>
    <row r="62" spans="1:44" x14ac:dyDescent="0.15">
      <c r="A62" s="259"/>
      <c r="AK62" s="330"/>
      <c r="AL62" s="331" t="s">
        <v>556</v>
      </c>
      <c r="AM62" s="332">
        <v>348840</v>
      </c>
      <c r="AN62" s="333">
        <v>57964</v>
      </c>
      <c r="AO62" s="334">
        <v>25.2</v>
      </c>
      <c r="AP62" s="335">
        <v>73059</v>
      </c>
      <c r="AQ62" s="336">
        <v>6.5</v>
      </c>
      <c r="AR62" s="337">
        <v>18.7</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QKTMK8UwBFhcBAfCU2Xy2GPhM9LDne6iOa5GYuI1rLI8iEnsn2q5aUyTlmaRQTXDwHj9G5Ts1DPpj7P0+nQOCA==" saltValue="FnSAOnAs2PZDtjzDwnKAj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563</v>
      </c>
    </row>
    <row r="121" spans="125:125" ht="13.5" hidden="1" customHeight="1" x14ac:dyDescent="0.15">
      <c r="DU121" s="253"/>
    </row>
  </sheetData>
  <sheetProtection algorithmName="SHA-512" hashValue="0KYvK4I4ldHAr9ZcJAU9zRk+R2WOgh/cq7AZ7EfWSwT5EE9KE4yRtWNkQKaZYr2EUAdRqmyZEXlqjH4HwAujsQ==" saltValue="9ioUfRtRe8lN1CXWYPGgC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564</v>
      </c>
    </row>
  </sheetData>
  <sheetProtection algorithmName="SHA-512" hashValue="eEqbYBcwi3dCmee05IU/Q0j5cUBE0eOuGLJnA4o10N0yzoSXfAc+HWMVGFicW3ZCWaWfKsEtqXp4heVuUmlC4Q==" saltValue="ztFXxbV8Ae9IEHW6QGd98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15">
      <c r="B47" s="10"/>
      <c r="C47" s="1152" t="s">
        <v>3</v>
      </c>
      <c r="D47" s="1152"/>
      <c r="E47" s="1153"/>
      <c r="F47" s="11">
        <v>61.49</v>
      </c>
      <c r="G47" s="12">
        <v>46.89</v>
      </c>
      <c r="H47" s="12">
        <v>46.24</v>
      </c>
      <c r="I47" s="12">
        <v>56.21</v>
      </c>
      <c r="J47" s="13">
        <v>61.94</v>
      </c>
    </row>
    <row r="48" spans="2:10" ht="57.75" customHeight="1" x14ac:dyDescent="0.15">
      <c r="B48" s="14"/>
      <c r="C48" s="1154" t="s">
        <v>4</v>
      </c>
      <c r="D48" s="1154"/>
      <c r="E48" s="1155"/>
      <c r="F48" s="15">
        <v>1.53</v>
      </c>
      <c r="G48" s="16">
        <v>5</v>
      </c>
      <c r="H48" s="16">
        <v>7.37</v>
      </c>
      <c r="I48" s="16">
        <v>7.09</v>
      </c>
      <c r="J48" s="17">
        <v>6</v>
      </c>
    </row>
    <row r="49" spans="2:10" ht="57.75" customHeight="1" thickBot="1" x14ac:dyDescent="0.2">
      <c r="B49" s="18"/>
      <c r="C49" s="1156" t="s">
        <v>5</v>
      </c>
      <c r="D49" s="1156"/>
      <c r="E49" s="1157"/>
      <c r="F49" s="19" t="s">
        <v>570</v>
      </c>
      <c r="G49" s="20" t="s">
        <v>571</v>
      </c>
      <c r="H49" s="20">
        <v>7.42</v>
      </c>
      <c r="I49" s="20">
        <v>8.3800000000000008</v>
      </c>
      <c r="J49" s="21">
        <v>2.36</v>
      </c>
    </row>
    <row r="50" spans="2:10" x14ac:dyDescent="0.15"/>
  </sheetData>
  <sheetProtection algorithmName="SHA-512" hashValue="gAx1e52FAvLyaY2I0kU58iV3ennVcxwRobBvj3oOExCLjgLbMJrx43v/CG40LiDwLWhqJINLytGjKvwwpKmy6g==" saltValue="csNpwK3B6WBB5OdGXrVy7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河本　理恵</cp:lastModifiedBy>
  <cp:lastPrinted>2024-08-27T04:55:53Z</cp:lastPrinted>
  <dcterms:created xsi:type="dcterms:W3CDTF">2024-03-14T03:54:51Z</dcterms:created>
  <dcterms:modified xsi:type="dcterms:W3CDTF">2024-08-27T04:57:31Z</dcterms:modified>
  <cp:category/>
</cp:coreProperties>
</file>