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11.22\財政課\★財政課\業務別\15 公会計（財務書類）\04 照会回答\R6\20240920〆 R4年度財政状況資料集（追加分）の作成について\提出用\"/>
    </mc:Choice>
  </mc:AlternateContent>
  <bookViews>
    <workbookView xWindow="0" yWindow="0" windowWidth="23040" windowHeight="8376"/>
  </bookViews>
  <sheets>
    <sheet name="総括表" sheetId="10" r:id="rId1"/>
    <sheet name="普通会計の状況" sheetId="11" r:id="rId2"/>
    <sheet name="各会計、関係団体の財政状況及び健全化判断比率" sheetId="12" r:id="rId3"/>
    <sheet name="財政比較分析表（0315修正）" sheetId="19"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C37" i="10"/>
  <c r="C34" i="10"/>
  <c r="C35" i="10" s="1"/>
  <c r="C36" i="10" s="1"/>
  <c r="U34" i="10" l="1"/>
  <c r="U35" i="10" s="1"/>
  <c r="U36" i="10" s="1"/>
  <c r="U37"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W34" i="10" l="1"/>
  <c r="BW35" i="10" l="1"/>
  <c r="BW36" i="10" s="1"/>
  <c r="CO34" i="10" l="1"/>
  <c r="CO35" i="10" s="1"/>
  <c r="CO36" i="10" s="1"/>
  <c r="CO37" i="10" s="1"/>
  <c r="CO38" i="10" s="1"/>
</calcChain>
</file>

<file path=xl/sharedStrings.xml><?xml version="1.0" encoding="utf-8"?>
<sst xmlns="http://schemas.openxmlformats.org/spreadsheetml/2006/main" count="1102" uniqueCount="624">
  <si>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</si>
  <si>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</si>
  <si>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</si>
  <si>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</si>
  <si>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</si>
  <si>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</si>
  <si>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</si>
  <si>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</si>
  <si>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</si>
  <si>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</si>
  <si>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</si>
  <si>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</si>
  <si>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</si>
  <si>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</si>
  <si>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</si>
  <si>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</si>
  <si>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</si>
  <si>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</si>
  <si>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</si>
  <si>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</si>
  <si>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</si>
  <si>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</si>
  <si>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</si>
  <si>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</si>
  <si>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</si>
  <si>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</si>
  <si>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</si>
  <si>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</si>
  <si>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</si>
  <si>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</si>
  <si>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</si>
  <si>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</si>
  <si>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</si>
  <si>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</si>
  <si>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</si>
  <si>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</si>
  <si>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</si>
  <si>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</si>
  <si>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</si>
  <si>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</si>
  <si>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</si>
  <si>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</si>
  <si>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</si>
  <si>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</si>
  <si>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</si>
  <si>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</si>
  <si>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</si>
  <si>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</si>
  <si>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</si>
  <si>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</si>
  <si>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</si>
  <si>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</si>
  <si>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</si>
  <si>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</si>
  <si>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</si>
  <si>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</si>
  <si>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</si>
  <si>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</si>
  <si>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</si>
  <si>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</si>
  <si>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</si>
  <si>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</si>
  <si>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</si>
  <si>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</si>
  <si>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</si>
  <si>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</si>
  <si>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</si>
  <si>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</si>
  <si>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</si>
  <si>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</si>
  <si>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</si>
  <si>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</si>
  <si>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</si>
  <si>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</si>
  <si>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</si>
  <si>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</si>
  <si>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</si>
  <si>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</si>
  <si>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</si>
  <si>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</si>
  <si>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</si>
  <si>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</si>
  <si>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</si>
  <si>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</si>
  <si>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</si>
  <si>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</si>
  <si>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</si>
  <si>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</si>
  <si>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</si>
  <si>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</si>
  <si>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</si>
  <si>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</si>
  <si>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</si>
  <si>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</si>
  <si>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</si>
  <si>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</si>
  <si>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</si>
  <si>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</si>
  <si>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</si>
  <si>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</si>
  <si>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</si>
  <si>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</si>
  <si>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</si>
  <si>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</si>
  <si>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</si>
  <si>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</si>
  <si>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</si>
  <si>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</si>
  <si>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</si>
  <si>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</si>
  <si>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</si>
  <si>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</si>
  <si>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</si>
  <si>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</si>
  <si>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</si>
  <si>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</si>
  <si>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</si>
  <si>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</si>
  <si>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</si>
  <si>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</si>
  <si>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</si>
  <si>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</si>
  <si>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</si>
  <si>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</si>
  <si>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</si>
  <si>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</si>
  <si>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</si>
  <si>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</si>
  <si>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</si>
  <si>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</si>
  <si>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</si>
  <si>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</si>
  <si>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</si>
  <si>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</si>
  <si>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</si>
  <si>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</si>
  <si>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</si>
  <si>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</si>
  <si>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</si>
  <si>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</si>
  <si>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</si>
  <si>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</si>
  <si>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</si>
  <si>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</si>
  <si>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</si>
  <si>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</si>
  <si>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</si>
  <si>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</si>
  <si>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</si>
  <si>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</si>
  <si>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</si>
  <si>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</si>
  <si>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</si>
  <si>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</si>
  <si>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</si>
  <si>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</si>
  <si>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</si>
  <si>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</si>
  <si>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</si>
  <si>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</si>
  <si>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</si>
  <si>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</si>
  <si>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</si>
  <si>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</si>
  <si>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</si>
  <si>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</si>
  <si>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</si>
  <si>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</si>
  <si>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</si>
  <si>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</si>
  <si>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</si>
  <si>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</si>
  <si>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</si>
  <si>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</si>
  <si>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</si>
  <si>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</si>
  <si>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</si>
  <si>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</si>
  <si>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</si>
  <si>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</si>
  <si>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</si>
  <si>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</si>
  <si>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</si>
  <si>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</si>
  <si>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</si>
  <si>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</si>
  <si>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</si>
  <si>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</si>
  <si>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</si>
  <si>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</si>
  <si>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</si>
  <si>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</si>
  <si>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</si>
  <si>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</si>
  <si>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</si>
  <si>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</si>
  <si>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</si>
  <si>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</si>
  <si>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</si>
  <si>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</si>
  <si>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</si>
  <si>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</si>
  <si>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</si>
  <si>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</si>
  <si>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</si>
  <si>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</si>
  <si>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</si>
  <si>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</si>
  <si>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</si>
  <si>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</si>
  <si>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</si>
  <si>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</si>
  <si>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</si>
  <si>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</si>
  <si>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</si>
  <si>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</si>
  <si>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</si>
  <si>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</si>
  <si>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広島県福山市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</si>
  <si>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</si>
  <si>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</si>
  <si>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</si>
  <si>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</si>
  <si>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</si>
  <si>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</si>
  <si>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</si>
  <si>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</si>
  <si>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</si>
  <si>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</si>
  <si>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</si>
  <si>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</si>
  <si>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</si>
  <si>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</si>
  <si>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</si>
  <si>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</si>
  <si>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</si>
  <si>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</si>
  <si>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</si>
  <si>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</si>
  <si>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</si>
  <si>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</si>
  <si>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</si>
  <si>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</si>
  <si>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</si>
  <si>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</si>
  <si>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</si>
  <si>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</si>
  <si>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</si>
  <si>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</si>
  <si>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</si>
  <si>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</si>
  <si>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</si>
  <si>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</si>
  <si>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</si>
  <si>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</si>
  <si>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</si>
  <si>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</si>
  <si>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</si>
  <si>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</si>
  <si>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</si>
  <si>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</si>
  <si>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</si>
  <si>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</si>
  <si>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</si>
  <si>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</si>
  <si>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</si>
  <si>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</si>
  <si>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</si>
  <si>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</si>
  <si>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</si>
  <si>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</si>
  <si>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</si>
  <si>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</si>
  <si>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</si>
  <si>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</si>
  <si>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</si>
  <si>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</si>
  <si>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</si>
  <si>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</si>
  <si>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</si>
  <si>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</si>
  <si>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</si>
  <si>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</si>
  <si>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</si>
  <si>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</si>
  <si>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</si>
  <si>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</si>
  <si>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</si>
  <si>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</si>
  <si>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</si>
  <si>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</si>
  <si>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</si>
  <si>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</si>
  <si>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</si>
  <si>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</si>
  <si>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</si>
  <si>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</si>
  <si>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</si>
  <si>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</si>
  <si>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</si>
  <si>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</si>
  <si>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</si>
  <si>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</si>
  <si>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</si>
  <si>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</si>
  <si>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</si>
  <si>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</si>
  <si>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</si>
  <si>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</si>
  <si>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</si>
  <si>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</si>
  <si>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</si>
  <si>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</si>
  <si>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</si>
  <si>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</si>
  <si>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</si>
  <si>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</si>
  <si>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</si>
  <si>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</si>
  <si>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</si>
  <si>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</si>
  <si>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</si>
  <si>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</si>
  <si>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</si>
  <si>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</si>
  <si>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</si>
  <si>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</si>
  <si>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</si>
  <si>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</si>
  <si>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</si>
  <si>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</si>
  <si>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</si>
  <si>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</si>
  <si>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</si>
  <si>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</si>
  <si>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</si>
  <si>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</si>
  <si>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</si>
  <si>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</si>
  <si>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</si>
  <si>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</si>
  <si>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</si>
  <si>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</si>
  <si>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</si>
  <si>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</si>
  <si>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</si>
  <si>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</si>
  <si>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</si>
  <si>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</si>
  <si>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</si>
  <si>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</si>
  <si>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</si>
  <si>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</si>
  <si>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</si>
  <si>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</si>
  <si>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</si>
  <si>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</si>
  <si>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</si>
  <si>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</si>
  <si>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</si>
  <si>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</si>
  <si>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</si>
  <si>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</si>
  <si>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</si>
  <si>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</si>
  <si>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</si>
  <si>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</si>
  <si>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</si>
  <si>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</si>
  <si>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</si>
  <si>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</si>
  <si>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広島県福山市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</si>
  <si>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</si>
  <si>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</si>
  <si>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</si>
  <si>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</si>
  <si>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</si>
  <si>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</si>
  <si>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</si>
  <si>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</si>
  <si>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</si>
  <si>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</si>
  <si>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</si>
  <si>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</si>
  <si>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</si>
  <si>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</si>
  <si>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</si>
  <si>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</si>
  <si>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</si>
  <si>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</si>
  <si>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</si>
  <si>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</si>
  <si>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母子父子寡婦福祉資金貸付特別会計</t>
    <phoneticPr fontId="5"/>
  </si>
  <si>
    <t>-</t>
    <phoneticPr fontId="5"/>
  </si>
  <si>
    <t>誠之奨学資金特別会計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</si>
  <si>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</si>
  <si>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</si>
  <si>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</si>
  <si>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</si>
  <si>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</si>
  <si>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</si>
  <si>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</si>
  <si>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</si>
  <si>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</si>
  <si>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</si>
  <si>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</si>
  <si>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</si>
  <si>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</si>
  <si>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</si>
  <si>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</si>
  <si>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</si>
  <si>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</si>
  <si>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</si>
  <si>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病院事業会計</t>
    <phoneticPr fontId="5"/>
  </si>
  <si>
    <t>法適用企業</t>
    <phoneticPr fontId="5"/>
  </si>
  <si>
    <t>水道事業会計</t>
    <phoneticPr fontId="5"/>
  </si>
  <si>
    <t>法適用企業</t>
    <phoneticPr fontId="5"/>
  </si>
  <si>
    <t>工業用水道事業会計</t>
    <phoneticPr fontId="5"/>
  </si>
  <si>
    <t>法適用企業</t>
    <phoneticPr fontId="5"/>
  </si>
  <si>
    <t>下水道事業会計</t>
    <phoneticPr fontId="5"/>
  </si>
  <si>
    <t>集落排水事業特別会計</t>
    <phoneticPr fontId="5"/>
  </si>
  <si>
    <t>法非適用企業</t>
    <phoneticPr fontId="5"/>
  </si>
  <si>
    <t>食肉センター特別会計</t>
    <phoneticPr fontId="5"/>
  </si>
  <si>
    <t>法非適用企業</t>
    <phoneticPr fontId="5"/>
  </si>
  <si>
    <t>都市開発事業特別会計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</si>
  <si>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</si>
  <si>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</si>
  <si>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</si>
  <si>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</si>
  <si>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</si>
  <si>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</si>
  <si>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</si>
  <si>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</si>
  <si>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</si>
  <si>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</si>
  <si>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</si>
  <si>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</si>
  <si>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</si>
  <si>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</si>
  <si>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</si>
  <si>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</si>
  <si>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</si>
  <si>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</si>
  <si>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</si>
  <si>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</si>
  <si>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</si>
  <si>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</si>
  <si>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</si>
  <si>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</si>
  <si>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</si>
  <si>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</si>
  <si>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</si>
  <si>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</si>
  <si>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</si>
  <si>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</si>
  <si>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</si>
  <si>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</si>
  <si>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</si>
  <si>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</si>
  <si>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</si>
  <si>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</si>
  <si>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</si>
  <si>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</si>
  <si>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</si>
  <si>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</si>
  <si>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</si>
  <si>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</si>
  <si>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</si>
  <si>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</si>
  <si>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</si>
  <si>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</si>
  <si>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</si>
  <si>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</si>
  <si>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</si>
  <si>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</si>
  <si>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</si>
  <si>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</si>
  <si>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</si>
  <si>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</si>
  <si>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</si>
  <si>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</si>
  <si>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</si>
  <si>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</si>
  <si>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</si>
  <si>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</si>
  <si>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</si>
  <si>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都市開発事業特別会計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</si>
  <si>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</si>
  <si>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</si>
  <si>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</si>
  <si>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</si>
  <si>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</si>
  <si>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</si>
  <si>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</si>
  <si>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</si>
  <si>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</si>
  <si>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</si>
  <si>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</si>
  <si>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</si>
  <si>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</si>
  <si>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</si>
  <si>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</si>
  <si>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</si>
  <si>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</si>
  <si>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</si>
  <si>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</si>
  <si>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</si>
  <si>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</si>
  <si>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</si>
  <si>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</si>
  <si>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</si>
  <si>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</si>
  <si>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</si>
  <si>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</si>
  <si>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</si>
  <si>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</si>
  <si>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</si>
  <si>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</si>
  <si>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</si>
  <si>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</si>
  <si>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</si>
  <si>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</si>
  <si>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</si>
  <si>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</si>
  <si>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</si>
  <si>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</si>
  <si>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</si>
  <si>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</si>
  <si>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</si>
  <si>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</si>
  <si>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</si>
  <si>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</si>
  <si>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</si>
  <si>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</si>
  <si>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</si>
  <si>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</si>
  <si>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</si>
  <si>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</si>
  <si>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</si>
  <si>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</si>
  <si>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</si>
  <si>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</si>
  <si>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</si>
  <si>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</si>
  <si>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</si>
  <si>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</si>
  <si>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</si>
  <si>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</si>
  <si>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</si>
  <si>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</si>
  <si>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</si>
  <si>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</si>
  <si>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</si>
  <si>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</si>
  <si>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</si>
  <si>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</si>
  <si>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</si>
  <si>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</si>
  <si>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</si>
  <si>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</si>
  <si>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</si>
  <si>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</si>
  <si>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</si>
  <si>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</si>
  <si>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</si>
  <si>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</si>
  <si>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</si>
  <si>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</si>
  <si>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</si>
  <si>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</si>
  <si>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0.81</t>
  </si>
  <si>
    <t>病院事業会計</t>
  </si>
  <si>
    <t>工業用水道事業会計</t>
  </si>
  <si>
    <t>一般会計</t>
  </si>
  <si>
    <t>水道事業会計</t>
  </si>
  <si>
    <t>下水道事業会計</t>
  </si>
  <si>
    <t>駐車場事業特別会計</t>
  </si>
  <si>
    <t>介護保険特別会計</t>
  </si>
  <si>
    <t>国民健康保険特別会計</t>
  </si>
  <si>
    <t>その他会計（赤字）</t>
  </si>
  <si>
    <t>その他会計（黒字）</t>
  </si>
  <si>
    <t>（百万円）</t>
    <phoneticPr fontId="5"/>
  </si>
  <si>
    <t>H30</t>
    <phoneticPr fontId="5"/>
  </si>
  <si>
    <t>R01</t>
    <phoneticPr fontId="5"/>
  </si>
  <si>
    <t>R02</t>
    <phoneticPr fontId="5"/>
  </si>
  <si>
    <t>R03</t>
    <phoneticPr fontId="5"/>
  </si>
  <si>
    <t>R04</t>
    <phoneticPr fontId="5"/>
  </si>
  <si>
    <t>福山市大規模事業基金</t>
    <rPh sb="0" eb="3">
      <t>フクヤマシ</t>
    </rPh>
    <rPh sb="3" eb="6">
      <t>ダイキボ</t>
    </rPh>
    <rPh sb="6" eb="8">
      <t>ジギョウ</t>
    </rPh>
    <rPh sb="8" eb="10">
      <t>キキン</t>
    </rPh>
    <phoneticPr fontId="5"/>
  </si>
  <si>
    <t>福山市教育環境整備基金</t>
    <rPh sb="0" eb="3">
      <t>フクヤマシ</t>
    </rPh>
    <rPh sb="3" eb="5">
      <t>キョウイク</t>
    </rPh>
    <rPh sb="5" eb="7">
      <t>カンキョウ</t>
    </rPh>
    <rPh sb="7" eb="9">
      <t>セイビ</t>
    </rPh>
    <rPh sb="9" eb="11">
      <t>キキン</t>
    </rPh>
    <phoneticPr fontId="2"/>
  </si>
  <si>
    <t>福山市公共施設維持整備基金</t>
    <rPh sb="0" eb="3">
      <t>フクヤマシ</t>
    </rPh>
    <rPh sb="3" eb="5">
      <t>コウキョウ</t>
    </rPh>
    <rPh sb="5" eb="7">
      <t>シセツ</t>
    </rPh>
    <rPh sb="7" eb="9">
      <t>イジ</t>
    </rPh>
    <rPh sb="9" eb="11">
      <t>セイビ</t>
    </rPh>
    <rPh sb="11" eb="13">
      <t>キキン</t>
    </rPh>
    <phoneticPr fontId="2"/>
  </si>
  <si>
    <t>福山城築城400年記念基金</t>
    <rPh sb="0" eb="2">
      <t>フクヤマ</t>
    </rPh>
    <rPh sb="2" eb="3">
      <t>シロ</t>
    </rPh>
    <rPh sb="3" eb="5">
      <t>チクジョウ</t>
    </rPh>
    <rPh sb="8" eb="9">
      <t>ネン</t>
    </rPh>
    <rPh sb="9" eb="11">
      <t>キネン</t>
    </rPh>
    <rPh sb="11" eb="13">
      <t>キキン</t>
    </rPh>
    <phoneticPr fontId="2"/>
  </si>
  <si>
    <t>福山市地域福祉基金</t>
    <rPh sb="0" eb="3">
      <t>フクヤマシ</t>
    </rPh>
    <rPh sb="3" eb="5">
      <t>チイキ</t>
    </rPh>
    <rPh sb="5" eb="7">
      <t>フクシ</t>
    </rPh>
    <rPh sb="7" eb="9">
      <t>キキン</t>
    </rPh>
    <phoneticPr fontId="2"/>
  </si>
  <si>
    <t>-</t>
    <phoneticPr fontId="2"/>
  </si>
  <si>
    <t>-</t>
    <phoneticPr fontId="2"/>
  </si>
  <si>
    <t>-</t>
    <phoneticPr fontId="2"/>
  </si>
  <si>
    <t>福山地区消防組合</t>
    <rPh sb="0" eb="2">
      <t>フクヤマ</t>
    </rPh>
    <rPh sb="2" eb="4">
      <t>チク</t>
    </rPh>
    <rPh sb="4" eb="6">
      <t>ショウボウ</t>
    </rPh>
    <rPh sb="6" eb="8">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</si>
  <si>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</si>
  <si>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</si>
  <si>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t>
    <phoneticPr fontId="2"/>
  </si>
  <si>
    <t>福山市土地開発公社</t>
    <rPh sb="0" eb="3">
      <t>フクヤマシ</t>
    </rPh>
    <rPh sb="3" eb="7">
      <t>トチカイハツ</t>
    </rPh>
    <rPh sb="7" eb="9">
      <t>コウシャ</t>
    </rPh>
    <phoneticPr fontId="2"/>
  </si>
  <si>
    <t>福山市スポーツ協会</t>
    <rPh sb="0" eb="3">
      <t>フクヤマシ</t>
    </rPh>
    <rPh sb="7" eb="9">
      <t>キョウカイ</t>
    </rPh>
    <phoneticPr fontId="2"/>
  </si>
  <si>
    <t>ふくやま芸術文化財団</t>
    <rPh sb="4" eb="8">
      <t>ゲイジュツブンカ</t>
    </rPh>
    <rPh sb="8" eb="10">
      <t>ザイダン</t>
    </rPh>
    <phoneticPr fontId="2"/>
  </si>
  <si>
    <t>備後地域地場産業振興センター</t>
    <rPh sb="0" eb="4">
      <t>ビンゴチイキ</t>
    </rPh>
    <rPh sb="4" eb="10">
      <t>ジバサンギョウシンコウ</t>
    </rPh>
    <phoneticPr fontId="2"/>
  </si>
  <si>
    <t>アリストぬまくま</t>
    <phoneticPr fontId="2"/>
  </si>
  <si>
    <t>-</t>
    <phoneticPr fontId="2"/>
  </si>
  <si>
    <t>-</t>
    <phoneticPr fontId="2"/>
  </si>
  <si>
    <t>-</t>
    <phoneticPr fontId="2"/>
  </si>
  <si>
    <t xml:space="preserve"> </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</si>
  <si>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</si>
  <si>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</si>
  <si>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将来負担比率は前年度に引き続き、充当可能財源等が将来負担額を上回ったため、比率が算定されていない。
また、有形固定資産減価償却率は、資産の老朽化が進んでおり、上昇傾向にあるが、類似団体と比較すると低い水準にある。</t>
    <rPh sb="0" eb="2">
      <t>ショウライ</t>
    </rPh>
    <rPh sb="2" eb="4">
      <t>フタン</t>
    </rPh>
    <rPh sb="4" eb="6">
      <t>ヒリツ</t>
    </rPh>
    <rPh sb="7" eb="10">
      <t>ゼンネンド</t>
    </rPh>
    <rPh sb="11" eb="12">
      <t>ヒ</t>
    </rPh>
    <rPh sb="13" eb="14">
      <t>ツヅ</t>
    </rPh>
    <rPh sb="16" eb="18">
      <t>ジュウトウ</t>
    </rPh>
    <rPh sb="18" eb="20">
      <t>カノウ</t>
    </rPh>
    <rPh sb="20" eb="22">
      <t>ザイゲン</t>
    </rPh>
    <rPh sb="22" eb="23">
      <t>トウ</t>
    </rPh>
    <rPh sb="24" eb="26">
      <t>ショウライ</t>
    </rPh>
    <rPh sb="26" eb="28">
      <t>フタン</t>
    </rPh>
    <rPh sb="28" eb="29">
      <t>ガク</t>
    </rPh>
    <rPh sb="30" eb="32">
      <t>ウワマワ</t>
    </rPh>
    <rPh sb="37" eb="39">
      <t>ヒリツ</t>
    </rPh>
    <rPh sb="40" eb="42">
      <t>サンテイ</t>
    </rPh>
    <rPh sb="53" eb="55">
      <t>ユウケイ</t>
    </rPh>
    <rPh sb="55" eb="57">
      <t>コテイ</t>
    </rPh>
    <rPh sb="57" eb="59">
      <t>シサン</t>
    </rPh>
    <rPh sb="59" eb="63">
      <t>ゲンカショウキャク</t>
    </rPh>
    <rPh sb="63" eb="64">
      <t>リツ</t>
    </rPh>
    <rPh sb="66" eb="68">
      <t>シサン</t>
    </rPh>
    <rPh sb="69" eb="72">
      <t>ロウキュウカ</t>
    </rPh>
    <rPh sb="73" eb="74">
      <t>スス</t>
    </rPh>
    <rPh sb="79" eb="81">
      <t>ジョウショウ</t>
    </rPh>
    <rPh sb="81" eb="83">
      <t>ケイコウ</t>
    </rPh>
    <rPh sb="88" eb="90">
      <t>ルイジ</t>
    </rPh>
    <rPh sb="90" eb="92">
      <t>ダンタイ</t>
    </rPh>
    <rPh sb="93" eb="95">
      <t>ヒカク</t>
    </rPh>
    <rPh sb="98" eb="99">
      <t>ヒク</t>
    </rPh>
    <rPh sb="100" eb="102">
      <t>スイジュン</t>
    </rPh>
    <phoneticPr fontId="2"/>
  </si>
  <si>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</si>
  <si>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</si>
  <si>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</si>
  <si>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</si>
  <si>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</si>
  <si>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</si>
  <si>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</si>
  <si>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</si>
  <si>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</si>
  <si>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</si>
  <si>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</si>
  <si>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</si>
  <si>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将来負担比率は前年度に引き続き、充当可能財源等が将来負担額を上回ったため、比率が算定されていない。
また、実質公債費比率は、交付税算入がある有利な市債の発行や繰上償還などの取組により、依然として低い水準にあり、類似団体と比較しても低い水準にある。</t>
    <rPh sb="0" eb="2">
      <t>ショウライ</t>
    </rPh>
    <rPh sb="2" eb="4">
      <t>フタン</t>
    </rPh>
    <rPh sb="4" eb="6">
      <t>ヒリツ</t>
    </rPh>
    <rPh sb="7" eb="10">
      <t>ゼンネンド</t>
    </rPh>
    <rPh sb="11" eb="12">
      <t>ヒ</t>
    </rPh>
    <rPh sb="13" eb="14">
      <t>ツヅ</t>
    </rPh>
    <rPh sb="16" eb="20">
      <t>ジュウトウカノウ</t>
    </rPh>
    <rPh sb="20" eb="22">
      <t>ザイゲン</t>
    </rPh>
    <rPh sb="22" eb="23">
      <t>トウ</t>
    </rPh>
    <rPh sb="24" eb="28">
      <t>ショウライフタン</t>
    </rPh>
    <rPh sb="28" eb="29">
      <t>ガク</t>
    </rPh>
    <rPh sb="30" eb="32">
      <t>ウワマワ</t>
    </rPh>
    <rPh sb="37" eb="39">
      <t>ヒリツ</t>
    </rPh>
    <rPh sb="40" eb="42">
      <t>サンテイ</t>
    </rPh>
    <rPh sb="53" eb="55">
      <t>ジッシツ</t>
    </rPh>
    <rPh sb="55" eb="58">
      <t>コウサイヒ</t>
    </rPh>
    <rPh sb="58" eb="60">
      <t>ヒリツ</t>
    </rPh>
    <rPh sb="62" eb="65">
      <t>コウフゼイ</t>
    </rPh>
    <rPh sb="65" eb="67">
      <t>サンニュウ</t>
    </rPh>
    <rPh sb="70" eb="72">
      <t>ユウリ</t>
    </rPh>
    <rPh sb="73" eb="75">
      <t>シサイ</t>
    </rPh>
    <rPh sb="76" eb="78">
      <t>ハッコウ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</si>
</sst>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0" xfId="12" applyFont="1" applyBorder="1" applyAlignment="1" applyProtection="1">
      <alignment horizontal="center" vertical="center" shrinkToFit="1"/>
      <protection locked="0"/>
    </xf>
    <xf numFmtId="0" fontId="34" fillId="0" borderId="121"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4" xfId="12" applyFont="1" applyBorder="1" applyAlignment="1" applyProtection="1">
      <alignment horizontal="center" vertical="center" shrinkToFit="1"/>
      <protection locked="0"/>
    </xf>
    <xf numFmtId="0" fontId="34" fillId="6" borderId="121"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5"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5"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5"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5"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9"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7" xfId="14" applyNumberFormat="1" applyFont="1" applyFill="1" applyBorder="1" applyAlignment="1">
      <alignment horizontal="right" vertical="center" shrinkToFit="1"/>
    </xf>
    <xf numFmtId="187" fontId="34" fillId="6" borderId="128"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0"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3" xfId="12" applyFont="1" applyFill="1" applyBorder="1" applyAlignment="1" applyProtection="1">
      <alignment horizontal="lef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0" fontId="34" fillId="8" borderId="128" xfId="12" applyFont="1" applyFill="1" applyBorder="1" applyAlignment="1" applyProtection="1">
      <alignment horizontal="left" vertical="center" shrinkToFit="1"/>
      <protection locked="0"/>
    </xf>
    <xf numFmtId="0" fontId="34" fillId="8" borderId="131" xfId="12"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2" xfId="12" applyNumberFormat="1" applyFont="1" applyFill="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3" xfId="12" applyFont="1" applyFill="1" applyBorder="1" applyAlignment="1" applyProtection="1">
      <alignment horizontal="left" vertical="center" shrinkToFit="1"/>
      <protection locked="0"/>
    </xf>
    <xf numFmtId="0" fontId="34" fillId="6" borderId="126" xfId="12" applyFont="1" applyFill="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0" fontId="34" fillId="0" borderId="120" xfId="12" applyFont="1" applyBorder="1" applyAlignment="1" applyProtection="1">
      <alignment horizontal="left" vertical="center" shrinkToFit="1"/>
      <protection locked="0"/>
    </xf>
    <xf numFmtId="0" fontId="34" fillId="0" borderId="11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177" fontId="34" fillId="0" borderId="114" xfId="12" applyNumberFormat="1" applyFont="1" applyBorder="1" applyAlignment="1" applyProtection="1">
      <alignment horizontal="right" vertical="center" shrinkToFit="1"/>
      <protection locked="0"/>
    </xf>
    <xf numFmtId="177" fontId="34" fillId="0" borderId="111"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9"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8"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3"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3"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87" fontId="34" fillId="6" borderId="115"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87" fontId="34" fillId="0" borderId="115" xfId="12" applyNumberFormat="1" applyFont="1" applyBorder="1" applyAlignment="1" applyProtection="1">
      <alignment horizontal="right" vertical="center" shrinkToFit="1"/>
      <protection locked="0"/>
    </xf>
    <xf numFmtId="177" fontId="0" fillId="0" borderId="115" xfId="12"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8" xfId="15" applyNumberFormat="1" applyFont="1" applyFill="1" applyBorder="1" applyAlignment="1" applyProtection="1">
      <alignment horizontal="right" vertical="center" shrinkToFit="1"/>
      <protection locked="0"/>
    </xf>
    <xf numFmtId="0" fontId="34" fillId="8" borderId="128" xfId="15" applyFont="1" applyFill="1" applyBorder="1" applyAlignment="1" applyProtection="1">
      <alignment horizontal="left" vertical="center" shrinkToFit="1"/>
      <protection locked="0"/>
    </xf>
    <xf numFmtId="0" fontId="34" fillId="8" borderId="131"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0" fontId="34" fillId="0" borderId="123" xfId="15" applyFont="1" applyBorder="1" applyAlignment="1" applyProtection="1">
      <alignment horizontal="left" vertical="center" shrinkToFit="1"/>
      <protection locked="0"/>
    </xf>
    <xf numFmtId="0" fontId="34" fillId="0" borderId="126" xfId="15" applyFont="1" applyBorder="1" applyAlignment="1" applyProtection="1">
      <alignment horizontal="left" vertical="center" shrinkToFit="1"/>
      <protection locked="0"/>
    </xf>
    <xf numFmtId="177" fontId="34" fillId="0" borderId="119"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0" fontId="34" fillId="0" borderId="115" xfId="15" applyFont="1" applyBorder="1" applyAlignment="1" applyProtection="1">
      <alignment horizontal="left" vertical="center" shrinkToFit="1"/>
      <protection locked="0"/>
    </xf>
    <xf numFmtId="0" fontId="34" fillId="0" borderId="12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6" xfId="15" applyNumberFormat="1" applyFont="1" applyBorder="1" applyAlignment="1" applyProtection="1">
      <alignment horizontal="righ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AF90-4972-92EE-0B3434FFFB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39340</c:v>
                </c:pt>
                <c:pt idx="1">
                  <c:v>66050</c:v>
                </c:pt>
                <c:pt idx="2">
                  <c:v>44491</c:v>
                </c:pt>
                <c:pt idx="3">
                  <c:v>51075</c:v>
                </c:pt>
                <c:pt idx="4">
                  <c:v>86698</c:v>
                </c:pt>
              </c:numCache>
            </c:numRef>
          </c:val>
          <c:smooth val="0"/>
          <c:extLst>
            <c:ext xmlns:c16="http://schemas.microsoft.com/office/drawing/2014/chart" uri="{C3380CC4-5D6E-409C-BE32-E72D297353CC}">
              <c16:uniqueId val="{00000001-AF90-4972-92EE-0B3434FFFB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0.77</c:v>
                </c:pt>
                <c:pt idx="1">
                  <c:v>3.56</c:v>
                </c:pt>
                <c:pt idx="2">
                  <c:v>3.23</c:v>
                </c:pt>
                <c:pt idx="3">
                  <c:v>4.7300000000000004</c:v>
                </c:pt>
                <c:pt idx="4">
                  <c:v>4.18</c:v>
                </c:pt>
              </c:numCache>
            </c:numRef>
          </c:val>
          <c:extLst>
            <c:ext xmlns:c16="http://schemas.microsoft.com/office/drawing/2014/chart" uri="{C3380CC4-5D6E-409C-BE32-E72D297353CC}">
              <c16:uniqueId val="{00000000-96A9-4D6C-837E-CA30D1E7F8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20.21</c:v>
                </c:pt>
                <c:pt idx="1">
                  <c:v>21.58</c:v>
                </c:pt>
                <c:pt idx="2">
                  <c:v>20.82</c:v>
                </c:pt>
                <c:pt idx="3">
                  <c:v>18.02</c:v>
                </c:pt>
                <c:pt idx="4">
                  <c:v>18.05</c:v>
                </c:pt>
              </c:numCache>
            </c:numRef>
          </c:val>
          <c:extLst>
            <c:ext xmlns:c16="http://schemas.microsoft.com/office/drawing/2014/chart" uri="{C3380CC4-5D6E-409C-BE32-E72D297353CC}">
              <c16:uniqueId val="{00000001-96A9-4D6C-837E-CA30D1E7F8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-0.81</c:v>
                </c:pt>
                <c:pt idx="1">
                  <c:v>5.27</c:v>
                </c:pt>
                <c:pt idx="2">
                  <c:v>0.71</c:v>
                </c:pt>
                <c:pt idx="3">
                  <c:v>1.66</c:v>
                </c:pt>
                <c:pt idx="4">
                  <c:v>0.12</c:v>
                </c:pt>
              </c:numCache>
            </c:numRef>
          </c:val>
          <c:smooth val="0"/>
          <c:extLst>
            <c:ext xmlns:c16="http://schemas.microsoft.com/office/drawing/2014/chart" uri="{C3380CC4-5D6E-409C-BE32-E72D297353CC}">
              <c16:uniqueId val="{00000002-96A9-4D6C-837E-CA30D1E7F8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0.28999999999999998</c:v>
                </c:pt>
                <c:pt idx="2">
                  <c:v>#N/A</c:v>
                </c:pt>
                <c:pt idx="3">
                  <c:v>0.25</c:v>
                </c:pt>
                <c:pt idx="4">
                  <c:v>#N/A</c:v>
                </c:pt>
                <c:pt idx="5">
                  <c:v>0.09</c:v>
                </c:pt>
                <c:pt idx="6">
                  <c:v>#N/A</c:v>
                </c:pt>
                <c:pt idx="7">
                  <c:v>0.11</c:v>
                </c:pt>
                <c:pt idx="8">
                  <c:v>#N/A</c:v>
                </c:pt>
                <c:pt idx="9">
                  <c:v>0.1</c:v>
                </c:pt>
              </c:numCache>
            </c:numRef>
          </c:val>
          <c:extLst>
            <c:ext xmlns:c16="http://schemas.microsoft.com/office/drawing/2014/chart" uri="{C3380CC4-5D6E-409C-BE32-E72D297353CC}">
              <c16:uniqueId val="{00000000-CB73-48DA-AE4C-6D898E11BE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73-48DA-AE4C-6D898E11BE39}"/>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0.3</c:v>
                </c:pt>
                <c:pt idx="2">
                  <c:v>#N/A</c:v>
                </c:pt>
                <c:pt idx="3">
                  <c:v>0.44</c:v>
                </c:pt>
                <c:pt idx="4">
                  <c:v>#N/A</c:v>
                </c:pt>
                <c:pt idx="5">
                  <c:v>0.92</c:v>
                </c:pt>
                <c:pt idx="6">
                  <c:v>#N/A</c:v>
                </c:pt>
                <c:pt idx="7">
                  <c:v>0.81</c:v>
                </c:pt>
                <c:pt idx="8">
                  <c:v>#N/A</c:v>
                </c:pt>
                <c:pt idx="9">
                  <c:v>0.44</c:v>
                </c:pt>
              </c:numCache>
            </c:numRef>
          </c:val>
          <c:extLst>
            <c:ext xmlns:c16="http://schemas.microsoft.com/office/drawing/2014/chart" uri="{C3380CC4-5D6E-409C-BE32-E72D297353CC}">
              <c16:uniqueId val="{00000002-CB73-48DA-AE4C-6D898E11BE39}"/>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0.28000000000000003</c:v>
                </c:pt>
                <c:pt idx="2">
                  <c:v>#N/A</c:v>
                </c:pt>
                <c:pt idx="3">
                  <c:v>0.16</c:v>
                </c:pt>
                <c:pt idx="4">
                  <c:v>#N/A</c:v>
                </c:pt>
                <c:pt idx="5">
                  <c:v>0.47</c:v>
                </c:pt>
                <c:pt idx="6">
                  <c:v>#N/A</c:v>
                </c:pt>
                <c:pt idx="7">
                  <c:v>0.08</c:v>
                </c:pt>
                <c:pt idx="8">
                  <c:v>#N/A</c:v>
                </c:pt>
                <c:pt idx="9">
                  <c:v>0.54</c:v>
                </c:pt>
              </c:numCache>
            </c:numRef>
          </c:val>
          <c:extLst>
            <c:ext xmlns:c16="http://schemas.microsoft.com/office/drawing/2014/chart" uri="{C3380CC4-5D6E-409C-BE32-E72D297353CC}">
              <c16:uniqueId val="{00000003-CB73-48DA-AE4C-6D898E11BE39}"/>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0.9</c:v>
                </c:pt>
                <c:pt idx="2">
                  <c:v>#N/A</c:v>
                </c:pt>
                <c:pt idx="3">
                  <c:v>1.06</c:v>
                </c:pt>
                <c:pt idx="4">
                  <c:v>#N/A</c:v>
                </c:pt>
                <c:pt idx="5">
                  <c:v>1.3</c:v>
                </c:pt>
                <c:pt idx="6">
                  <c:v>#N/A</c:v>
                </c:pt>
                <c:pt idx="7">
                  <c:v>1.34</c:v>
                </c:pt>
                <c:pt idx="8">
                  <c:v>#N/A</c:v>
                </c:pt>
                <c:pt idx="9">
                  <c:v>1.52</c:v>
                </c:pt>
              </c:numCache>
            </c:numRef>
          </c:val>
          <c:extLst>
            <c:ext xmlns:c16="http://schemas.microsoft.com/office/drawing/2014/chart" uri="{C3380CC4-5D6E-409C-BE32-E72D297353CC}">
              <c16:uniqueId val="{00000004-CB73-48DA-AE4C-6D898E11BE39}"/>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1.45</c:v>
                </c:pt>
                <c:pt idx="2">
                  <c:v>#N/A</c:v>
                </c:pt>
                <c:pt idx="3">
                  <c:v>1.45</c:v>
                </c:pt>
                <c:pt idx="4">
                  <c:v>#N/A</c:v>
                </c:pt>
                <c:pt idx="5">
                  <c:v>1.63</c:v>
                </c:pt>
                <c:pt idx="6">
                  <c:v>#N/A</c:v>
                </c:pt>
                <c:pt idx="7">
                  <c:v>1.5</c:v>
                </c:pt>
                <c:pt idx="8">
                  <c:v>#N/A</c:v>
                </c:pt>
                <c:pt idx="9">
                  <c:v>1.71</c:v>
                </c:pt>
              </c:numCache>
            </c:numRef>
          </c:val>
          <c:extLst>
            <c:ext xmlns:c16="http://schemas.microsoft.com/office/drawing/2014/chart" uri="{C3380CC4-5D6E-409C-BE32-E72D297353CC}">
              <c16:uniqueId val="{00000005-CB73-48DA-AE4C-6D898E11BE39}"/>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3.77</c:v>
                </c:pt>
                <c:pt idx="2">
                  <c:v>#N/A</c:v>
                </c:pt>
                <c:pt idx="3">
                  <c:v>3.76</c:v>
                </c:pt>
                <c:pt idx="4">
                  <c:v>#N/A</c:v>
                </c:pt>
                <c:pt idx="5">
                  <c:v>3.72</c:v>
                </c:pt>
                <c:pt idx="6">
                  <c:v>#N/A</c:v>
                </c:pt>
                <c:pt idx="7">
                  <c:v>3.82</c:v>
                </c:pt>
                <c:pt idx="8">
                  <c:v>#N/A</c:v>
                </c:pt>
                <c:pt idx="9">
                  <c:v>3.94</c:v>
                </c:pt>
              </c:numCache>
            </c:numRef>
          </c:val>
          <c:extLst>
            <c:ext xmlns:c16="http://schemas.microsoft.com/office/drawing/2014/chart" uri="{C3380CC4-5D6E-409C-BE32-E72D297353CC}">
              <c16:uniqueId val="{00000006-CB73-48DA-AE4C-6D898E11BE3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0.68</c:v>
                </c:pt>
                <c:pt idx="2">
                  <c:v>#N/A</c:v>
                </c:pt>
                <c:pt idx="3">
                  <c:v>3.47</c:v>
                </c:pt>
                <c:pt idx="4">
                  <c:v>#N/A</c:v>
                </c:pt>
                <c:pt idx="5">
                  <c:v>3.13</c:v>
                </c:pt>
                <c:pt idx="6">
                  <c:v>#N/A</c:v>
                </c:pt>
                <c:pt idx="7">
                  <c:v>4.6399999999999997</c:v>
                </c:pt>
                <c:pt idx="8">
                  <c:v>#N/A</c:v>
                </c:pt>
                <c:pt idx="9">
                  <c:v>4.09</c:v>
                </c:pt>
              </c:numCache>
            </c:numRef>
          </c:val>
          <c:extLst>
            <c:ext xmlns:c16="http://schemas.microsoft.com/office/drawing/2014/chart" uri="{C3380CC4-5D6E-409C-BE32-E72D297353CC}">
              <c16:uniqueId val="{00000007-CB73-48DA-AE4C-6D898E11BE39}"/>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5.75</c:v>
                </c:pt>
                <c:pt idx="2">
                  <c:v>#N/A</c:v>
                </c:pt>
                <c:pt idx="3">
                  <c:v>6.62</c:v>
                </c:pt>
                <c:pt idx="4">
                  <c:v>#N/A</c:v>
                </c:pt>
                <c:pt idx="5">
                  <c:v>7.07</c:v>
                </c:pt>
                <c:pt idx="6">
                  <c:v>#N/A</c:v>
                </c:pt>
                <c:pt idx="7">
                  <c:v>7.51</c:v>
                </c:pt>
                <c:pt idx="8">
                  <c:v>#N/A</c:v>
                </c:pt>
                <c:pt idx="9">
                  <c:v>8.06</c:v>
                </c:pt>
              </c:numCache>
            </c:numRef>
          </c:val>
          <c:extLst>
            <c:ext xmlns:c16="http://schemas.microsoft.com/office/drawing/2014/chart" uri="{C3380CC4-5D6E-409C-BE32-E72D297353CC}">
              <c16:uniqueId val="{00000008-CB73-48DA-AE4C-6D898E11BE3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11.6</c:v>
                </c:pt>
                <c:pt idx="2">
                  <c:v>#N/A</c:v>
                </c:pt>
                <c:pt idx="3">
                  <c:v>11.87</c:v>
                </c:pt>
                <c:pt idx="4">
                  <c:v>#N/A</c:v>
                </c:pt>
                <c:pt idx="5">
                  <c:v>13.48</c:v>
                </c:pt>
                <c:pt idx="6">
                  <c:v>#N/A</c:v>
                </c:pt>
                <c:pt idx="7">
                  <c:v>14.52</c:v>
                </c:pt>
                <c:pt idx="8">
                  <c:v>#N/A</c:v>
                </c:pt>
                <c:pt idx="9">
                  <c:v>15.82</c:v>
                </c:pt>
              </c:numCache>
            </c:numRef>
          </c:val>
          <c:extLst>
            <c:ext xmlns:c16="http://schemas.microsoft.com/office/drawing/2014/chart" uri="{C3380CC4-5D6E-409C-BE32-E72D297353CC}">
              <c16:uniqueId val="{00000009-CB73-48DA-AE4C-6D898E11BE3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18064</c:v>
                </c:pt>
                <c:pt idx="5">
                  <c:v>17459</c:v>
                </c:pt>
                <c:pt idx="8">
                  <c:v>17577</c:v>
                </c:pt>
                <c:pt idx="11">
                  <c:v>17762</c:v>
                </c:pt>
                <c:pt idx="14">
                  <c:v>18192</c:v>
                </c:pt>
              </c:numCache>
            </c:numRef>
          </c:val>
          <c:extLst>
            <c:ext xmlns:c16="http://schemas.microsoft.com/office/drawing/2014/chart" uri="{C3380CC4-5D6E-409C-BE32-E72D297353CC}">
              <c16:uniqueId val="{00000000-B98D-4150-A263-D43064DC95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8D-4150-A263-D43064DC95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174</c:v>
                </c:pt>
                <c:pt idx="3">
                  <c:v>158</c:v>
                </c:pt>
                <c:pt idx="6">
                  <c:v>148</c:v>
                </c:pt>
                <c:pt idx="9">
                  <c:v>121</c:v>
                </c:pt>
                <c:pt idx="12">
                  <c:v>107</c:v>
                </c:pt>
              </c:numCache>
            </c:numRef>
          </c:val>
          <c:extLst>
            <c:ext xmlns:c16="http://schemas.microsoft.com/office/drawing/2014/chart" uri="{C3380CC4-5D6E-409C-BE32-E72D297353CC}">
              <c16:uniqueId val="{00000002-B98D-4150-A263-D43064DC95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410</c:v>
                </c:pt>
                <c:pt idx="3">
                  <c:v>387</c:v>
                </c:pt>
                <c:pt idx="6">
                  <c:v>375</c:v>
                </c:pt>
                <c:pt idx="9">
                  <c:v>368</c:v>
                </c:pt>
                <c:pt idx="12">
                  <c:v>400</c:v>
                </c:pt>
              </c:numCache>
            </c:numRef>
          </c:val>
          <c:extLst>
            <c:ext xmlns:c16="http://schemas.microsoft.com/office/drawing/2014/chart" uri="{C3380CC4-5D6E-409C-BE32-E72D297353CC}">
              <c16:uniqueId val="{00000003-B98D-4150-A263-D43064DC95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3678</c:v>
                </c:pt>
                <c:pt idx="3">
                  <c:v>3574</c:v>
                </c:pt>
                <c:pt idx="6">
                  <c:v>3372</c:v>
                </c:pt>
                <c:pt idx="9">
                  <c:v>3353</c:v>
                </c:pt>
                <c:pt idx="12">
                  <c:v>3318</c:v>
                </c:pt>
              </c:numCache>
            </c:numRef>
          </c:val>
          <c:extLst>
            <c:ext xmlns:c16="http://schemas.microsoft.com/office/drawing/2014/chart" uri="{C3380CC4-5D6E-409C-BE32-E72D297353CC}">
              <c16:uniqueId val="{00000004-B98D-4150-A263-D43064DC95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8D-4150-A263-D43064DC95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8D-4150-A263-D43064DC95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14812</c:v>
                </c:pt>
                <c:pt idx="3">
                  <c:v>15150</c:v>
                </c:pt>
                <c:pt idx="6">
                  <c:v>15214</c:v>
                </c:pt>
                <c:pt idx="9">
                  <c:v>14841</c:v>
                </c:pt>
                <c:pt idx="12">
                  <c:v>15616</c:v>
                </c:pt>
              </c:numCache>
            </c:numRef>
          </c:val>
          <c:extLst>
            <c:ext xmlns:c16="http://schemas.microsoft.com/office/drawing/2014/chart" uri="{C3380CC4-5D6E-409C-BE32-E72D297353CC}">
              <c16:uniqueId val="{00000007-B98D-4150-A263-D43064DC95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1010</c:v>
                </c:pt>
                <c:pt idx="2">
                  <c:v>#N/A</c:v>
                </c:pt>
                <c:pt idx="3">
                  <c:v>#N/A</c:v>
                </c:pt>
                <c:pt idx="4">
                  <c:v>1810</c:v>
                </c:pt>
                <c:pt idx="5">
                  <c:v>#N/A</c:v>
                </c:pt>
                <c:pt idx="6">
                  <c:v>#N/A</c:v>
                </c:pt>
                <c:pt idx="7">
                  <c:v>1532</c:v>
                </c:pt>
                <c:pt idx="8">
                  <c:v>#N/A</c:v>
                </c:pt>
                <c:pt idx="9">
                  <c:v>#N/A</c:v>
                </c:pt>
                <c:pt idx="10">
                  <c:v>921</c:v>
                </c:pt>
                <c:pt idx="11">
                  <c:v>#N/A</c:v>
                </c:pt>
                <c:pt idx="12">
                  <c:v>#N/A</c:v>
                </c:pt>
                <c:pt idx="13">
                  <c:v>1249</c:v>
                </c:pt>
                <c:pt idx="14">
                  <c:v>#N/A</c:v>
                </c:pt>
              </c:numCache>
            </c:numRef>
          </c:val>
          <c:smooth val="0"/>
          <c:extLst>
            <c:ext xmlns:c16="http://schemas.microsoft.com/office/drawing/2014/chart" uri="{C3380CC4-5D6E-409C-BE32-E72D297353CC}">
              <c16:uniqueId val="{00000008-B98D-4150-A263-D43064DC95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170992</c:v>
                </c:pt>
                <c:pt idx="5">
                  <c:v>176850</c:v>
                </c:pt>
                <c:pt idx="8">
                  <c:v>176830</c:v>
                </c:pt>
                <c:pt idx="11">
                  <c:v>176299</c:v>
                </c:pt>
                <c:pt idx="14">
                  <c:v>188706</c:v>
                </c:pt>
              </c:numCache>
            </c:numRef>
          </c:val>
          <c:extLst>
            <c:ext xmlns:c16="http://schemas.microsoft.com/office/drawing/2014/chart" uri="{C3380CC4-5D6E-409C-BE32-E72D297353CC}">
              <c16:uniqueId val="{00000000-9022-488E-98FC-61B48C2296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43297</c:v>
                </c:pt>
                <c:pt idx="5">
                  <c:v>39961</c:v>
                </c:pt>
                <c:pt idx="8">
                  <c:v>37858</c:v>
                </c:pt>
                <c:pt idx="11">
                  <c:v>36548</c:v>
                </c:pt>
                <c:pt idx="14">
                  <c:v>36619</c:v>
                </c:pt>
              </c:numCache>
            </c:numRef>
          </c:val>
          <c:extLst>
            <c:ext xmlns:c16="http://schemas.microsoft.com/office/drawing/2014/chart" uri="{C3380CC4-5D6E-409C-BE32-E72D297353CC}">
              <c16:uniqueId val="{00000001-9022-488E-98FC-61B48C2296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43624</c:v>
                </c:pt>
                <c:pt idx="5">
                  <c:v>43912</c:v>
                </c:pt>
                <c:pt idx="8">
                  <c:v>43607</c:v>
                </c:pt>
                <c:pt idx="11">
                  <c:v>48061</c:v>
                </c:pt>
                <c:pt idx="14">
                  <c:v>46862</c:v>
                </c:pt>
              </c:numCache>
            </c:numRef>
          </c:val>
          <c:extLst>
            <c:ext xmlns:c16="http://schemas.microsoft.com/office/drawing/2014/chart" uri="{C3380CC4-5D6E-409C-BE32-E72D297353CC}">
              <c16:uniqueId val="{00000002-9022-488E-98FC-61B48C2296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022-488E-98FC-61B48C2296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022-488E-98FC-61B48C2296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98</c:v>
                </c:pt>
                <c:pt idx="3">
                  <c:v>64</c:v>
                </c:pt>
                <c:pt idx="6">
                  <c:v>37</c:v>
                </c:pt>
                <c:pt idx="9">
                  <c:v>18</c:v>
                </c:pt>
                <c:pt idx="12">
                  <c:v>7</c:v>
                </c:pt>
              </c:numCache>
            </c:numRef>
          </c:val>
          <c:extLst>
            <c:ext xmlns:c16="http://schemas.microsoft.com/office/drawing/2014/chart" uri="{C3380CC4-5D6E-409C-BE32-E72D297353CC}">
              <c16:uniqueId val="{00000005-9022-488E-98FC-61B48C2296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21378</c:v>
                </c:pt>
                <c:pt idx="3">
                  <c:v>21261</c:v>
                </c:pt>
                <c:pt idx="6">
                  <c:v>21363</c:v>
                </c:pt>
                <c:pt idx="9">
                  <c:v>21271</c:v>
                </c:pt>
                <c:pt idx="12">
                  <c:v>21714</c:v>
                </c:pt>
              </c:numCache>
            </c:numRef>
          </c:val>
          <c:extLst>
            <c:ext xmlns:c16="http://schemas.microsoft.com/office/drawing/2014/chart" uri="{C3380CC4-5D6E-409C-BE32-E72D297353CC}">
              <c16:uniqueId val="{00000006-9022-488E-98FC-61B48C2296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3407</c:v>
                </c:pt>
                <c:pt idx="3">
                  <c:v>3327</c:v>
                </c:pt>
                <c:pt idx="6">
                  <c:v>3506</c:v>
                </c:pt>
                <c:pt idx="9">
                  <c:v>4214</c:v>
                </c:pt>
                <c:pt idx="12">
                  <c:v>4119</c:v>
                </c:pt>
              </c:numCache>
            </c:numRef>
          </c:val>
          <c:extLst>
            <c:ext xmlns:c16="http://schemas.microsoft.com/office/drawing/2014/chart" uri="{C3380CC4-5D6E-409C-BE32-E72D297353CC}">
              <c16:uniqueId val="{00000007-9022-488E-98FC-61B48C2296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44781</c:v>
                </c:pt>
                <c:pt idx="3">
                  <c:v>41324</c:v>
                </c:pt>
                <c:pt idx="6">
                  <c:v>39423</c:v>
                </c:pt>
                <c:pt idx="9">
                  <c:v>37575</c:v>
                </c:pt>
                <c:pt idx="12">
                  <c:v>39216</c:v>
                </c:pt>
              </c:numCache>
            </c:numRef>
          </c:val>
          <c:extLst>
            <c:ext xmlns:c16="http://schemas.microsoft.com/office/drawing/2014/chart" uri="{C3380CC4-5D6E-409C-BE32-E72D297353CC}">
              <c16:uniqueId val="{00000008-9022-488E-98FC-61B48C2296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1349</c:v>
                </c:pt>
                <c:pt idx="3">
                  <c:v>1832</c:v>
                </c:pt>
                <c:pt idx="6">
                  <c:v>2106</c:v>
                </c:pt>
                <c:pt idx="9">
                  <c:v>2034</c:v>
                </c:pt>
                <c:pt idx="12">
                  <c:v>1974</c:v>
                </c:pt>
              </c:numCache>
            </c:numRef>
          </c:val>
          <c:extLst>
            <c:ext xmlns:c16="http://schemas.microsoft.com/office/drawing/2014/chart" uri="{C3380CC4-5D6E-409C-BE32-E72D297353CC}">
              <c16:uniqueId val="{00000009-9022-488E-98FC-61B48C2296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140730</c:v>
                </c:pt>
                <c:pt idx="3">
                  <c:v>147449</c:v>
                </c:pt>
                <c:pt idx="6">
                  <c:v>143576</c:v>
                </c:pt>
                <c:pt idx="9">
                  <c:v>138470</c:v>
                </c:pt>
                <c:pt idx="12">
                  <c:v>143882</c:v>
                </c:pt>
              </c:numCache>
            </c:numRef>
          </c:val>
          <c:extLst>
            <c:ext xmlns:c16="http://schemas.microsoft.com/office/drawing/2014/chart" uri="{C3380CC4-5D6E-409C-BE32-E72D297353CC}">
              <c16:uniqueId val="{0000000A-9022-488E-98FC-61B48C2296B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022-488E-98FC-61B48C2296B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21773</c:v>
                </c:pt>
                <c:pt idx="1">
                  <c:v>19748</c:v>
                </c:pt>
                <c:pt idx="2">
                  <c:v>19515</c:v>
                </c:pt>
              </c:numCache>
            </c:numRef>
          </c:val>
          <c:extLst>
            <c:ext xmlns:c16="http://schemas.microsoft.com/office/drawing/2014/chart" uri="{C3380CC4-5D6E-409C-BE32-E72D297353CC}">
              <c16:uniqueId val="{00000000-523A-4C34-904C-D9594154014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3478</c:v>
                </c:pt>
                <c:pt idx="1">
                  <c:v>8478</c:v>
                </c:pt>
                <c:pt idx="2">
                  <c:v>9479</c:v>
                </c:pt>
              </c:numCache>
            </c:numRef>
          </c:val>
          <c:extLst>
            <c:ext xmlns:c16="http://schemas.microsoft.com/office/drawing/2014/chart" uri="{C3380CC4-5D6E-409C-BE32-E72D297353CC}">
              <c16:uniqueId val="{00000001-523A-4C34-904C-D9594154014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17670</c:v>
                </c:pt>
                <c:pt idx="1">
                  <c:v>18530</c:v>
                </c:pt>
                <c:pt idx="2">
                  <c:v>17552</c:v>
                </c:pt>
              </c:numCache>
            </c:numRef>
          </c:val>
          <c:extLst>
            <c:ext xmlns:c16="http://schemas.microsoft.com/office/drawing/2014/chart" uri="{C3380CC4-5D6E-409C-BE32-E72D297353CC}">
              <c16:uniqueId val="{00000002-523A-4C34-904C-D959415401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{2CF1C73C-3318-4C5D-81D2-C22409C3FF7F}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407-4E29-9D67-A77055E735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{DD9E3C34-FCAF-4848-9A76-C16B21167629}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07-4E29-9D67-A77055E735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{DC8B05C6-DF5B-4C96-8DA2-47B0831AEF3C}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07-4E29-9D67-A77055E735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{0D1AF237-8DD4-44E9-AE75-6469F4AC98AB}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07-4E29-9D67-A77055E735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{9987D879-402D-4276-ADEF-F60381B1A520}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07-4E29-9D67-A77055E735E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{83FC0265-A268-496E-B468-63F241A77EE3}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407-4E29-9D67-A77055E735E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{98981378-44AE-4F22-BDEB-8BAB1BAF44D2}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407-4E29-9D67-A77055E735E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{0C5040EB-E841-4C94-8667-37787537480B}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407-4E29-9D67-A77055E735E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{55476E61-0A0F-4F59-B1E7-9500A2790BA1}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407-4E29-9D67-A77055E735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50.9</c:v>
                </c:pt>
                <c:pt idx="8">
                  <c:v>51.6</c:v>
                </c:pt>
                <c:pt idx="16">
                  <c:v>53.2</c:v>
                </c:pt>
                <c:pt idx="24">
                  <c:v>55.1</c:v>
                </c:pt>
                <c:pt idx="32">
                  <c:v>56.4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407-4E29-9D67-A77055E735E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{8F2D16DC-5249-4DA7-846A-B88354D7266F}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407-4E29-9D67-A77055E735E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{2A913E18-619A-430E-BC37-1AC3FD77D9BD}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07-4E29-9D67-A77055E735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{D7270544-5E5C-4976-8D7A-E10CDBBC2284}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07-4E29-9D67-A77055E735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{D7C9631C-402B-4928-92B9-2AB858335B13}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07-4E29-9D67-A77055E735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{FF7FA55F-C4F7-4C19-9D40-94896ED85FD2}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07-4E29-9D67-A77055E735E1}"/>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{A4D4FB20-1EE3-4F52-9035-9E2F4FEA593B}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407-4E29-9D67-A77055E735E1}"/>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{CDD1DB9E-AAFC-4A40-ABD5-BE7D6978DFD5}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407-4E29-9D67-A77055E735E1}"/>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{F78FDAA8-D0BF-4E02-91E4-9EBDBACA3E3F}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407-4E29-9D67-A77055E735E1}"/>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{7FD2806B-FF76-41C4-A3D6-4FE23DE6E05D}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407-4E29-9D67-A77055E735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8407-4E29-9D67-A77055E735E1}"/>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{CA962279-4514-41C4-A16B-ACB4ABB1DFF5}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C3F-4C1F-AB25-496096504B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{44EF7086-18F2-42BC-A37B-CB29C7635CAF}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3F-4C1F-AB25-496096504B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{D06D113B-9564-443A-8064-553AFD09B44B}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3F-4C1F-AB25-496096504B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{94B5F029-F85D-4807-97F4-2BBB250835D1}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3F-4C1F-AB25-496096504B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{438F3588-F726-46ED-A07A-81A04A6CB1FA}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3F-4C1F-AB25-496096504B2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{357769BB-74B0-4C8F-B8CC-2086E7E77611}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C3F-4C1F-AB25-496096504B2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{8DE3E359-7C4E-4E1B-8258-476F97E4051F}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C3F-4C1F-AB25-496096504B2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{2B265CE0-EF1D-4D55-86E3-E814C5CB4A72}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C3F-4C1F-AB25-496096504B2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{C64A64B4-975E-4A78-BB17-64CDB919D675}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C3F-4C1F-AB25-496096504B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1.4</c:v>
                </c:pt>
                <c:pt idx="16">
                  <c:v>1.6</c:v>
                </c:pt>
                <c:pt idx="24">
                  <c:v>1.5</c:v>
                </c:pt>
                <c:pt idx="32">
                  <c:v>1.3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C3F-4C1F-AB25-496096504B2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{F86CF9BC-0530-4DDE-AEBF-DDD05B2A4AC1}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C3F-4C1F-AB25-496096504B2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{4A27CD0D-4D1D-48D4-BE56-F6A82276555F}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3F-4C1F-AB25-496096504B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{2DE60D3F-220A-4171-B6F5-313E5B4F7DB5}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3F-4C1F-AB25-496096504B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{D1C1C9DD-5660-4028-BBE0-F5890F6388CE}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3F-4C1F-AB25-496096504B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{19DEE466-7D81-460D-815A-351A13C1DEB0}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3F-4C1F-AB25-496096504B21}"/>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{BC390F75-B945-4894-86CA-C4AC3A12EBD5}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C3F-4C1F-AB25-496096504B21}"/>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{8600BC94-032F-4D5D-AF7C-5CA69C1E4038}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C3F-4C1F-AB25-496096504B21}"/>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{221DDD9A-D964-4DB5-BE9C-6A84A5A3AA10}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C3F-4C1F-AB25-496096504B21}"/>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{102C49DB-CACA-42AE-864F-A036CB0AA665}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C3F-4C1F-AB25-496096504B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4C3F-4C1F-AB25-496096504B21}"/>
            </c:ext>
          </c:extLst>
        </c:ser>
        <c:dLbls>
          <c:showLegendKey val="0"/>
          <c:showVal val="1"/>
          <c:showCatName val="0"/>
          <c:showSerName val="0"/>
          <c:showPercent val="0"/>
          <c:showBubbleSize val="0"/>
        </c:dLbls>
        <c:axId val="84219776"/>
        <c:axId val="84234240"/>
      </c:scatterChart>
      <c:valAx>
        <c:axId val="84219776"/>
        <c:scaling>
          <c:orientation val="maxMin"/>
          <c:max val="6"/>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・令和４年度の「元利償還金等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」は，公営企業債の元利償還金に対する繰入金が減少（</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百万円）したものの，元利償還金が増加（</a:t>
          </a:r>
          <a:r>
            <a:rPr kumimoji="1" lang="en-US" altLang="ja-JP" sz="1400">
              <a:latin typeface="ＭＳ ゴシック" pitchFamily="49" charset="-128"/>
              <a:ea typeface="ＭＳ ゴシック" pitchFamily="49" charset="-128"/>
            </a:rPr>
            <a:t>775</a:t>
          </a:r>
          <a:r>
            <a:rPr kumimoji="1" lang="ja-JP" altLang="en-US" sz="1400">
              <a:latin typeface="ＭＳ ゴシック" pitchFamily="49" charset="-128"/>
              <a:ea typeface="ＭＳ ゴシック" pitchFamily="49" charset="-128"/>
            </a:rPr>
            <a:t>百万円）したため，全体で</a:t>
          </a:r>
          <a:r>
            <a:rPr kumimoji="1" lang="en-US" altLang="ja-JP" sz="1400">
              <a:latin typeface="ＭＳ ゴシック" pitchFamily="49" charset="-128"/>
              <a:ea typeface="ＭＳ ゴシック" pitchFamily="49" charset="-128"/>
            </a:rPr>
            <a:t>758</a:t>
          </a:r>
          <a:r>
            <a:rPr kumimoji="1" lang="ja-JP" altLang="en-US" sz="1400">
              <a:latin typeface="ＭＳ ゴシック" pitchFamily="49" charset="-128"/>
              <a:ea typeface="ＭＳ ゴシック" pitchFamily="49" charset="-128"/>
            </a:rPr>
            <a:t>百万円増加している。</a:t>
          </a:r>
        </a:p>
        <a:p>
          <a:r>
            <a:rPr kumimoji="1" lang="ja-JP" altLang="en-US" sz="1400">
              <a:latin typeface="ＭＳ ゴシック" pitchFamily="49" charset="-128"/>
              <a:ea typeface="ＭＳ ゴシック" pitchFamily="49" charset="-128"/>
            </a:rPr>
            <a:t>・控除額である令和４年度の「算入公債費等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」は，地方債償還額に充当した都市計画税の減少に伴い，特定財源が減少（</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百万円）したものの，合併特例債の償還額の増加などに伴い，基準財政需要額に算入される公債費が増加（</a:t>
          </a:r>
          <a:r>
            <a:rPr kumimoji="1" lang="en-US" altLang="ja-JP" sz="1400">
              <a:latin typeface="ＭＳ ゴシック" pitchFamily="49" charset="-128"/>
              <a:ea typeface="ＭＳ ゴシック" pitchFamily="49" charset="-128"/>
            </a:rPr>
            <a:t>854</a:t>
          </a:r>
          <a:r>
            <a:rPr kumimoji="1" lang="ja-JP" altLang="en-US" sz="1400">
              <a:latin typeface="ＭＳ ゴシック" pitchFamily="49" charset="-128"/>
              <a:ea typeface="ＭＳ ゴシック" pitchFamily="49" charset="-128"/>
            </a:rPr>
            <a:t>百万円）したことなどから，全体で</a:t>
          </a:r>
          <a:r>
            <a:rPr kumimoji="1" lang="en-US" altLang="ja-JP" sz="1400">
              <a:latin typeface="ＭＳ ゴシック" pitchFamily="49" charset="-128"/>
              <a:ea typeface="ＭＳ ゴシック" pitchFamily="49" charset="-128"/>
            </a:rPr>
            <a:t>430</a:t>
          </a:r>
          <a:r>
            <a:rPr kumimoji="1" lang="ja-JP" altLang="en-US" sz="1400">
              <a:latin typeface="ＭＳ ゴシック" pitchFamily="49" charset="-128"/>
              <a:ea typeface="ＭＳ ゴシック" pitchFamily="49" charset="-128"/>
            </a:rPr>
            <a:t>百万円増加している。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満期一括償還地方債については，平成</a:t>
          </a:r>
          <a:r>
            <a:rPr kumimoji="1" lang="en-US" altLang="ja-JP" sz="1000">
              <a:latin typeface="ＭＳ ゴシック" pitchFamily="49" charset="-128"/>
              <a:ea typeface="ＭＳ ゴシック" pitchFamily="49" charset="-128"/>
            </a:rPr>
            <a:t>28</a:t>
          </a:r>
          <a:r>
            <a:rPr kumimoji="1" lang="ja-JP" altLang="en-US" sz="1000">
              <a:latin typeface="ＭＳ ゴシック" pitchFamily="49" charset="-128"/>
              <a:ea typeface="ＭＳ ゴシック" pitchFamily="49" charset="-128"/>
            </a:rPr>
            <a:t>年度で全ての償還が終了している。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年度の「将来負担額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」は，組合等負担等見込額が減少（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百万円）したものの，一般会計等に係る地方債の現在高が増加（</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5,412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百万円）したことなどにより，全体で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7,330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・控除額である「充当可能財源等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」は，充当可能基金が減少（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1,199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百万円）したものの，基準財政需要額算入見込額が増加（</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12,407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百万円）したことなどにより，全体で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11,279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・将来負担比率の分子は，令和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年度に引き続き「充当可能財源等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」が「将来負担額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」を上回ったことから負数となり，将来負担比率は算定されなかった。</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広島県福山市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億円を積み立てた一方，</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原油価格・物価高騰対策の事業を迅速に行うため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たほか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今後の公債費の増嵩に対応するため，「福山市減債基金」へ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億円を積み立てた一方，公債費の償還に対応するため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また，（仮称）子ども未来館の展示整備や開業後の運営費用の財源に充てるため，「福山市教育環境整備基金」に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一方で福山北産業団地造成事業，大学施設整備事業の財源として「福山市大規模事業基金」から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億円を，福山城築城</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年事業の財源として「福山城築城</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年記念基金」から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億円を活用したことなどにより．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収支状況を踏まえ，今後の財政事情を見通す中で，効果的に活用していく予定</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・福山市大規模事業基金   ：福山市の発展の基盤となる大規模事業を円滑に推進するための経費の財源に充てるもの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・福山市教育環境整備基金 ：小中学校等の教育環境の整備充実のために必要な経費の財源に充てるもの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・福山城築城</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年記念基金：福山城の魅力を今によみがえらせ，その価値を後世に伝えるための事業に必要な経費の財源に充てるもの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・福山市教育環境整備基金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小中学校等の教育環境の整備充実のため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億円を活用した一方，（仮称）子ども未来館の展示整備や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開業後の運営費用の財源に充てるため，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・福山市大規模事業基金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福山北産業団地造成事業</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，大学整備事業</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活用したことによる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福山城築城</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年記念基金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福山城築城</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億円を活用したことによる減少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・福山市大規模事業基金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福山北産業団地造成事業の財源として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億円を，大学整備事業の財源として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億円を活用する予定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前年度に生じた歳入歳出の決算剰余金の一部及び運用益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億円を積み立てた一方，</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原油価格・物価高騰対策の事業を迅速に行うため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災害の発生や経済事情の変動等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に備え，活用していく予定</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公債費の償還に対応するため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億円を活用した一方，今後の公債費の増嵩に対応するため，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市債償還額の推移等を踏まえ，市債償還や適正な管理のために積み増しや活用を行う予定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460,684
450,948
517.72
222,295,714
213,823,764
4,521,690
108,118,463
143,650,490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56.4</a:t>
          </a:r>
          <a:r>
            <a:rPr kumimoji="1" lang="ja-JP" altLang="en-US" sz="1100">
              <a:latin typeface="ＭＳ Ｐゴシック" panose="020B0600070205080204" pitchFamily="50" charset="-128"/>
              <a:ea typeface="ＭＳ Ｐゴシック" panose="020B0600070205080204" pitchFamily="50" charset="-128"/>
            </a:rPr>
            <a:t>％と前年度から</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％上昇し、資産の老朽化が進んでいるものの、類似団体平均の</a:t>
          </a:r>
          <a:r>
            <a:rPr kumimoji="1" lang="en-US" altLang="ja-JP" sz="1100">
              <a:latin typeface="ＭＳ Ｐゴシック" panose="020B0600070205080204" pitchFamily="50" charset="-128"/>
              <a:ea typeface="ＭＳ Ｐゴシック" panose="020B0600070205080204" pitchFamily="50" charset="-128"/>
            </a:rPr>
            <a:t>64.8</a:t>
          </a:r>
          <a:r>
            <a:rPr kumimoji="1" lang="ja-JP" altLang="en-US" sz="1100">
              <a:latin typeface="ＭＳ Ｐゴシック" panose="020B0600070205080204" pitchFamily="50" charset="-128"/>
              <a:ea typeface="ＭＳ Ｐゴシック" panose="020B0600070205080204" pitchFamily="50" charset="-128"/>
            </a:rPr>
            <a:t>％を</a:t>
          </a:r>
          <a:r>
            <a:rPr kumimoji="1" lang="en-US" altLang="ja-JP" sz="1100">
              <a:latin typeface="ＭＳ Ｐゴシック" panose="020B0600070205080204" pitchFamily="50" charset="-128"/>
              <a:ea typeface="ＭＳ Ｐゴシック" panose="020B0600070205080204" pitchFamily="50" charset="-128"/>
            </a:rPr>
            <a:t>8.4</a:t>
          </a:r>
          <a:r>
            <a:rPr kumimoji="1" lang="ja-JP" altLang="en-US" sz="1100">
              <a:latin typeface="ＭＳ Ｐゴシック" panose="020B0600070205080204" pitchFamily="50" charset="-128"/>
              <a:ea typeface="ＭＳ Ｐゴシック" panose="020B0600070205080204" pitchFamily="50" charset="-128"/>
            </a:rPr>
            <a:t>％下回っており、資産の老朽化割合は類似団体と比べ低くなっている。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75" name="直線コネクタ 74"/>
        <xdr:cNvCxnSpPr/>
      </xdr:nvCxnSpPr>
      <xdr:spPr>
        <a:xfrm flipV="1">
          <a:off x="4206240" y="5280237"/>
          <a:ext cx="1270" cy="1290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6" name="有形固定資産減価償却率最小値テキスト"/>
        <xdr:cNvSpPr txBox="1"/>
      </xdr:nvSpPr>
      <xdr:spPr>
        <a:xfrm>
          <a:off x="4258945"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7" name="直線コネクタ 76"/>
        <xdr:cNvCxnSpPr/>
      </xdr:nvCxnSpPr>
      <xdr:spPr>
        <a:xfrm>
          <a:off x="4119245" y="657034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78" name="有形固定資産減価償却率最大値テキスト"/>
        <xdr:cNvSpPr txBox="1"/>
      </xdr:nvSpPr>
      <xdr:spPr>
        <a:xfrm>
          <a:off x="4258945" y="505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79" name="直線コネクタ 78"/>
        <xdr:cNvCxnSpPr/>
      </xdr:nvCxnSpPr>
      <xdr:spPr>
        <a:xfrm>
          <a:off x="4119245" y="528023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80" name="有形固定資産減価償却率平均値テキスト"/>
        <xdr:cNvSpPr txBox="1"/>
      </xdr:nvSpPr>
      <xdr:spPr>
        <a:xfrm>
          <a:off x="4258945" y="6012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1" name="フローチャート: 判断 80"/>
        <xdr:cNvSpPr/>
      </xdr:nvSpPr>
      <xdr:spPr>
        <a:xfrm>
          <a:off x="4157345" y="603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82" name="フローチャート: 判断 81"/>
        <xdr:cNvSpPr/>
      </xdr:nvSpPr>
      <xdr:spPr>
        <a:xfrm>
          <a:off x="3537585" y="60020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83" name="フローチャート: 判断 82"/>
        <xdr:cNvSpPr/>
      </xdr:nvSpPr>
      <xdr:spPr>
        <a:xfrm>
          <a:off x="2867025" y="5962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4" name="フローチャート: 判断 83"/>
        <xdr:cNvSpPr/>
      </xdr:nvSpPr>
      <xdr:spPr>
        <a:xfrm>
          <a:off x="2196465" y="59338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85" name="フローチャート: 判断 84"/>
        <xdr:cNvSpPr/>
      </xdr:nvSpPr>
      <xdr:spPr>
        <a:xfrm>
          <a:off x="1525905" y="59050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108585</xdr:rowOff>
    </xdr:from>
    <xdr:to>
      <xdr:col>23</xdr:col>
      <xdr:colOff>136525</xdr:colOff>
      <xdr:row>30</xdr:row>
      <xdr:rowOff>38735</xdr:rowOff>
    </xdr:to>
    <xdr:sp macro="" textlink="">
      <xdr:nvSpPr>
        <xdr:cNvPr id="91" name="楕円 90"/>
        <xdr:cNvSpPr/>
      </xdr:nvSpPr>
      <xdr:spPr>
        <a:xfrm>
          <a:off x="4157345" y="5739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131462</xdr:rowOff>
    </xdr:from>
    <xdr:ext cx="405111" cy="259045"/>
    <xdr:sp macro="" textlink="">
      <xdr:nvSpPr>
        <xdr:cNvPr id="92" name="有形固定資産減価償却率該当値テキスト"/>
        <xdr:cNvSpPr txBox="1"/>
      </xdr:nvSpPr>
      <xdr:spPr>
        <a:xfrm>
          <a:off x="4258945"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61807</xdr:rowOff>
    </xdr:from>
    <xdr:to>
      <xdr:col>19</xdr:col>
      <xdr:colOff>187325</xdr:colOff>
      <xdr:row>29</xdr:row>
      <xdr:rowOff>163407</xdr:rowOff>
    </xdr:to>
    <xdr:sp macro="" textlink="">
      <xdr:nvSpPr>
        <xdr:cNvPr id="93" name="楕円 92"/>
        <xdr:cNvSpPr/>
      </xdr:nvSpPr>
      <xdr:spPr>
        <a:xfrm>
          <a:off x="3537585" y="56929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112607</xdr:rowOff>
    </xdr:from>
    <xdr:to>
      <xdr:col>23</xdr:col>
      <xdr:colOff>85725</xdr:colOff>
      <xdr:row>29</xdr:row>
      <xdr:rowOff>159385</xdr:rowOff>
    </xdr:to>
    <xdr:cxnSp macro="">
      <xdr:nvCxnSpPr>
        <xdr:cNvPr id="94" name="直線コネクタ 93"/>
        <xdr:cNvCxnSpPr/>
      </xdr:nvCxnSpPr>
      <xdr:spPr>
        <a:xfrm>
          <a:off x="3588385" y="5743787"/>
          <a:ext cx="6197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164888</xdr:rowOff>
    </xdr:from>
    <xdr:to>
      <xdr:col>15</xdr:col>
      <xdr:colOff>187325</xdr:colOff>
      <xdr:row>29</xdr:row>
      <xdr:rowOff>95038</xdr:rowOff>
    </xdr:to>
    <xdr:sp macro="" textlink="">
      <xdr:nvSpPr>
        <xdr:cNvPr id="95" name="楕円 94"/>
        <xdr:cNvSpPr/>
      </xdr:nvSpPr>
      <xdr:spPr>
        <a:xfrm>
          <a:off x="2867025" y="56284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44238</xdr:rowOff>
    </xdr:from>
    <xdr:to>
      <xdr:col>19</xdr:col>
      <xdr:colOff>136525</xdr:colOff>
      <xdr:row>29</xdr:row>
      <xdr:rowOff>112607</xdr:rowOff>
    </xdr:to>
    <xdr:cxnSp macro="">
      <xdr:nvCxnSpPr>
        <xdr:cNvPr id="96" name="直線コネクタ 95"/>
        <xdr:cNvCxnSpPr/>
      </xdr:nvCxnSpPr>
      <xdr:spPr>
        <a:xfrm>
          <a:off x="2917825" y="5675418"/>
          <a:ext cx="67056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107315</xdr:rowOff>
    </xdr:from>
    <xdr:to>
      <xdr:col>11</xdr:col>
      <xdr:colOff>187325</xdr:colOff>
      <xdr:row>29</xdr:row>
      <xdr:rowOff>37465</xdr:rowOff>
    </xdr:to>
    <xdr:sp macro="" textlink="">
      <xdr:nvSpPr>
        <xdr:cNvPr id="97" name="楕円 96"/>
        <xdr:cNvSpPr/>
      </xdr:nvSpPr>
      <xdr:spPr>
        <a:xfrm>
          <a:off x="2196465" y="5570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158115</xdr:rowOff>
    </xdr:from>
    <xdr:to>
      <xdr:col>15</xdr:col>
      <xdr:colOff>136525</xdr:colOff>
      <xdr:row>29</xdr:row>
      <xdr:rowOff>44238</xdr:rowOff>
    </xdr:to>
    <xdr:cxnSp macro="">
      <xdr:nvCxnSpPr>
        <xdr:cNvPr id="98" name="直線コネクタ 97"/>
        <xdr:cNvCxnSpPr/>
      </xdr:nvCxnSpPr>
      <xdr:spPr>
        <a:xfrm>
          <a:off x="2247265" y="5621655"/>
          <a:ext cx="670560" cy="5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82127</xdr:rowOff>
    </xdr:from>
    <xdr:to>
      <xdr:col>7</xdr:col>
      <xdr:colOff>187325</xdr:colOff>
      <xdr:row>29</xdr:row>
      <xdr:rowOff>12277</xdr:rowOff>
    </xdr:to>
    <xdr:sp macro="" textlink="">
      <xdr:nvSpPr>
        <xdr:cNvPr id="99" name="楕円 98"/>
        <xdr:cNvSpPr/>
      </xdr:nvSpPr>
      <xdr:spPr>
        <a:xfrm>
          <a:off x="1525905" y="55456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132927</xdr:rowOff>
    </xdr:from>
    <xdr:to>
      <xdr:col>11</xdr:col>
      <xdr:colOff>136525</xdr:colOff>
      <xdr:row>28</xdr:row>
      <xdr:rowOff>158115</xdr:rowOff>
    </xdr:to>
    <xdr:cxnSp macro="">
      <xdr:nvCxnSpPr>
        <xdr:cNvPr id="100" name="直線コネクタ 99"/>
        <xdr:cNvCxnSpPr/>
      </xdr:nvCxnSpPr>
      <xdr:spPr>
        <a:xfrm>
          <a:off x="1576705" y="5596467"/>
          <a:ext cx="6705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128287</xdr:rowOff>
    </xdr:from>
    <xdr:ext cx="405111" cy="259045"/>
    <xdr:sp macro="" textlink="">
      <xdr:nvSpPr>
        <xdr:cNvPr id="101" name="n_1aveValue有形固定資産減価償却率"/>
        <xdr:cNvSpPr txBox="1"/>
      </xdr:nvSpPr>
      <xdr:spPr>
        <a:xfrm>
          <a:off x="3395989"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85107</xdr:rowOff>
    </xdr:from>
    <xdr:ext cx="405111" cy="259045"/>
    <xdr:sp macro="" textlink="">
      <xdr:nvSpPr>
        <xdr:cNvPr id="102" name="n_2aveValue有形固定資産減価償却率"/>
        <xdr:cNvSpPr txBox="1"/>
      </xdr:nvSpPr>
      <xdr:spPr>
        <a:xfrm>
          <a:off x="2738129" y="605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103" name="n_3aveValue有形固定資産減価償却率"/>
        <xdr:cNvSpPr txBox="1"/>
      </xdr:nvSpPr>
      <xdr:spPr>
        <a:xfrm>
          <a:off x="2067569" y="602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104" name="n_4aveValue有形固定資産減価償却率"/>
        <xdr:cNvSpPr txBox="1"/>
      </xdr:nvSpPr>
      <xdr:spPr>
        <a:xfrm>
          <a:off x="1397009" y="599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8484</xdr:rowOff>
    </xdr:from>
    <xdr:ext cx="405111" cy="259045"/>
    <xdr:sp macro="" textlink="">
      <xdr:nvSpPr>
        <xdr:cNvPr id="105" name="n_1mainValue有形固定資産減価償却率"/>
        <xdr:cNvSpPr txBox="1"/>
      </xdr:nvSpPr>
      <xdr:spPr>
        <a:xfrm>
          <a:off x="3395989" y="5472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111565</xdr:rowOff>
    </xdr:from>
    <xdr:ext cx="405111" cy="259045"/>
    <xdr:sp macro="" textlink="">
      <xdr:nvSpPr>
        <xdr:cNvPr id="106" name="n_2mainValue有形固定資産減価償却率"/>
        <xdr:cNvSpPr txBox="1"/>
      </xdr:nvSpPr>
      <xdr:spPr>
        <a:xfrm>
          <a:off x="2738129" y="5407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107" name="n_3mainValue有形固定資産減価償却率"/>
        <xdr:cNvSpPr txBox="1"/>
      </xdr:nvSpPr>
      <xdr:spPr>
        <a:xfrm>
          <a:off x="2067569" y="534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28804</xdr:rowOff>
    </xdr:from>
    <xdr:ext cx="405111" cy="259045"/>
    <xdr:sp macro="" textlink="">
      <xdr:nvSpPr>
        <xdr:cNvPr id="108" name="n_4mainValue有形固定資産減価償却率"/>
        <xdr:cNvSpPr txBox="1"/>
      </xdr:nvSpPr>
      <xdr:spPr>
        <a:xfrm>
          <a:off x="1397009" y="532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327.0</a:t>
          </a:r>
          <a:r>
            <a:rPr kumimoji="1" lang="ja-JP" altLang="en-US" sz="1100">
              <a:latin typeface="ＭＳ Ｐゴシック" panose="020B0600070205080204" pitchFamily="50" charset="-128"/>
              <a:ea typeface="ＭＳ Ｐゴシック" panose="020B0600070205080204" pitchFamily="50" charset="-128"/>
            </a:rPr>
            <a:t>％と前年度から</a:t>
          </a:r>
          <a:r>
            <a:rPr kumimoji="1" lang="en-US" altLang="ja-JP" sz="1100">
              <a:latin typeface="ＭＳ Ｐゴシック" panose="020B0600070205080204" pitchFamily="50" charset="-128"/>
              <a:ea typeface="ＭＳ Ｐゴシック" panose="020B0600070205080204" pitchFamily="50" charset="-128"/>
            </a:rPr>
            <a:t>57.2</a:t>
          </a:r>
          <a:r>
            <a:rPr kumimoji="1" lang="ja-JP" altLang="en-US" sz="1100">
              <a:latin typeface="ＭＳ Ｐゴシック" panose="020B0600070205080204" pitchFamily="50" charset="-128"/>
              <a:ea typeface="ＭＳ Ｐゴシック" panose="020B0600070205080204" pitchFamily="50" charset="-128"/>
            </a:rPr>
            <a:t>％上昇し、類似団体平均の</a:t>
          </a:r>
          <a:r>
            <a:rPr kumimoji="1" lang="en-US" altLang="ja-JP" sz="1100">
              <a:latin typeface="ＭＳ Ｐゴシック" panose="020B0600070205080204" pitchFamily="50" charset="-128"/>
              <a:ea typeface="ＭＳ Ｐゴシック" panose="020B0600070205080204" pitchFamily="50" charset="-128"/>
            </a:rPr>
            <a:t>568.3</a:t>
          </a:r>
          <a:r>
            <a:rPr kumimoji="1" lang="ja-JP" altLang="en-US" sz="1100">
              <a:latin typeface="ＭＳ Ｐゴシック" panose="020B0600070205080204" pitchFamily="50" charset="-128"/>
              <a:ea typeface="ＭＳ Ｐゴシック" panose="020B0600070205080204" pitchFamily="50" charset="-128"/>
            </a:rPr>
            <a:t>％を</a:t>
          </a:r>
          <a:r>
            <a:rPr kumimoji="1" lang="en-US" altLang="ja-JP" sz="1100">
              <a:latin typeface="ＭＳ Ｐゴシック" panose="020B0600070205080204" pitchFamily="50" charset="-128"/>
              <a:ea typeface="ＭＳ Ｐゴシック" panose="020B0600070205080204" pitchFamily="50" charset="-128"/>
            </a:rPr>
            <a:t>241.3</a:t>
          </a:r>
          <a:r>
            <a:rPr kumimoji="1" lang="ja-JP" altLang="en-US" sz="1100">
              <a:latin typeface="ＭＳ Ｐゴシック" panose="020B0600070205080204" pitchFamily="50" charset="-128"/>
              <a:ea typeface="ＭＳ Ｐゴシック" panose="020B0600070205080204" pitchFamily="50" charset="-128"/>
            </a:rPr>
            <a:t>％下回っており、経常一般財源等（経常経費充当財源等を除く）に対する充当可能財源を除いた将来負担額の割合が類似団体に比べ低くなっている。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37" name="直線コネクタ 136"/>
        <xdr:cNvCxnSpPr/>
      </xdr:nvCxnSpPr>
      <xdr:spPr>
        <a:xfrm flipV="1">
          <a:off x="13027660" y="5211868"/>
          <a:ext cx="1269" cy="139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38" name="債務償還比率最小値テキスト"/>
        <xdr:cNvSpPr txBox="1"/>
      </xdr:nvSpPr>
      <xdr:spPr>
        <a:xfrm>
          <a:off x="13080365" y="66123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39" name="直線コネクタ 138"/>
        <xdr:cNvCxnSpPr/>
      </xdr:nvCxnSpPr>
      <xdr:spPr>
        <a:xfrm>
          <a:off x="12963525" y="66084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7080</xdr:rowOff>
    </xdr:from>
    <xdr:ext cx="469744" cy="259045"/>
    <xdr:sp macro="" textlink="">
      <xdr:nvSpPr>
        <xdr:cNvPr id="142" name="債務償還比率平均値テキスト"/>
        <xdr:cNvSpPr txBox="1"/>
      </xdr:nvSpPr>
      <xdr:spPr>
        <a:xfrm>
          <a:off x="13080365" y="580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43" name="フローチャート: 判断 142"/>
        <xdr:cNvSpPr/>
      </xdr:nvSpPr>
      <xdr:spPr>
        <a:xfrm>
          <a:off x="13001625" y="58274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44" name="フローチャート: 判断 143"/>
        <xdr:cNvSpPr/>
      </xdr:nvSpPr>
      <xdr:spPr>
        <a:xfrm>
          <a:off x="12359005" y="57564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45" name="フローチャート: 判断 144"/>
        <xdr:cNvSpPr/>
      </xdr:nvSpPr>
      <xdr:spPr>
        <a:xfrm>
          <a:off x="11688445" y="5934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46" name="フローチャート: 判断 145"/>
        <xdr:cNvSpPr/>
      </xdr:nvSpPr>
      <xdr:spPr>
        <a:xfrm>
          <a:off x="11017885" y="5941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47" name="フローチャート: 判断 146"/>
        <xdr:cNvSpPr/>
      </xdr:nvSpPr>
      <xdr:spPr>
        <a:xfrm>
          <a:off x="10347325" y="5916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82127</xdr:rowOff>
    </xdr:from>
    <xdr:to>
      <xdr:col>76</xdr:col>
      <xdr:colOff>73025</xdr:colOff>
      <xdr:row>29</xdr:row>
      <xdr:rowOff>12277</xdr:rowOff>
    </xdr:to>
    <xdr:sp macro="" textlink="">
      <xdr:nvSpPr>
        <xdr:cNvPr id="153" name="楕円 152"/>
        <xdr:cNvSpPr/>
      </xdr:nvSpPr>
      <xdr:spPr>
        <a:xfrm>
          <a:off x="13001625" y="55456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105004</xdr:rowOff>
    </xdr:from>
    <xdr:ext cx="469744" cy="259045"/>
    <xdr:sp macro="" textlink="">
      <xdr:nvSpPr>
        <xdr:cNvPr id="154" name="債務償還比率該当値テキスト"/>
        <xdr:cNvSpPr txBox="1"/>
      </xdr:nvSpPr>
      <xdr:spPr>
        <a:xfrm>
          <a:off x="13080365" y="540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13519</xdr:rowOff>
    </xdr:from>
    <xdr:to>
      <xdr:col>72</xdr:col>
      <xdr:colOff>123825</xdr:colOff>
      <xdr:row>28</xdr:row>
      <xdr:rowOff>115119</xdr:rowOff>
    </xdr:to>
    <xdr:sp macro="" textlink="">
      <xdr:nvSpPr>
        <xdr:cNvPr id="155" name="楕円 154"/>
        <xdr:cNvSpPr/>
      </xdr:nvSpPr>
      <xdr:spPr>
        <a:xfrm>
          <a:off x="12359005" y="547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64319</xdr:rowOff>
    </xdr:from>
    <xdr:to>
      <xdr:col>76</xdr:col>
      <xdr:colOff>22225</xdr:colOff>
      <xdr:row>28</xdr:row>
      <xdr:rowOff>132927</xdr:rowOff>
    </xdr:to>
    <xdr:cxnSp macro="">
      <xdr:nvCxnSpPr>
        <xdr:cNvPr id="156" name="直線コネクタ 155"/>
        <xdr:cNvCxnSpPr/>
      </xdr:nvCxnSpPr>
      <xdr:spPr>
        <a:xfrm>
          <a:off x="12409805" y="5527859"/>
          <a:ext cx="619760" cy="6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142579</xdr:rowOff>
    </xdr:from>
    <xdr:to>
      <xdr:col>68</xdr:col>
      <xdr:colOff>123825</xdr:colOff>
      <xdr:row>29</xdr:row>
      <xdr:rowOff>72729</xdr:rowOff>
    </xdr:to>
    <xdr:sp macro="" textlink="">
      <xdr:nvSpPr>
        <xdr:cNvPr id="157" name="楕円 156"/>
        <xdr:cNvSpPr/>
      </xdr:nvSpPr>
      <xdr:spPr>
        <a:xfrm>
          <a:off x="11688445" y="56061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64319</xdr:rowOff>
    </xdr:from>
    <xdr:to>
      <xdr:col>72</xdr:col>
      <xdr:colOff>73025</xdr:colOff>
      <xdr:row>29</xdr:row>
      <xdr:rowOff>21929</xdr:rowOff>
    </xdr:to>
    <xdr:cxnSp macro="">
      <xdr:nvCxnSpPr>
        <xdr:cNvPr id="158" name="直線コネクタ 157"/>
        <xdr:cNvCxnSpPr/>
      </xdr:nvCxnSpPr>
      <xdr:spPr>
        <a:xfrm flipV="1">
          <a:off x="11739245" y="5527859"/>
          <a:ext cx="670560" cy="12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134782</xdr:rowOff>
    </xdr:from>
    <xdr:to>
      <xdr:col>64</xdr:col>
      <xdr:colOff>123825</xdr:colOff>
      <xdr:row>29</xdr:row>
      <xdr:rowOff>64932</xdr:rowOff>
    </xdr:to>
    <xdr:sp macro="" textlink="">
      <xdr:nvSpPr>
        <xdr:cNvPr id="159" name="楕円 158"/>
        <xdr:cNvSpPr/>
      </xdr:nvSpPr>
      <xdr:spPr>
        <a:xfrm>
          <a:off x="11017885" y="5598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14132</xdr:rowOff>
    </xdr:from>
    <xdr:to>
      <xdr:col>68</xdr:col>
      <xdr:colOff>73025</xdr:colOff>
      <xdr:row>29</xdr:row>
      <xdr:rowOff>21929</xdr:rowOff>
    </xdr:to>
    <xdr:cxnSp macro="">
      <xdr:nvCxnSpPr>
        <xdr:cNvPr id="160" name="直線コネクタ 159"/>
        <xdr:cNvCxnSpPr/>
      </xdr:nvCxnSpPr>
      <xdr:spPr>
        <a:xfrm>
          <a:off x="11068685" y="5645312"/>
          <a:ext cx="670560" cy="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122548</xdr:rowOff>
    </xdr:from>
    <xdr:to>
      <xdr:col>60</xdr:col>
      <xdr:colOff>123825</xdr:colOff>
      <xdr:row>29</xdr:row>
      <xdr:rowOff>52698</xdr:rowOff>
    </xdr:to>
    <xdr:sp macro="" textlink="">
      <xdr:nvSpPr>
        <xdr:cNvPr id="161" name="楕円 160"/>
        <xdr:cNvSpPr/>
      </xdr:nvSpPr>
      <xdr:spPr>
        <a:xfrm>
          <a:off x="10347325" y="5586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1898</xdr:rowOff>
    </xdr:from>
    <xdr:to>
      <xdr:col>64</xdr:col>
      <xdr:colOff>73025</xdr:colOff>
      <xdr:row>29</xdr:row>
      <xdr:rowOff>14132</xdr:rowOff>
    </xdr:to>
    <xdr:cxnSp macro="">
      <xdr:nvCxnSpPr>
        <xdr:cNvPr id="162" name="直線コネクタ 161"/>
        <xdr:cNvCxnSpPr/>
      </xdr:nvCxnSpPr>
      <xdr:spPr>
        <a:xfrm>
          <a:off x="10398125" y="5633078"/>
          <a:ext cx="670560" cy="1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46534</xdr:rowOff>
    </xdr:from>
    <xdr:ext cx="469744" cy="259045"/>
    <xdr:sp macro="" textlink="">
      <xdr:nvSpPr>
        <xdr:cNvPr id="163" name="n_1aveValue債務償還比率"/>
        <xdr:cNvSpPr txBox="1"/>
      </xdr:nvSpPr>
      <xdr:spPr>
        <a:xfrm>
          <a:off x="12185092" y="584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57040</xdr:rowOff>
    </xdr:from>
    <xdr:ext cx="469744" cy="259045"/>
    <xdr:sp macro="" textlink="">
      <xdr:nvSpPr>
        <xdr:cNvPr id="164" name="n_2aveValue債務償還比率"/>
        <xdr:cNvSpPr txBox="1"/>
      </xdr:nvSpPr>
      <xdr:spPr>
        <a:xfrm>
          <a:off x="11527232" y="602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64117</xdr:rowOff>
    </xdr:from>
    <xdr:ext cx="469744" cy="259045"/>
    <xdr:sp macro="" textlink="">
      <xdr:nvSpPr>
        <xdr:cNvPr id="165" name="n_3aveValue債務償還比率"/>
        <xdr:cNvSpPr txBox="1"/>
      </xdr:nvSpPr>
      <xdr:spPr>
        <a:xfrm>
          <a:off x="10856672" y="603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38809</xdr:rowOff>
    </xdr:from>
    <xdr:ext cx="469744" cy="259045"/>
    <xdr:sp macro="" textlink="">
      <xdr:nvSpPr>
        <xdr:cNvPr id="166" name="n_4aveValue債務償還比率"/>
        <xdr:cNvSpPr txBox="1"/>
      </xdr:nvSpPr>
      <xdr:spPr>
        <a:xfrm>
          <a:off x="10186112" y="600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131646</xdr:rowOff>
    </xdr:from>
    <xdr:ext cx="469744" cy="259045"/>
    <xdr:sp macro="" textlink="">
      <xdr:nvSpPr>
        <xdr:cNvPr id="167" name="n_1mainValue債務償還比率"/>
        <xdr:cNvSpPr txBox="1"/>
      </xdr:nvSpPr>
      <xdr:spPr>
        <a:xfrm>
          <a:off x="12185092" y="525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89256</xdr:rowOff>
    </xdr:from>
    <xdr:ext cx="469744" cy="259045"/>
    <xdr:sp macro="" textlink="">
      <xdr:nvSpPr>
        <xdr:cNvPr id="168" name="n_2mainValue債務償還比率"/>
        <xdr:cNvSpPr txBox="1"/>
      </xdr:nvSpPr>
      <xdr:spPr>
        <a:xfrm>
          <a:off x="11527232" y="538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81459</xdr:rowOff>
    </xdr:from>
    <xdr:ext cx="469744" cy="259045"/>
    <xdr:sp macro="" textlink="">
      <xdr:nvSpPr>
        <xdr:cNvPr id="169" name="n_3mainValue債務償還比率"/>
        <xdr:cNvSpPr txBox="1"/>
      </xdr:nvSpPr>
      <xdr:spPr>
        <a:xfrm>
          <a:off x="10856672" y="537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69225</xdr:rowOff>
    </xdr:from>
    <xdr:ext cx="469744" cy="259045"/>
    <xdr:sp macro="" textlink="">
      <xdr:nvSpPr>
        <xdr:cNvPr id="170" name="n_4mainValue債務償還比率"/>
        <xdr:cNvSpPr txBox="1"/>
      </xdr:nvSpPr>
      <xdr:spPr>
        <a:xfrm>
          <a:off x="10186112" y="536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460,684
450,948
517.72
222,295,714
213,823,764
4,521,690
108,118,463
143,650,490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xdr:cNvCxnSpPr/>
      </xdr:nvCxnSpPr>
      <xdr:spPr>
        <a:xfrm flipV="1">
          <a:off x="4086225" y="5626608"/>
          <a:ext cx="0" cy="132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xdr:cNvSpPr txBox="1"/>
      </xdr:nvSpPr>
      <xdr:spPr>
        <a:xfrm>
          <a:off x="4124960" y="695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xdr:cNvCxnSpPr/>
      </xdr:nvCxnSpPr>
      <xdr:spPr>
        <a:xfrm>
          <a:off x="4020820" y="69471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xdr:cNvSpPr txBox="1"/>
      </xdr:nvSpPr>
      <xdr:spPr>
        <a:xfrm>
          <a:off x="4124960" y="5405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xdr:cNvCxnSpPr/>
      </xdr:nvCxnSpPr>
      <xdr:spPr>
        <a:xfrm>
          <a:off x="4020820" y="5626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道路】&#10;有形固定資産減価償却率平均値テキスト"/>
        <xdr:cNvSpPr txBox="1"/>
      </xdr:nvSpPr>
      <xdr:spPr>
        <a:xfrm>
          <a:off x="4124960" y="6206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03606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xdr:cNvSpPr/>
      </xdr:nvSpPr>
      <xdr:spPr>
        <a:xfrm>
          <a:off x="3312160" y="619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xdr:cNvSpPr/>
      </xdr:nvSpPr>
      <xdr:spPr>
        <a:xfrm>
          <a:off x="1739900" y="6133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xdr:cNvSpPr/>
      </xdr:nvSpPr>
      <xdr:spPr>
        <a:xfrm>
          <a:off x="965200" y="6094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155702</xdr:rowOff>
    </xdr:from>
    <xdr:to>
      <xdr:col>24</xdr:col>
      <xdr:colOff>114300</xdr:colOff>
      <xdr:row>35</xdr:row>
      <xdr:rowOff>85852</xdr:rowOff>
    </xdr:to>
    <xdr:sp macro="" textlink="">
      <xdr:nvSpPr>
        <xdr:cNvPr id="71" name="楕円 70"/>
        <xdr:cNvSpPr/>
      </xdr:nvSpPr>
      <xdr:spPr>
        <a:xfrm>
          <a:off x="4036060" y="5855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7129</xdr:rowOff>
    </xdr:from>
    <xdr:ext cx="405111" cy="259045"/>
    <xdr:sp macro="" textlink="">
      <xdr:nvSpPr>
        <xdr:cNvPr id="72" name="【道路】&#10;有形固定資産減価償却率該当値テキスト"/>
        <xdr:cNvSpPr txBox="1"/>
      </xdr:nvSpPr>
      <xdr:spPr>
        <a:xfrm>
          <a:off x="4124960" y="570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109982</xdr:rowOff>
    </xdr:from>
    <xdr:to>
      <xdr:col>20</xdr:col>
      <xdr:colOff>38100</xdr:colOff>
      <xdr:row>35</xdr:row>
      <xdr:rowOff>40132</xdr:rowOff>
    </xdr:to>
    <xdr:sp macro="" textlink="">
      <xdr:nvSpPr>
        <xdr:cNvPr id="73" name="楕円 72"/>
        <xdr:cNvSpPr/>
      </xdr:nvSpPr>
      <xdr:spPr>
        <a:xfrm>
          <a:off x="3312160" y="58097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160782</xdr:rowOff>
    </xdr:from>
    <xdr:to>
      <xdr:col>24</xdr:col>
      <xdr:colOff>63500</xdr:colOff>
      <xdr:row>35</xdr:row>
      <xdr:rowOff>35052</xdr:rowOff>
    </xdr:to>
    <xdr:cxnSp macro="">
      <xdr:nvCxnSpPr>
        <xdr:cNvPr id="74" name="直線コネクタ 73"/>
        <xdr:cNvCxnSpPr/>
      </xdr:nvCxnSpPr>
      <xdr:spPr>
        <a:xfrm>
          <a:off x="3355340" y="5860542"/>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57404</xdr:rowOff>
    </xdr:from>
    <xdr:to>
      <xdr:col>15</xdr:col>
      <xdr:colOff>101600</xdr:colOff>
      <xdr:row>34</xdr:row>
      <xdr:rowOff>159004</xdr:rowOff>
    </xdr:to>
    <xdr:sp macro="" textlink="">
      <xdr:nvSpPr>
        <xdr:cNvPr id="75" name="楕円 74"/>
        <xdr:cNvSpPr/>
      </xdr:nvSpPr>
      <xdr:spPr>
        <a:xfrm>
          <a:off x="2514600" y="57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108204</xdr:rowOff>
    </xdr:from>
    <xdr:to>
      <xdr:col>19</xdr:col>
      <xdr:colOff>177800</xdr:colOff>
      <xdr:row>34</xdr:row>
      <xdr:rowOff>160782</xdr:rowOff>
    </xdr:to>
    <xdr:cxnSp macro="">
      <xdr:nvCxnSpPr>
        <xdr:cNvPr id="76" name="直線コネクタ 75"/>
        <xdr:cNvCxnSpPr/>
      </xdr:nvCxnSpPr>
      <xdr:spPr>
        <a:xfrm>
          <a:off x="2565400" y="5807964"/>
          <a:ext cx="78994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9398</xdr:rowOff>
    </xdr:from>
    <xdr:to>
      <xdr:col>10</xdr:col>
      <xdr:colOff>165100</xdr:colOff>
      <xdr:row>34</xdr:row>
      <xdr:rowOff>110998</xdr:rowOff>
    </xdr:to>
    <xdr:sp macro="" textlink="">
      <xdr:nvSpPr>
        <xdr:cNvPr id="77" name="楕円 76"/>
        <xdr:cNvSpPr/>
      </xdr:nvSpPr>
      <xdr:spPr>
        <a:xfrm>
          <a:off x="1739900" y="570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60198</xdr:rowOff>
    </xdr:from>
    <xdr:to>
      <xdr:col>15</xdr:col>
      <xdr:colOff>50800</xdr:colOff>
      <xdr:row>34</xdr:row>
      <xdr:rowOff>108204</xdr:rowOff>
    </xdr:to>
    <xdr:cxnSp macro="">
      <xdr:nvCxnSpPr>
        <xdr:cNvPr id="78" name="直線コネクタ 77"/>
        <xdr:cNvCxnSpPr/>
      </xdr:nvCxnSpPr>
      <xdr:spPr>
        <a:xfrm>
          <a:off x="1790700" y="5759958"/>
          <a:ext cx="7747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137414</xdr:rowOff>
    </xdr:from>
    <xdr:to>
      <xdr:col>6</xdr:col>
      <xdr:colOff>38100</xdr:colOff>
      <xdr:row>34</xdr:row>
      <xdr:rowOff>67564</xdr:rowOff>
    </xdr:to>
    <xdr:sp macro="" textlink="">
      <xdr:nvSpPr>
        <xdr:cNvPr id="79" name="楕円 78"/>
        <xdr:cNvSpPr/>
      </xdr:nvSpPr>
      <xdr:spPr>
        <a:xfrm>
          <a:off x="965200" y="56695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16764</xdr:rowOff>
    </xdr:from>
    <xdr:to>
      <xdr:col>10</xdr:col>
      <xdr:colOff>114300</xdr:colOff>
      <xdr:row>34</xdr:row>
      <xdr:rowOff>60198</xdr:rowOff>
    </xdr:to>
    <xdr:cxnSp macro="">
      <xdr:nvCxnSpPr>
        <xdr:cNvPr id="80" name="直線コネクタ 79"/>
        <xdr:cNvCxnSpPr/>
      </xdr:nvCxnSpPr>
      <xdr:spPr>
        <a:xfrm>
          <a:off x="1008380" y="5716524"/>
          <a:ext cx="7823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xdr:cNvSpPr txBox="1"/>
      </xdr:nvSpPr>
      <xdr:spPr>
        <a:xfrm>
          <a:off x="317056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xdr:cNvSpPr txBox="1"/>
      </xdr:nvSpPr>
      <xdr:spPr>
        <a:xfrm>
          <a:off x="2385704" y="625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xdr:cNvSpPr txBox="1"/>
      </xdr:nvSpPr>
      <xdr:spPr>
        <a:xfrm>
          <a:off x="1611004" y="6222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152417</xdr:rowOff>
    </xdr:from>
    <xdr:ext cx="405111" cy="259045"/>
    <xdr:sp macro="" textlink="">
      <xdr:nvSpPr>
        <xdr:cNvPr id="84" name="n_4aveValue【道路】&#10;有形固定資産減価償却率"/>
        <xdr:cNvSpPr txBox="1"/>
      </xdr:nvSpPr>
      <xdr:spPr>
        <a:xfrm>
          <a:off x="836304"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56659</xdr:rowOff>
    </xdr:from>
    <xdr:ext cx="405111" cy="259045"/>
    <xdr:sp macro="" textlink="">
      <xdr:nvSpPr>
        <xdr:cNvPr id="85" name="n_1mainValue【道路】&#10;有形固定資産減価償却率"/>
        <xdr:cNvSpPr txBox="1"/>
      </xdr:nvSpPr>
      <xdr:spPr>
        <a:xfrm>
          <a:off x="3170564" y="558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4081</xdr:rowOff>
    </xdr:from>
    <xdr:ext cx="405111" cy="259045"/>
    <xdr:sp macro="" textlink="">
      <xdr:nvSpPr>
        <xdr:cNvPr id="86" name="n_2mainValue【道路】&#10;有形固定資産減価償却率"/>
        <xdr:cNvSpPr txBox="1"/>
      </xdr:nvSpPr>
      <xdr:spPr>
        <a:xfrm>
          <a:off x="2385704" y="553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127525</xdr:rowOff>
    </xdr:from>
    <xdr:ext cx="405111" cy="259045"/>
    <xdr:sp macro="" textlink="">
      <xdr:nvSpPr>
        <xdr:cNvPr id="87" name="n_3mainValue【道路】&#10;有形固定資産減価償却率"/>
        <xdr:cNvSpPr txBox="1"/>
      </xdr:nvSpPr>
      <xdr:spPr>
        <a:xfrm>
          <a:off x="1611004" y="549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84091</xdr:rowOff>
    </xdr:from>
    <xdr:ext cx="405111" cy="259045"/>
    <xdr:sp macro="" textlink="">
      <xdr:nvSpPr>
        <xdr:cNvPr id="88" name="n_4mainValue【道路】&#10;有形固定資産減価償却率"/>
        <xdr:cNvSpPr txBox="1"/>
      </xdr:nvSpPr>
      <xdr:spPr>
        <a:xfrm>
          <a:off x="836304" y="54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xdr:cNvCxnSpPr/>
      </xdr:nvCxnSpPr>
      <xdr:spPr>
        <a:xfrm flipV="1">
          <a:off x="9219565" y="5550843"/>
          <a:ext cx="0" cy="1508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xdr:cNvSpPr txBox="1"/>
      </xdr:nvSpPr>
      <xdr:spPr>
        <a:xfrm>
          <a:off x="9258300" y="706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xdr:cNvCxnSpPr/>
      </xdr:nvCxnSpPr>
      <xdr:spPr>
        <a:xfrm>
          <a:off x="9154160" y="7059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xdr:cNvSpPr txBox="1"/>
      </xdr:nvSpPr>
      <xdr:spPr>
        <a:xfrm>
          <a:off x="9258300" y="533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xdr:cNvCxnSpPr/>
      </xdr:nvCxnSpPr>
      <xdr:spPr>
        <a:xfrm>
          <a:off x="9154160" y="555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76653</xdr:rowOff>
    </xdr:from>
    <xdr:ext cx="469744" cy="259045"/>
    <xdr:sp macro="" textlink="">
      <xdr:nvSpPr>
        <xdr:cNvPr id="119" name="【道路】&#10;一人当たり延長平均値テキスト"/>
        <xdr:cNvSpPr txBox="1"/>
      </xdr:nvSpPr>
      <xdr:spPr>
        <a:xfrm>
          <a:off x="9258300" y="6446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xdr:cNvSpPr/>
      </xdr:nvSpPr>
      <xdr:spPr>
        <a:xfrm>
          <a:off x="9192260" y="64685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xdr:cNvSpPr/>
      </xdr:nvSpPr>
      <xdr:spPr>
        <a:xfrm>
          <a:off x="8445500" y="6468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xdr:cNvSpPr/>
      </xdr:nvSpPr>
      <xdr:spPr>
        <a:xfrm>
          <a:off x="7670800" y="64781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xdr:cNvSpPr/>
      </xdr:nvSpPr>
      <xdr:spPr>
        <a:xfrm>
          <a:off x="6873240" y="64723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xdr:cNvSpPr/>
      </xdr:nvSpPr>
      <xdr:spPr>
        <a:xfrm>
          <a:off x="6098540" y="64758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92456</xdr:rowOff>
    </xdr:from>
    <xdr:to>
      <xdr:col>55</xdr:col>
      <xdr:colOff>50800</xdr:colOff>
      <xdr:row>38</xdr:row>
      <xdr:rowOff>22606</xdr:rowOff>
    </xdr:to>
    <xdr:sp macro="" textlink="">
      <xdr:nvSpPr>
        <xdr:cNvPr id="130" name="楕円 129"/>
        <xdr:cNvSpPr/>
      </xdr:nvSpPr>
      <xdr:spPr>
        <a:xfrm>
          <a:off x="9192260" y="62951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115333</xdr:rowOff>
    </xdr:from>
    <xdr:ext cx="469744" cy="259045"/>
    <xdr:sp macro="" textlink="">
      <xdr:nvSpPr>
        <xdr:cNvPr id="131" name="【道路】&#10;一人当たり延長該当値テキスト"/>
        <xdr:cNvSpPr txBox="1"/>
      </xdr:nvSpPr>
      <xdr:spPr>
        <a:xfrm>
          <a:off x="9258300" y="615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97028</xdr:rowOff>
    </xdr:from>
    <xdr:to>
      <xdr:col>50</xdr:col>
      <xdr:colOff>165100</xdr:colOff>
      <xdr:row>38</xdr:row>
      <xdr:rowOff>27178</xdr:rowOff>
    </xdr:to>
    <xdr:sp macro="" textlink="">
      <xdr:nvSpPr>
        <xdr:cNvPr id="132" name="楕円 131"/>
        <xdr:cNvSpPr/>
      </xdr:nvSpPr>
      <xdr:spPr>
        <a:xfrm>
          <a:off x="8445500" y="62997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143256</xdr:rowOff>
    </xdr:from>
    <xdr:to>
      <xdr:col>55</xdr:col>
      <xdr:colOff>0</xdr:colOff>
      <xdr:row>37</xdr:row>
      <xdr:rowOff>147828</xdr:rowOff>
    </xdr:to>
    <xdr:cxnSp macro="">
      <xdr:nvCxnSpPr>
        <xdr:cNvPr id="133" name="直線コネクタ 132"/>
        <xdr:cNvCxnSpPr/>
      </xdr:nvCxnSpPr>
      <xdr:spPr>
        <a:xfrm flipV="1">
          <a:off x="8496300" y="6345936"/>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92783</xdr:rowOff>
    </xdr:from>
    <xdr:to>
      <xdr:col>46</xdr:col>
      <xdr:colOff>38100</xdr:colOff>
      <xdr:row>38</xdr:row>
      <xdr:rowOff>22933</xdr:rowOff>
    </xdr:to>
    <xdr:sp macro="" textlink="">
      <xdr:nvSpPr>
        <xdr:cNvPr id="134" name="楕円 133"/>
        <xdr:cNvSpPr/>
      </xdr:nvSpPr>
      <xdr:spPr>
        <a:xfrm>
          <a:off x="7670800" y="62954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143583</xdr:rowOff>
    </xdr:from>
    <xdr:to>
      <xdr:col>50</xdr:col>
      <xdr:colOff>114300</xdr:colOff>
      <xdr:row>37</xdr:row>
      <xdr:rowOff>147828</xdr:rowOff>
    </xdr:to>
    <xdr:cxnSp macro="">
      <xdr:nvCxnSpPr>
        <xdr:cNvPr id="135" name="直線コネクタ 134"/>
        <xdr:cNvCxnSpPr/>
      </xdr:nvCxnSpPr>
      <xdr:spPr>
        <a:xfrm>
          <a:off x="7713980" y="6346263"/>
          <a:ext cx="78232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106390</xdr:rowOff>
    </xdr:from>
    <xdr:to>
      <xdr:col>41</xdr:col>
      <xdr:colOff>101600</xdr:colOff>
      <xdr:row>38</xdr:row>
      <xdr:rowOff>36540</xdr:rowOff>
    </xdr:to>
    <xdr:sp macro="" textlink="">
      <xdr:nvSpPr>
        <xdr:cNvPr id="136" name="楕円 135"/>
        <xdr:cNvSpPr/>
      </xdr:nvSpPr>
      <xdr:spPr>
        <a:xfrm>
          <a:off x="6873240" y="6309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143583</xdr:rowOff>
    </xdr:from>
    <xdr:to>
      <xdr:col>45</xdr:col>
      <xdr:colOff>177800</xdr:colOff>
      <xdr:row>37</xdr:row>
      <xdr:rowOff>157190</xdr:rowOff>
    </xdr:to>
    <xdr:cxnSp macro="">
      <xdr:nvCxnSpPr>
        <xdr:cNvPr id="137" name="直線コネクタ 136"/>
        <xdr:cNvCxnSpPr/>
      </xdr:nvCxnSpPr>
      <xdr:spPr>
        <a:xfrm flipV="1">
          <a:off x="6924040" y="6346263"/>
          <a:ext cx="78994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108349</xdr:rowOff>
    </xdr:from>
    <xdr:to>
      <xdr:col>36</xdr:col>
      <xdr:colOff>165100</xdr:colOff>
      <xdr:row>38</xdr:row>
      <xdr:rowOff>38499</xdr:rowOff>
    </xdr:to>
    <xdr:sp macro="" textlink="">
      <xdr:nvSpPr>
        <xdr:cNvPr id="138" name="楕円 137"/>
        <xdr:cNvSpPr/>
      </xdr:nvSpPr>
      <xdr:spPr>
        <a:xfrm>
          <a:off x="6098540" y="63110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157190</xdr:rowOff>
    </xdr:from>
    <xdr:to>
      <xdr:col>41</xdr:col>
      <xdr:colOff>50800</xdr:colOff>
      <xdr:row>37</xdr:row>
      <xdr:rowOff>159149</xdr:rowOff>
    </xdr:to>
    <xdr:cxnSp macro="">
      <xdr:nvCxnSpPr>
        <xdr:cNvPr id="139" name="直線コネクタ 138"/>
        <xdr:cNvCxnSpPr/>
      </xdr:nvCxnSpPr>
      <xdr:spPr>
        <a:xfrm flipV="1">
          <a:off x="6149340" y="6359870"/>
          <a:ext cx="7747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19503</xdr:rowOff>
    </xdr:from>
    <xdr:ext cx="469744" cy="259045"/>
    <xdr:sp macro="" textlink="">
      <xdr:nvSpPr>
        <xdr:cNvPr id="140" name="n_1aveValue【道路】&#10;一人当たり延長"/>
        <xdr:cNvSpPr txBox="1"/>
      </xdr:nvSpPr>
      <xdr:spPr>
        <a:xfrm>
          <a:off x="8271587" y="655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29082</xdr:rowOff>
    </xdr:from>
    <xdr:ext cx="469744" cy="259045"/>
    <xdr:sp macro="" textlink="">
      <xdr:nvSpPr>
        <xdr:cNvPr id="141" name="n_2aveValue【道路】&#10;一人当たり延長"/>
        <xdr:cNvSpPr txBox="1"/>
      </xdr:nvSpPr>
      <xdr:spPr>
        <a:xfrm>
          <a:off x="7509587" y="656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23313</xdr:rowOff>
    </xdr:from>
    <xdr:ext cx="469744" cy="259045"/>
    <xdr:sp macro="" textlink="">
      <xdr:nvSpPr>
        <xdr:cNvPr id="142" name="n_3aveValue【道路】&#10;一人当たり延長"/>
        <xdr:cNvSpPr txBox="1"/>
      </xdr:nvSpPr>
      <xdr:spPr>
        <a:xfrm>
          <a:off x="6712027" y="656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26796</xdr:rowOff>
    </xdr:from>
    <xdr:ext cx="469744" cy="259045"/>
    <xdr:sp macro="" textlink="">
      <xdr:nvSpPr>
        <xdr:cNvPr id="143" name="n_4aveValue【道路】&#10;一人当たり延長"/>
        <xdr:cNvSpPr txBox="1"/>
      </xdr:nvSpPr>
      <xdr:spPr>
        <a:xfrm>
          <a:off x="5937327" y="656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43705</xdr:rowOff>
    </xdr:from>
    <xdr:ext cx="469744" cy="259045"/>
    <xdr:sp macro="" textlink="">
      <xdr:nvSpPr>
        <xdr:cNvPr id="144" name="n_1mainValue【道路】&#10;一人当たり延長"/>
        <xdr:cNvSpPr txBox="1"/>
      </xdr:nvSpPr>
      <xdr:spPr>
        <a:xfrm>
          <a:off x="8271587" y="607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39460</xdr:rowOff>
    </xdr:from>
    <xdr:ext cx="469744" cy="259045"/>
    <xdr:sp macro="" textlink="">
      <xdr:nvSpPr>
        <xdr:cNvPr id="145" name="n_2mainValue【道路】&#10;一人当たり延長"/>
        <xdr:cNvSpPr txBox="1"/>
      </xdr:nvSpPr>
      <xdr:spPr>
        <a:xfrm>
          <a:off x="7509587" y="607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53067</xdr:rowOff>
    </xdr:from>
    <xdr:ext cx="469744" cy="259045"/>
    <xdr:sp macro="" textlink="">
      <xdr:nvSpPr>
        <xdr:cNvPr id="146" name="n_3mainValue【道路】&#10;一人当たり延長"/>
        <xdr:cNvSpPr txBox="1"/>
      </xdr:nvSpPr>
      <xdr:spPr>
        <a:xfrm>
          <a:off x="6712027" y="608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55026</xdr:rowOff>
    </xdr:from>
    <xdr:ext cx="469744" cy="259045"/>
    <xdr:sp macro="" textlink="">
      <xdr:nvSpPr>
        <xdr:cNvPr id="147" name="n_4mainValue【道路】&#10;一人当たり延長"/>
        <xdr:cNvSpPr txBox="1"/>
      </xdr:nvSpPr>
      <xdr:spPr>
        <a:xfrm>
          <a:off x="5937327" y="609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xdr:cNvCxnSpPr/>
      </xdr:nvCxnSpPr>
      <xdr:spPr>
        <a:xfrm flipV="1">
          <a:off x="4086225" y="924115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xdr:cNvSpPr txBox="1"/>
      </xdr:nvSpPr>
      <xdr:spPr>
        <a:xfrm>
          <a:off x="4124960"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xdr:cNvCxnSpPr/>
      </xdr:nvCxnSpPr>
      <xdr:spPr>
        <a:xfrm>
          <a:off x="4020820" y="1058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xdr:cNvSpPr txBox="1"/>
      </xdr:nvSpPr>
      <xdr:spPr>
        <a:xfrm>
          <a:off x="4124960" y="9024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xdr:cNvCxnSpPr/>
      </xdr:nvCxnSpPr>
      <xdr:spPr>
        <a:xfrm>
          <a:off x="4020820" y="9241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7" name="【橋りょう・トンネル】&#10;有形固定資産減価償却率平均値テキスト"/>
        <xdr:cNvSpPr txBox="1"/>
      </xdr:nvSpPr>
      <xdr:spPr>
        <a:xfrm>
          <a:off x="412496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xdr:cNvSpPr/>
      </xdr:nvSpPr>
      <xdr:spPr>
        <a:xfrm>
          <a:off x="403606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xdr:cNvSpPr/>
      </xdr:nvSpPr>
      <xdr:spPr>
        <a:xfrm>
          <a:off x="3312160" y="100285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xdr:cNvSpPr/>
      </xdr:nvSpPr>
      <xdr:spPr>
        <a:xfrm>
          <a:off x="251460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xdr:cNvSpPr/>
      </xdr:nvSpPr>
      <xdr:spPr>
        <a:xfrm>
          <a:off x="1739900" y="9990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xdr:cNvSpPr/>
      </xdr:nvSpPr>
      <xdr:spPr>
        <a:xfrm>
          <a:off x="965200" y="99790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105410</xdr:rowOff>
    </xdr:from>
    <xdr:to>
      <xdr:col>24</xdr:col>
      <xdr:colOff>114300</xdr:colOff>
      <xdr:row>61</xdr:row>
      <xdr:rowOff>35560</xdr:rowOff>
    </xdr:to>
    <xdr:sp macro="" textlink="">
      <xdr:nvSpPr>
        <xdr:cNvPr id="188" name="楕円 187"/>
        <xdr:cNvSpPr/>
      </xdr:nvSpPr>
      <xdr:spPr>
        <a:xfrm>
          <a:off x="4036060" y="1016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83837</xdr:rowOff>
    </xdr:from>
    <xdr:ext cx="405111" cy="259045"/>
    <xdr:sp macro="" textlink="">
      <xdr:nvSpPr>
        <xdr:cNvPr id="189" name="【橋りょう・トンネル】&#10;有形固定資産減価償却率該当値テキスト"/>
        <xdr:cNvSpPr txBox="1"/>
      </xdr:nvSpPr>
      <xdr:spPr>
        <a:xfrm>
          <a:off x="4124960"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78740</xdr:rowOff>
    </xdr:from>
    <xdr:to>
      <xdr:col>20</xdr:col>
      <xdr:colOff>38100</xdr:colOff>
      <xdr:row>61</xdr:row>
      <xdr:rowOff>8890</xdr:rowOff>
    </xdr:to>
    <xdr:sp macro="" textlink="">
      <xdr:nvSpPr>
        <xdr:cNvPr id="190" name="楕円 189"/>
        <xdr:cNvSpPr/>
      </xdr:nvSpPr>
      <xdr:spPr>
        <a:xfrm>
          <a:off x="3312160" y="10137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129540</xdr:rowOff>
    </xdr:from>
    <xdr:to>
      <xdr:col>24</xdr:col>
      <xdr:colOff>63500</xdr:colOff>
      <xdr:row>60</xdr:row>
      <xdr:rowOff>156210</xdr:rowOff>
    </xdr:to>
    <xdr:cxnSp macro="">
      <xdr:nvCxnSpPr>
        <xdr:cNvPr id="191" name="直線コネクタ 190"/>
        <xdr:cNvCxnSpPr/>
      </xdr:nvCxnSpPr>
      <xdr:spPr>
        <a:xfrm>
          <a:off x="3355340" y="10187940"/>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50165</xdr:rowOff>
    </xdr:from>
    <xdr:to>
      <xdr:col>15</xdr:col>
      <xdr:colOff>101600</xdr:colOff>
      <xdr:row>60</xdr:row>
      <xdr:rowOff>151765</xdr:rowOff>
    </xdr:to>
    <xdr:sp macro="" textlink="">
      <xdr:nvSpPr>
        <xdr:cNvPr id="192" name="楕円 191"/>
        <xdr:cNvSpPr/>
      </xdr:nvSpPr>
      <xdr:spPr>
        <a:xfrm>
          <a:off x="25146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100965</xdr:rowOff>
    </xdr:from>
    <xdr:to>
      <xdr:col>19</xdr:col>
      <xdr:colOff>177800</xdr:colOff>
      <xdr:row>60</xdr:row>
      <xdr:rowOff>129540</xdr:rowOff>
    </xdr:to>
    <xdr:cxnSp macro="">
      <xdr:nvCxnSpPr>
        <xdr:cNvPr id="193" name="直線コネクタ 192"/>
        <xdr:cNvCxnSpPr/>
      </xdr:nvCxnSpPr>
      <xdr:spPr>
        <a:xfrm>
          <a:off x="2565400" y="1015936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23495</xdr:rowOff>
    </xdr:from>
    <xdr:to>
      <xdr:col>10</xdr:col>
      <xdr:colOff>165100</xdr:colOff>
      <xdr:row>60</xdr:row>
      <xdr:rowOff>125095</xdr:rowOff>
    </xdr:to>
    <xdr:sp macro="" textlink="">
      <xdr:nvSpPr>
        <xdr:cNvPr id="194" name="楕円 193"/>
        <xdr:cNvSpPr/>
      </xdr:nvSpPr>
      <xdr:spPr>
        <a:xfrm>
          <a:off x="17399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74295</xdr:rowOff>
    </xdr:from>
    <xdr:to>
      <xdr:col>15</xdr:col>
      <xdr:colOff>50800</xdr:colOff>
      <xdr:row>60</xdr:row>
      <xdr:rowOff>100965</xdr:rowOff>
    </xdr:to>
    <xdr:cxnSp macro="">
      <xdr:nvCxnSpPr>
        <xdr:cNvPr id="195" name="直線コネクタ 194"/>
        <xdr:cNvCxnSpPr/>
      </xdr:nvCxnSpPr>
      <xdr:spPr>
        <a:xfrm>
          <a:off x="1790700" y="1013269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168275</xdr:rowOff>
    </xdr:from>
    <xdr:to>
      <xdr:col>6</xdr:col>
      <xdr:colOff>38100</xdr:colOff>
      <xdr:row>60</xdr:row>
      <xdr:rowOff>98425</xdr:rowOff>
    </xdr:to>
    <xdr:sp macro="" textlink="">
      <xdr:nvSpPr>
        <xdr:cNvPr id="196" name="楕円 195"/>
        <xdr:cNvSpPr/>
      </xdr:nvSpPr>
      <xdr:spPr>
        <a:xfrm>
          <a:off x="965200" y="10059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47625</xdr:rowOff>
    </xdr:from>
    <xdr:to>
      <xdr:col>10</xdr:col>
      <xdr:colOff>114300</xdr:colOff>
      <xdr:row>60</xdr:row>
      <xdr:rowOff>74295</xdr:rowOff>
    </xdr:to>
    <xdr:cxnSp macro="">
      <xdr:nvCxnSpPr>
        <xdr:cNvPr id="197" name="直線コネクタ 196"/>
        <xdr:cNvCxnSpPr/>
      </xdr:nvCxnSpPr>
      <xdr:spPr>
        <a:xfrm>
          <a:off x="1008380" y="1010602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198" name="n_1aveValue【橋りょう・トンネル】&#10;有形固定資産減価償却率"/>
        <xdr:cNvSpPr txBox="1"/>
      </xdr:nvSpPr>
      <xdr:spPr>
        <a:xfrm>
          <a:off x="317056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73042</xdr:rowOff>
    </xdr:from>
    <xdr:ext cx="405111" cy="259045"/>
    <xdr:sp macro="" textlink="">
      <xdr:nvSpPr>
        <xdr:cNvPr id="199" name="n_2aveValue【橋りょう・トンネル】&#10;有形固定資産減価償却率"/>
        <xdr:cNvSpPr txBox="1"/>
      </xdr:nvSpPr>
      <xdr:spPr>
        <a:xfrm>
          <a:off x="238570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46372</xdr:rowOff>
    </xdr:from>
    <xdr:ext cx="405111" cy="259045"/>
    <xdr:sp macro="" textlink="">
      <xdr:nvSpPr>
        <xdr:cNvPr id="200" name="n_3aveValue【橋りょう・トンネル】&#10;有形固定資産減価償却率"/>
        <xdr:cNvSpPr txBox="1"/>
      </xdr:nvSpPr>
      <xdr:spPr>
        <a:xfrm>
          <a:off x="161100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34942</xdr:rowOff>
    </xdr:from>
    <xdr:ext cx="405111" cy="259045"/>
    <xdr:sp macro="" textlink="">
      <xdr:nvSpPr>
        <xdr:cNvPr id="201" name="n_4aveValue【橋りょう・トンネル】&#10;有形固定資産減価償却率"/>
        <xdr:cNvSpPr txBox="1"/>
      </xdr:nvSpPr>
      <xdr:spPr>
        <a:xfrm>
          <a:off x="83630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xdr:rowOff>
    </xdr:from>
    <xdr:ext cx="405111" cy="259045"/>
    <xdr:sp macro="" textlink="">
      <xdr:nvSpPr>
        <xdr:cNvPr id="202" name="n_1mainValue【橋りょう・トンネル】&#10;有形固定資産減価償却率"/>
        <xdr:cNvSpPr txBox="1"/>
      </xdr:nvSpPr>
      <xdr:spPr>
        <a:xfrm>
          <a:off x="317056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142892</xdr:rowOff>
    </xdr:from>
    <xdr:ext cx="405111" cy="259045"/>
    <xdr:sp macro="" textlink="">
      <xdr:nvSpPr>
        <xdr:cNvPr id="203" name="n_2mainValue【橋りょう・トンネル】&#10;有形固定資産減価償却率"/>
        <xdr:cNvSpPr txBox="1"/>
      </xdr:nvSpPr>
      <xdr:spPr>
        <a:xfrm>
          <a:off x="238570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116222</xdr:rowOff>
    </xdr:from>
    <xdr:ext cx="405111" cy="259045"/>
    <xdr:sp macro="" textlink="">
      <xdr:nvSpPr>
        <xdr:cNvPr id="204" name="n_3mainValue【橋りょう・トンネル】&#10;有形固定資産減価償却率"/>
        <xdr:cNvSpPr txBox="1"/>
      </xdr:nvSpPr>
      <xdr:spPr>
        <a:xfrm>
          <a:off x="1611004" y="101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89552</xdr:rowOff>
    </xdr:from>
    <xdr:ext cx="405111" cy="259045"/>
    <xdr:sp macro="" textlink="">
      <xdr:nvSpPr>
        <xdr:cNvPr id="205" name="n_4mainValue【橋りょう・トンネル】&#10;有形固定資産減価償却率"/>
        <xdr:cNvSpPr txBox="1"/>
      </xdr:nvSpPr>
      <xdr:spPr>
        <a:xfrm>
          <a:off x="836304"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xdr:cNvCxnSpPr/>
      </xdr:nvCxnSpPr>
      <xdr:spPr>
        <a:xfrm flipV="1">
          <a:off x="9219565" y="9363974"/>
          <a:ext cx="0" cy="143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xdr:cNvSpPr txBox="1"/>
      </xdr:nvSpPr>
      <xdr:spPr>
        <a:xfrm>
          <a:off x="9258300" y="1080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xdr:cNvCxnSpPr/>
      </xdr:nvCxnSpPr>
      <xdr:spPr>
        <a:xfrm>
          <a:off x="9154160" y="1080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xdr:cNvSpPr txBox="1"/>
      </xdr:nvSpPr>
      <xdr:spPr>
        <a:xfrm>
          <a:off x="9258300" y="914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xdr:cNvCxnSpPr/>
      </xdr:nvCxnSpPr>
      <xdr:spPr>
        <a:xfrm>
          <a:off x="9154160" y="9363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146744</xdr:rowOff>
    </xdr:from>
    <xdr:ext cx="534377" cy="259045"/>
    <xdr:sp macro="" textlink="">
      <xdr:nvSpPr>
        <xdr:cNvPr id="234" name="【橋りょう・トンネル】&#10;一人当たり有形固定資産（償却資産）額平均値テキスト"/>
        <xdr:cNvSpPr txBox="1"/>
      </xdr:nvSpPr>
      <xdr:spPr>
        <a:xfrm>
          <a:off x="9258300" y="10372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xdr:cNvSpPr/>
      </xdr:nvSpPr>
      <xdr:spPr>
        <a:xfrm>
          <a:off x="9192260" y="103943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xdr:cNvSpPr/>
      </xdr:nvSpPr>
      <xdr:spPr>
        <a:xfrm>
          <a:off x="8445500" y="103954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xdr:cNvSpPr/>
      </xdr:nvSpPr>
      <xdr:spPr>
        <a:xfrm>
          <a:off x="7670800" y="103985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xdr:cNvSpPr/>
      </xdr:nvSpPr>
      <xdr:spPr>
        <a:xfrm>
          <a:off x="6873240" y="103946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xdr:cNvSpPr/>
      </xdr:nvSpPr>
      <xdr:spPr>
        <a:xfrm>
          <a:off x="6098540" y="1039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35854</xdr:rowOff>
    </xdr:from>
    <xdr:to>
      <xdr:col>55</xdr:col>
      <xdr:colOff>50800</xdr:colOff>
      <xdr:row>61</xdr:row>
      <xdr:rowOff>137454</xdr:rowOff>
    </xdr:to>
    <xdr:sp macro="" textlink="">
      <xdr:nvSpPr>
        <xdr:cNvPr id="245" name="楕円 244"/>
        <xdr:cNvSpPr/>
      </xdr:nvSpPr>
      <xdr:spPr>
        <a:xfrm>
          <a:off x="9192260" y="102618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58731</xdr:rowOff>
    </xdr:from>
    <xdr:ext cx="599010" cy="259045"/>
    <xdr:sp macro="" textlink="">
      <xdr:nvSpPr>
        <xdr:cNvPr id="246" name="【橋りょう・トンネル】&#10;一人当たり有形固定資産（償却資産）額該当値テキスト"/>
        <xdr:cNvSpPr txBox="1"/>
      </xdr:nvSpPr>
      <xdr:spPr>
        <a:xfrm>
          <a:off x="9258300" y="1011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38727</xdr:rowOff>
    </xdr:from>
    <xdr:to>
      <xdr:col>50</xdr:col>
      <xdr:colOff>165100</xdr:colOff>
      <xdr:row>61</xdr:row>
      <xdr:rowOff>140327</xdr:rowOff>
    </xdr:to>
    <xdr:sp macro="" textlink="">
      <xdr:nvSpPr>
        <xdr:cNvPr id="247" name="楕円 246"/>
        <xdr:cNvSpPr/>
      </xdr:nvSpPr>
      <xdr:spPr>
        <a:xfrm>
          <a:off x="8445500" y="1026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86654</xdr:rowOff>
    </xdr:from>
    <xdr:to>
      <xdr:col>55</xdr:col>
      <xdr:colOff>0</xdr:colOff>
      <xdr:row>61</xdr:row>
      <xdr:rowOff>89527</xdr:rowOff>
    </xdr:to>
    <xdr:cxnSp macro="">
      <xdr:nvCxnSpPr>
        <xdr:cNvPr id="248" name="直線コネクタ 247"/>
        <xdr:cNvCxnSpPr/>
      </xdr:nvCxnSpPr>
      <xdr:spPr>
        <a:xfrm flipV="1">
          <a:off x="8496300" y="10312694"/>
          <a:ext cx="7239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42526</xdr:rowOff>
    </xdr:from>
    <xdr:to>
      <xdr:col>46</xdr:col>
      <xdr:colOff>38100</xdr:colOff>
      <xdr:row>61</xdr:row>
      <xdr:rowOff>144126</xdr:rowOff>
    </xdr:to>
    <xdr:sp macro="" textlink="">
      <xdr:nvSpPr>
        <xdr:cNvPr id="249" name="楕円 248"/>
        <xdr:cNvSpPr/>
      </xdr:nvSpPr>
      <xdr:spPr>
        <a:xfrm>
          <a:off x="7670800" y="102685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89527</xdr:rowOff>
    </xdr:from>
    <xdr:to>
      <xdr:col>50</xdr:col>
      <xdr:colOff>114300</xdr:colOff>
      <xdr:row>61</xdr:row>
      <xdr:rowOff>93326</xdr:rowOff>
    </xdr:to>
    <xdr:cxnSp macro="">
      <xdr:nvCxnSpPr>
        <xdr:cNvPr id="250" name="直線コネクタ 249"/>
        <xdr:cNvCxnSpPr/>
      </xdr:nvCxnSpPr>
      <xdr:spPr>
        <a:xfrm flipV="1">
          <a:off x="7713980" y="10315567"/>
          <a:ext cx="782320" cy="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44888</xdr:rowOff>
    </xdr:from>
    <xdr:to>
      <xdr:col>41</xdr:col>
      <xdr:colOff>101600</xdr:colOff>
      <xdr:row>61</xdr:row>
      <xdr:rowOff>146488</xdr:rowOff>
    </xdr:to>
    <xdr:sp macro="" textlink="">
      <xdr:nvSpPr>
        <xdr:cNvPr id="251" name="楕円 250"/>
        <xdr:cNvSpPr/>
      </xdr:nvSpPr>
      <xdr:spPr>
        <a:xfrm>
          <a:off x="6873240" y="1027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93326</xdr:rowOff>
    </xdr:from>
    <xdr:to>
      <xdr:col>45</xdr:col>
      <xdr:colOff>177800</xdr:colOff>
      <xdr:row>61</xdr:row>
      <xdr:rowOff>95688</xdr:rowOff>
    </xdr:to>
    <xdr:cxnSp macro="">
      <xdr:nvCxnSpPr>
        <xdr:cNvPr id="252" name="直線コネクタ 251"/>
        <xdr:cNvCxnSpPr/>
      </xdr:nvCxnSpPr>
      <xdr:spPr>
        <a:xfrm flipV="1">
          <a:off x="6924040" y="10319366"/>
          <a:ext cx="78994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47239</xdr:rowOff>
    </xdr:from>
    <xdr:to>
      <xdr:col>36</xdr:col>
      <xdr:colOff>165100</xdr:colOff>
      <xdr:row>61</xdr:row>
      <xdr:rowOff>148839</xdr:rowOff>
    </xdr:to>
    <xdr:sp macro="" textlink="">
      <xdr:nvSpPr>
        <xdr:cNvPr id="253" name="楕円 252"/>
        <xdr:cNvSpPr/>
      </xdr:nvSpPr>
      <xdr:spPr>
        <a:xfrm>
          <a:off x="6098540" y="1027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95688</xdr:rowOff>
    </xdr:from>
    <xdr:to>
      <xdr:col>41</xdr:col>
      <xdr:colOff>50800</xdr:colOff>
      <xdr:row>61</xdr:row>
      <xdr:rowOff>98039</xdr:rowOff>
    </xdr:to>
    <xdr:cxnSp macro="">
      <xdr:nvCxnSpPr>
        <xdr:cNvPr id="254" name="直線コネクタ 253"/>
        <xdr:cNvCxnSpPr/>
      </xdr:nvCxnSpPr>
      <xdr:spPr>
        <a:xfrm flipV="1">
          <a:off x="6149340" y="10321728"/>
          <a:ext cx="7747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90706</xdr:rowOff>
    </xdr:from>
    <xdr:ext cx="534377" cy="259045"/>
    <xdr:sp macro="" textlink="">
      <xdr:nvSpPr>
        <xdr:cNvPr id="255" name="n_1aveValue【橋りょう・トンネル】&#10;一人当たり有形固定資産（償却資産）額"/>
        <xdr:cNvSpPr txBox="1"/>
      </xdr:nvSpPr>
      <xdr:spPr>
        <a:xfrm>
          <a:off x="8239271" y="1048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97557</xdr:rowOff>
    </xdr:from>
    <xdr:ext cx="534377" cy="259045"/>
    <xdr:sp macro="" textlink="">
      <xdr:nvSpPr>
        <xdr:cNvPr id="256" name="n_2aveValue【橋りょう・トンネル】&#10;一人当たり有形固定資産（償却資産）額"/>
        <xdr:cNvSpPr txBox="1"/>
      </xdr:nvSpPr>
      <xdr:spPr>
        <a:xfrm>
          <a:off x="7477271" y="1049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89880</xdr:rowOff>
    </xdr:from>
    <xdr:ext cx="534377" cy="259045"/>
    <xdr:sp macro="" textlink="">
      <xdr:nvSpPr>
        <xdr:cNvPr id="257" name="n_3aveValue【橋りょう・トンネル】&#10;一人当たり有形固定資産（償却資産）額"/>
        <xdr:cNvSpPr txBox="1"/>
      </xdr:nvSpPr>
      <xdr:spPr>
        <a:xfrm>
          <a:off x="6702571" y="1048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98029</xdr:rowOff>
    </xdr:from>
    <xdr:ext cx="534377" cy="259045"/>
    <xdr:sp macro="" textlink="">
      <xdr:nvSpPr>
        <xdr:cNvPr id="258" name="n_4aveValue【橋りょう・トンネル】&#10;一人当たり有形固定資産（償却資産）額"/>
        <xdr:cNvSpPr txBox="1"/>
      </xdr:nvSpPr>
      <xdr:spPr>
        <a:xfrm>
          <a:off x="5905011" y="1049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156854</xdr:rowOff>
    </xdr:from>
    <xdr:ext cx="599010" cy="259045"/>
    <xdr:sp macro="" textlink="">
      <xdr:nvSpPr>
        <xdr:cNvPr id="259" name="n_1mainValue【橋りょう・トンネル】&#10;一人当たり有形固定資産（償却資産）額"/>
        <xdr:cNvSpPr txBox="1"/>
      </xdr:nvSpPr>
      <xdr:spPr>
        <a:xfrm>
          <a:off x="8214575" y="1004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160653</xdr:rowOff>
    </xdr:from>
    <xdr:ext cx="599010" cy="259045"/>
    <xdr:sp macro="" textlink="">
      <xdr:nvSpPr>
        <xdr:cNvPr id="260" name="n_2mainValue【橋りょう・トンネル】&#10;一人当たり有形固定資産（償却資産）額"/>
        <xdr:cNvSpPr txBox="1"/>
      </xdr:nvSpPr>
      <xdr:spPr>
        <a:xfrm>
          <a:off x="7444955" y="1005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163015</xdr:rowOff>
    </xdr:from>
    <xdr:ext cx="599010" cy="259045"/>
    <xdr:sp macro="" textlink="">
      <xdr:nvSpPr>
        <xdr:cNvPr id="261" name="n_3mainValue【橋りょう・トンネル】&#10;一人当たり有形固定資産（償却資産）額"/>
        <xdr:cNvSpPr txBox="1"/>
      </xdr:nvSpPr>
      <xdr:spPr>
        <a:xfrm>
          <a:off x="6670255" y="1005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165366</xdr:rowOff>
    </xdr:from>
    <xdr:ext cx="599010" cy="259045"/>
    <xdr:sp macro="" textlink="">
      <xdr:nvSpPr>
        <xdr:cNvPr id="262" name="n_4mainValue【橋りょう・トンネル】&#10;一人当たり有形固定資産（償却資産）額"/>
        <xdr:cNvSpPr txBox="1"/>
      </xdr:nvSpPr>
      <xdr:spPr>
        <a:xfrm>
          <a:off x="5872695" y="1005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xdr:cNvCxnSpPr/>
      </xdr:nvCxnSpPr>
      <xdr:spPr>
        <a:xfrm flipV="1">
          <a:off x="4086225" y="13029656"/>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xdr:cNvSpPr txBox="1"/>
      </xdr:nvSpPr>
      <xdr:spPr>
        <a:xfrm>
          <a:off x="4124960" y="1440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xdr:cNvCxnSpPr/>
      </xdr:nvCxnSpPr>
      <xdr:spPr>
        <a:xfrm>
          <a:off x="4020820" y="14400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xdr:cNvSpPr txBox="1"/>
      </xdr:nvSpPr>
      <xdr:spPr>
        <a:xfrm>
          <a:off x="4124960" y="12808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xdr:cNvCxnSpPr/>
      </xdr:nvCxnSpPr>
      <xdr:spPr>
        <a:xfrm>
          <a:off x="4020820" y="13029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88554</xdr:rowOff>
    </xdr:from>
    <xdr:ext cx="405111" cy="259045"/>
    <xdr:sp macro="" textlink="">
      <xdr:nvSpPr>
        <xdr:cNvPr id="294" name="【公営住宅】&#10;有形固定資産減価償却率平均値テキスト"/>
        <xdr:cNvSpPr txBox="1"/>
      </xdr:nvSpPr>
      <xdr:spPr>
        <a:xfrm>
          <a:off x="4124960" y="136673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xdr:cNvSpPr/>
      </xdr:nvSpPr>
      <xdr:spPr>
        <a:xfrm>
          <a:off x="4036060" y="1381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xdr:cNvSpPr/>
      </xdr:nvSpPr>
      <xdr:spPr>
        <a:xfrm>
          <a:off x="3312160" y="137860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xdr:cNvSpPr/>
      </xdr:nvSpPr>
      <xdr:spPr>
        <a:xfrm>
          <a:off x="251460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xdr:cNvSpPr/>
      </xdr:nvSpPr>
      <xdr:spPr>
        <a:xfrm>
          <a:off x="1739900" y="1372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xdr:cNvSpPr/>
      </xdr:nvSpPr>
      <xdr:spPr>
        <a:xfrm>
          <a:off x="965200" y="136984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305" name="楕円 304"/>
        <xdr:cNvSpPr/>
      </xdr:nvSpPr>
      <xdr:spPr>
        <a:xfrm>
          <a:off x="403606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125747</xdr:rowOff>
    </xdr:from>
    <xdr:ext cx="405111" cy="259045"/>
    <xdr:sp macro="" textlink="">
      <xdr:nvSpPr>
        <xdr:cNvPr id="306" name="【公営住宅】&#10;有形固定資産減価償却率該当値テキスト"/>
        <xdr:cNvSpPr txBox="1"/>
      </xdr:nvSpPr>
      <xdr:spPr>
        <a:xfrm>
          <a:off x="4124960" y="1387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91802</xdr:rowOff>
    </xdr:from>
    <xdr:to>
      <xdr:col>20</xdr:col>
      <xdr:colOff>38100</xdr:colOff>
      <xdr:row>83</xdr:row>
      <xdr:rowOff>21952</xdr:rowOff>
    </xdr:to>
    <xdr:sp macro="" textlink="">
      <xdr:nvSpPr>
        <xdr:cNvPr id="307" name="楕円 306"/>
        <xdr:cNvSpPr/>
      </xdr:nvSpPr>
      <xdr:spPr>
        <a:xfrm>
          <a:off x="3312160" y="138382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142602</xdr:rowOff>
    </xdr:from>
    <xdr:to>
      <xdr:col>24</xdr:col>
      <xdr:colOff>63500</xdr:colOff>
      <xdr:row>83</xdr:row>
      <xdr:rowOff>26670</xdr:rowOff>
    </xdr:to>
    <xdr:cxnSp macro="">
      <xdr:nvCxnSpPr>
        <xdr:cNvPr id="308" name="直線コネクタ 307"/>
        <xdr:cNvCxnSpPr/>
      </xdr:nvCxnSpPr>
      <xdr:spPr>
        <a:xfrm>
          <a:off x="3355340" y="13889082"/>
          <a:ext cx="73152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36286</xdr:rowOff>
    </xdr:from>
    <xdr:to>
      <xdr:col>15</xdr:col>
      <xdr:colOff>101600</xdr:colOff>
      <xdr:row>82</xdr:row>
      <xdr:rowOff>137886</xdr:rowOff>
    </xdr:to>
    <xdr:sp macro="" textlink="">
      <xdr:nvSpPr>
        <xdr:cNvPr id="309" name="楕円 308"/>
        <xdr:cNvSpPr/>
      </xdr:nvSpPr>
      <xdr:spPr>
        <a:xfrm>
          <a:off x="2514600" y="137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87086</xdr:rowOff>
    </xdr:from>
    <xdr:to>
      <xdr:col>19</xdr:col>
      <xdr:colOff>177800</xdr:colOff>
      <xdr:row>82</xdr:row>
      <xdr:rowOff>142602</xdr:rowOff>
    </xdr:to>
    <xdr:cxnSp macro="">
      <xdr:nvCxnSpPr>
        <xdr:cNvPr id="310" name="直線コネクタ 309"/>
        <xdr:cNvCxnSpPr/>
      </xdr:nvCxnSpPr>
      <xdr:spPr>
        <a:xfrm>
          <a:off x="2565400" y="13833566"/>
          <a:ext cx="78994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139156</xdr:rowOff>
    </xdr:from>
    <xdr:to>
      <xdr:col>10</xdr:col>
      <xdr:colOff>165100</xdr:colOff>
      <xdr:row>82</xdr:row>
      <xdr:rowOff>69306</xdr:rowOff>
    </xdr:to>
    <xdr:sp macro="" textlink="">
      <xdr:nvSpPr>
        <xdr:cNvPr id="311" name="楕円 310"/>
        <xdr:cNvSpPr/>
      </xdr:nvSpPr>
      <xdr:spPr>
        <a:xfrm>
          <a:off x="1739900" y="137179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18506</xdr:rowOff>
    </xdr:from>
    <xdr:to>
      <xdr:col>15</xdr:col>
      <xdr:colOff>50800</xdr:colOff>
      <xdr:row>82</xdr:row>
      <xdr:rowOff>87086</xdr:rowOff>
    </xdr:to>
    <xdr:cxnSp macro="">
      <xdr:nvCxnSpPr>
        <xdr:cNvPr id="312" name="直線コネクタ 311"/>
        <xdr:cNvCxnSpPr/>
      </xdr:nvCxnSpPr>
      <xdr:spPr>
        <a:xfrm>
          <a:off x="1790700" y="13764986"/>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93436</xdr:rowOff>
    </xdr:from>
    <xdr:to>
      <xdr:col>6</xdr:col>
      <xdr:colOff>38100</xdr:colOff>
      <xdr:row>82</xdr:row>
      <xdr:rowOff>23586</xdr:rowOff>
    </xdr:to>
    <xdr:sp macro="" textlink="">
      <xdr:nvSpPr>
        <xdr:cNvPr id="313" name="楕円 312"/>
        <xdr:cNvSpPr/>
      </xdr:nvSpPr>
      <xdr:spPr>
        <a:xfrm>
          <a:off x="965200" y="136722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144236</xdr:rowOff>
    </xdr:from>
    <xdr:to>
      <xdr:col>10</xdr:col>
      <xdr:colOff>114300</xdr:colOff>
      <xdr:row>82</xdr:row>
      <xdr:rowOff>18506</xdr:rowOff>
    </xdr:to>
    <xdr:cxnSp macro="">
      <xdr:nvCxnSpPr>
        <xdr:cNvPr id="314" name="直線コネクタ 313"/>
        <xdr:cNvCxnSpPr/>
      </xdr:nvCxnSpPr>
      <xdr:spPr>
        <a:xfrm>
          <a:off x="1008380" y="13723076"/>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157678</xdr:rowOff>
    </xdr:from>
    <xdr:ext cx="405111" cy="259045"/>
    <xdr:sp macro="" textlink="">
      <xdr:nvSpPr>
        <xdr:cNvPr id="315" name="n_1aveValue【公営住宅】&#10;有形固定資産減価償却率"/>
        <xdr:cNvSpPr txBox="1"/>
      </xdr:nvSpPr>
      <xdr:spPr>
        <a:xfrm>
          <a:off x="3170564" y="1356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125021</xdr:rowOff>
    </xdr:from>
    <xdr:ext cx="405111" cy="259045"/>
    <xdr:sp macro="" textlink="">
      <xdr:nvSpPr>
        <xdr:cNvPr id="316" name="n_2aveValue【公営住宅】&#10;有形固定資産減価償却率"/>
        <xdr:cNvSpPr txBox="1"/>
      </xdr:nvSpPr>
      <xdr:spPr>
        <a:xfrm>
          <a:off x="2385704" y="1353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63698</xdr:rowOff>
    </xdr:from>
    <xdr:ext cx="405111" cy="259045"/>
    <xdr:sp macro="" textlink="">
      <xdr:nvSpPr>
        <xdr:cNvPr id="317" name="n_3aveValue【公営住宅】&#10;有形固定資産減価償却率"/>
        <xdr:cNvSpPr txBox="1"/>
      </xdr:nvSpPr>
      <xdr:spPr>
        <a:xfrm>
          <a:off x="1611004" y="13810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40839</xdr:rowOff>
    </xdr:from>
    <xdr:ext cx="405111" cy="259045"/>
    <xdr:sp macro="" textlink="">
      <xdr:nvSpPr>
        <xdr:cNvPr id="318" name="n_4aveValue【公営住宅】&#10;有形固定資産減価償却率"/>
        <xdr:cNvSpPr txBox="1"/>
      </xdr:nvSpPr>
      <xdr:spPr>
        <a:xfrm>
          <a:off x="836304" y="13787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13079</xdr:rowOff>
    </xdr:from>
    <xdr:ext cx="405111" cy="259045"/>
    <xdr:sp macro="" textlink="">
      <xdr:nvSpPr>
        <xdr:cNvPr id="319" name="n_1mainValue【公営住宅】&#10;有形固定資産減価償却率"/>
        <xdr:cNvSpPr txBox="1"/>
      </xdr:nvSpPr>
      <xdr:spPr>
        <a:xfrm>
          <a:off x="3170564" y="13927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129013</xdr:rowOff>
    </xdr:from>
    <xdr:ext cx="405111" cy="259045"/>
    <xdr:sp macro="" textlink="">
      <xdr:nvSpPr>
        <xdr:cNvPr id="320" name="n_2mainValue【公営住宅】&#10;有形固定資産減価償却率"/>
        <xdr:cNvSpPr txBox="1"/>
      </xdr:nvSpPr>
      <xdr:spPr>
        <a:xfrm>
          <a:off x="2385704" y="1387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85833</xdr:rowOff>
    </xdr:from>
    <xdr:ext cx="405111" cy="259045"/>
    <xdr:sp macro="" textlink="">
      <xdr:nvSpPr>
        <xdr:cNvPr id="321" name="n_3mainValue【公営住宅】&#10;有形固定資産減価償却率"/>
        <xdr:cNvSpPr txBox="1"/>
      </xdr:nvSpPr>
      <xdr:spPr>
        <a:xfrm>
          <a:off x="1611004" y="1349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40113</xdr:rowOff>
    </xdr:from>
    <xdr:ext cx="405111" cy="259045"/>
    <xdr:sp macro="" textlink="">
      <xdr:nvSpPr>
        <xdr:cNvPr id="322" name="n_4mainValue【公営住宅】&#10;有形固定資産減価償却率"/>
        <xdr:cNvSpPr txBox="1"/>
      </xdr:nvSpPr>
      <xdr:spPr>
        <a:xfrm>
          <a:off x="836304" y="1345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xdr:cNvCxnSpPr/>
      </xdr:nvCxnSpPr>
      <xdr:spPr>
        <a:xfrm flipV="1">
          <a:off x="9219565" y="13031877"/>
          <a:ext cx="0" cy="141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xdr:cNvSpPr txBox="1"/>
      </xdr:nvSpPr>
      <xdr:spPr>
        <a:xfrm>
          <a:off x="9258300"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xdr:cNvCxnSpPr/>
      </xdr:nvCxnSpPr>
      <xdr:spPr>
        <a:xfrm>
          <a:off x="915416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xdr:cNvSpPr txBox="1"/>
      </xdr:nvSpPr>
      <xdr:spPr>
        <a:xfrm>
          <a:off x="9258300" y="128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xdr:cNvCxnSpPr/>
      </xdr:nvCxnSpPr>
      <xdr:spPr>
        <a:xfrm>
          <a:off x="9154160" y="130318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85158</xdr:rowOff>
    </xdr:from>
    <xdr:ext cx="469744" cy="259045"/>
    <xdr:sp macro="" textlink="">
      <xdr:nvSpPr>
        <xdr:cNvPr id="349" name="【公営住宅】&#10;一人当たり面積平均値テキスト"/>
        <xdr:cNvSpPr txBox="1"/>
      </xdr:nvSpPr>
      <xdr:spPr>
        <a:xfrm>
          <a:off x="9258300" y="13663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xdr:cNvSpPr/>
      </xdr:nvSpPr>
      <xdr:spPr>
        <a:xfrm>
          <a:off x="9192260" y="138087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xdr:cNvSpPr/>
      </xdr:nvSpPr>
      <xdr:spPr>
        <a:xfrm>
          <a:off x="8445500" y="13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xdr:cNvSpPr/>
      </xdr:nvSpPr>
      <xdr:spPr>
        <a:xfrm>
          <a:off x="7670800" y="137977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xdr:cNvSpPr/>
      </xdr:nvSpPr>
      <xdr:spPr>
        <a:xfrm>
          <a:off x="6873240" y="1378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xdr:cNvSpPr/>
      </xdr:nvSpPr>
      <xdr:spPr>
        <a:xfrm>
          <a:off x="6098540" y="1377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124918</xdr:rowOff>
    </xdr:from>
    <xdr:to>
      <xdr:col>55</xdr:col>
      <xdr:colOff>50800</xdr:colOff>
      <xdr:row>84</xdr:row>
      <xdr:rowOff>55068</xdr:rowOff>
    </xdr:to>
    <xdr:sp macro="" textlink="">
      <xdr:nvSpPr>
        <xdr:cNvPr id="360" name="楕円 359"/>
        <xdr:cNvSpPr/>
      </xdr:nvSpPr>
      <xdr:spPr>
        <a:xfrm>
          <a:off x="9192260" y="140390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103345</xdr:rowOff>
    </xdr:from>
    <xdr:ext cx="469744" cy="259045"/>
    <xdr:sp macro="" textlink="">
      <xdr:nvSpPr>
        <xdr:cNvPr id="361" name="【公営住宅】&#10;一人当たり面積該当値テキスト"/>
        <xdr:cNvSpPr txBox="1"/>
      </xdr:nvSpPr>
      <xdr:spPr>
        <a:xfrm>
          <a:off x="9258300" y="1401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126746</xdr:rowOff>
    </xdr:from>
    <xdr:to>
      <xdr:col>50</xdr:col>
      <xdr:colOff>165100</xdr:colOff>
      <xdr:row>84</xdr:row>
      <xdr:rowOff>56896</xdr:rowOff>
    </xdr:to>
    <xdr:sp macro="" textlink="">
      <xdr:nvSpPr>
        <xdr:cNvPr id="362" name="楕円 361"/>
        <xdr:cNvSpPr/>
      </xdr:nvSpPr>
      <xdr:spPr>
        <a:xfrm>
          <a:off x="8445500" y="140408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4268</xdr:rowOff>
    </xdr:from>
    <xdr:to>
      <xdr:col>55</xdr:col>
      <xdr:colOff>0</xdr:colOff>
      <xdr:row>84</xdr:row>
      <xdr:rowOff>6096</xdr:rowOff>
    </xdr:to>
    <xdr:cxnSp macro="">
      <xdr:nvCxnSpPr>
        <xdr:cNvPr id="363" name="直線コネクタ 362"/>
        <xdr:cNvCxnSpPr/>
      </xdr:nvCxnSpPr>
      <xdr:spPr>
        <a:xfrm flipV="1">
          <a:off x="8496300" y="14086028"/>
          <a:ext cx="7239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127660</xdr:rowOff>
    </xdr:from>
    <xdr:to>
      <xdr:col>46</xdr:col>
      <xdr:colOff>38100</xdr:colOff>
      <xdr:row>84</xdr:row>
      <xdr:rowOff>57810</xdr:rowOff>
    </xdr:to>
    <xdr:sp macro="" textlink="">
      <xdr:nvSpPr>
        <xdr:cNvPr id="364" name="楕円 363"/>
        <xdr:cNvSpPr/>
      </xdr:nvSpPr>
      <xdr:spPr>
        <a:xfrm>
          <a:off x="7670800" y="14041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xdr:rowOff>
    </xdr:from>
    <xdr:to>
      <xdr:col>50</xdr:col>
      <xdr:colOff>114300</xdr:colOff>
      <xdr:row>84</xdr:row>
      <xdr:rowOff>7010</xdr:rowOff>
    </xdr:to>
    <xdr:cxnSp macro="">
      <xdr:nvCxnSpPr>
        <xdr:cNvPr id="365" name="直線コネクタ 364"/>
        <xdr:cNvCxnSpPr/>
      </xdr:nvCxnSpPr>
      <xdr:spPr>
        <a:xfrm flipV="1">
          <a:off x="7713980" y="14087856"/>
          <a:ext cx="78232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113945</xdr:rowOff>
    </xdr:from>
    <xdr:to>
      <xdr:col>41</xdr:col>
      <xdr:colOff>101600</xdr:colOff>
      <xdr:row>84</xdr:row>
      <xdr:rowOff>44095</xdr:rowOff>
    </xdr:to>
    <xdr:sp macro="" textlink="">
      <xdr:nvSpPr>
        <xdr:cNvPr id="366" name="楕円 365"/>
        <xdr:cNvSpPr/>
      </xdr:nvSpPr>
      <xdr:spPr>
        <a:xfrm>
          <a:off x="6873240" y="14028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164745</xdr:rowOff>
    </xdr:from>
    <xdr:to>
      <xdr:col>45</xdr:col>
      <xdr:colOff>177800</xdr:colOff>
      <xdr:row>84</xdr:row>
      <xdr:rowOff>7010</xdr:rowOff>
    </xdr:to>
    <xdr:cxnSp macro="">
      <xdr:nvCxnSpPr>
        <xdr:cNvPr id="367" name="直線コネクタ 366"/>
        <xdr:cNvCxnSpPr/>
      </xdr:nvCxnSpPr>
      <xdr:spPr>
        <a:xfrm>
          <a:off x="6924040" y="14078865"/>
          <a:ext cx="78994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114858</xdr:rowOff>
    </xdr:from>
    <xdr:to>
      <xdr:col>36</xdr:col>
      <xdr:colOff>165100</xdr:colOff>
      <xdr:row>84</xdr:row>
      <xdr:rowOff>45008</xdr:rowOff>
    </xdr:to>
    <xdr:sp macro="" textlink="">
      <xdr:nvSpPr>
        <xdr:cNvPr id="368" name="楕円 367"/>
        <xdr:cNvSpPr/>
      </xdr:nvSpPr>
      <xdr:spPr>
        <a:xfrm>
          <a:off x="6098540" y="140289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164745</xdr:rowOff>
    </xdr:from>
    <xdr:to>
      <xdr:col>41</xdr:col>
      <xdr:colOff>50800</xdr:colOff>
      <xdr:row>83</xdr:row>
      <xdr:rowOff>165658</xdr:rowOff>
    </xdr:to>
    <xdr:cxnSp macro="">
      <xdr:nvCxnSpPr>
        <xdr:cNvPr id="369" name="直線コネクタ 368"/>
        <xdr:cNvCxnSpPr/>
      </xdr:nvCxnSpPr>
      <xdr:spPr>
        <a:xfrm flipV="1">
          <a:off x="6149340" y="14078865"/>
          <a:ext cx="7747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1643</xdr:rowOff>
    </xdr:from>
    <xdr:ext cx="469744" cy="259045"/>
    <xdr:sp macro="" textlink="">
      <xdr:nvSpPr>
        <xdr:cNvPr id="370" name="n_1aveValue【公営住宅】&#10;一人当たり面積"/>
        <xdr:cNvSpPr txBox="1"/>
      </xdr:nvSpPr>
      <xdr:spPr>
        <a:xfrm>
          <a:off x="8271587" y="1358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169435</xdr:rowOff>
    </xdr:from>
    <xdr:ext cx="469744" cy="259045"/>
    <xdr:sp macro="" textlink="">
      <xdr:nvSpPr>
        <xdr:cNvPr id="371" name="n_2aveValue【公営住宅】&#10;一人当たり面積"/>
        <xdr:cNvSpPr txBox="1"/>
      </xdr:nvSpPr>
      <xdr:spPr>
        <a:xfrm>
          <a:off x="7509587" y="1358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156633</xdr:rowOff>
    </xdr:from>
    <xdr:ext cx="469744" cy="259045"/>
    <xdr:sp macro="" textlink="">
      <xdr:nvSpPr>
        <xdr:cNvPr id="372" name="n_3aveValue【公営住宅】&#10;一人当たり面積"/>
        <xdr:cNvSpPr txBox="1"/>
      </xdr:nvSpPr>
      <xdr:spPr>
        <a:xfrm>
          <a:off x="6712027" y="1356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149319</xdr:rowOff>
    </xdr:from>
    <xdr:ext cx="469744" cy="259045"/>
    <xdr:sp macro="" textlink="">
      <xdr:nvSpPr>
        <xdr:cNvPr id="373" name="n_4aveValue【公営住宅】&#10;一人当たり面積"/>
        <xdr:cNvSpPr txBox="1"/>
      </xdr:nvSpPr>
      <xdr:spPr>
        <a:xfrm>
          <a:off x="5937327" y="1356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48023</xdr:rowOff>
    </xdr:from>
    <xdr:ext cx="469744" cy="259045"/>
    <xdr:sp macro="" textlink="">
      <xdr:nvSpPr>
        <xdr:cNvPr id="374" name="n_1mainValue【公営住宅】&#10;一人当たり面積"/>
        <xdr:cNvSpPr txBox="1"/>
      </xdr:nvSpPr>
      <xdr:spPr>
        <a:xfrm>
          <a:off x="8271587" y="1412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48937</xdr:rowOff>
    </xdr:from>
    <xdr:ext cx="469744" cy="259045"/>
    <xdr:sp macro="" textlink="">
      <xdr:nvSpPr>
        <xdr:cNvPr id="375" name="n_2mainValue【公営住宅】&#10;一人当たり面積"/>
        <xdr:cNvSpPr txBox="1"/>
      </xdr:nvSpPr>
      <xdr:spPr>
        <a:xfrm>
          <a:off x="7509587" y="1413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35222</xdr:rowOff>
    </xdr:from>
    <xdr:ext cx="469744" cy="259045"/>
    <xdr:sp macro="" textlink="">
      <xdr:nvSpPr>
        <xdr:cNvPr id="376" name="n_3mainValue【公営住宅】&#10;一人当たり面積"/>
        <xdr:cNvSpPr txBox="1"/>
      </xdr:nvSpPr>
      <xdr:spPr>
        <a:xfrm>
          <a:off x="6712027" y="1411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36135</xdr:rowOff>
    </xdr:from>
    <xdr:ext cx="469744" cy="259045"/>
    <xdr:sp macro="" textlink="">
      <xdr:nvSpPr>
        <xdr:cNvPr id="377" name="n_4mainValue【公営住宅】&#10;一人当たり面積"/>
        <xdr:cNvSpPr txBox="1"/>
      </xdr:nvSpPr>
      <xdr:spPr>
        <a:xfrm>
          <a:off x="5937327" y="1411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102870</xdr:rowOff>
    </xdr:to>
    <xdr:cxnSp macro="">
      <xdr:nvCxnSpPr>
        <xdr:cNvPr id="402" name="直線コネクタ 401"/>
        <xdr:cNvCxnSpPr/>
      </xdr:nvCxnSpPr>
      <xdr:spPr>
        <a:xfrm flipV="1">
          <a:off x="4086225" y="167716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106697</xdr:rowOff>
    </xdr:from>
    <xdr:ext cx="405111" cy="259045"/>
    <xdr:sp macro="" textlink="">
      <xdr:nvSpPr>
        <xdr:cNvPr id="403" name="【港湾・漁港】&#10;有形固定資産減価償却率最小値テキスト"/>
        <xdr:cNvSpPr txBox="1"/>
      </xdr:nvSpPr>
      <xdr:spPr>
        <a:xfrm>
          <a:off x="4124960" y="1821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102870</xdr:rowOff>
    </xdr:from>
    <xdr:to>
      <xdr:col>24</xdr:col>
      <xdr:colOff>152400</xdr:colOff>
      <xdr:row>108</xdr:row>
      <xdr:rowOff>102870</xdr:rowOff>
    </xdr:to>
    <xdr:cxnSp macro="">
      <xdr:nvCxnSpPr>
        <xdr:cNvPr id="404" name="直線コネクタ 403"/>
        <xdr:cNvCxnSpPr/>
      </xdr:nvCxnSpPr>
      <xdr:spPr>
        <a:xfrm>
          <a:off x="4020820" y="18207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405" name="【港湾・漁港】&#10;有形固定資産減価償却率最大値テキスト"/>
        <xdr:cNvSpPr txBox="1"/>
      </xdr:nvSpPr>
      <xdr:spPr>
        <a:xfrm>
          <a:off x="4124960" y="16554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6" name="直線コネクタ 405"/>
        <xdr:cNvCxnSpPr/>
      </xdr:nvCxnSpPr>
      <xdr:spPr>
        <a:xfrm>
          <a:off x="402082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74947</xdr:rowOff>
    </xdr:from>
    <xdr:ext cx="405111" cy="259045"/>
    <xdr:sp macro="" textlink="">
      <xdr:nvSpPr>
        <xdr:cNvPr id="407" name="【港湾・漁港】&#10;有形固定資産減価償却率平均値テキスト"/>
        <xdr:cNvSpPr txBox="1"/>
      </xdr:nvSpPr>
      <xdr:spPr>
        <a:xfrm>
          <a:off x="4124960" y="1750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52070</xdr:rowOff>
    </xdr:from>
    <xdr:to>
      <xdr:col>24</xdr:col>
      <xdr:colOff>114300</xdr:colOff>
      <xdr:row>105</xdr:row>
      <xdr:rowOff>153670</xdr:rowOff>
    </xdr:to>
    <xdr:sp macro="" textlink="">
      <xdr:nvSpPr>
        <xdr:cNvPr id="408" name="フローチャート: 判断 407"/>
        <xdr:cNvSpPr/>
      </xdr:nvSpPr>
      <xdr:spPr>
        <a:xfrm>
          <a:off x="403606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55880</xdr:rowOff>
    </xdr:from>
    <xdr:to>
      <xdr:col>20</xdr:col>
      <xdr:colOff>38100</xdr:colOff>
      <xdr:row>105</xdr:row>
      <xdr:rowOff>157480</xdr:rowOff>
    </xdr:to>
    <xdr:sp macro="" textlink="">
      <xdr:nvSpPr>
        <xdr:cNvPr id="409" name="フローチャート: 判断 408"/>
        <xdr:cNvSpPr/>
      </xdr:nvSpPr>
      <xdr:spPr>
        <a:xfrm>
          <a:off x="33121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34925</xdr:rowOff>
    </xdr:from>
    <xdr:to>
      <xdr:col>15</xdr:col>
      <xdr:colOff>101600</xdr:colOff>
      <xdr:row>105</xdr:row>
      <xdr:rowOff>136525</xdr:rowOff>
    </xdr:to>
    <xdr:sp macro="" textlink="">
      <xdr:nvSpPr>
        <xdr:cNvPr id="410" name="フローチャート: 判断 409"/>
        <xdr:cNvSpPr/>
      </xdr:nvSpPr>
      <xdr:spPr>
        <a:xfrm>
          <a:off x="25146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15875</xdr:rowOff>
    </xdr:from>
    <xdr:to>
      <xdr:col>10</xdr:col>
      <xdr:colOff>165100</xdr:colOff>
      <xdr:row>105</xdr:row>
      <xdr:rowOff>117475</xdr:rowOff>
    </xdr:to>
    <xdr:sp macro="" textlink="">
      <xdr:nvSpPr>
        <xdr:cNvPr id="411" name="フローチャート: 判断 410"/>
        <xdr:cNvSpPr/>
      </xdr:nvSpPr>
      <xdr:spPr>
        <a:xfrm>
          <a:off x="1739900" y="1761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23495</xdr:rowOff>
    </xdr:from>
    <xdr:to>
      <xdr:col>6</xdr:col>
      <xdr:colOff>38100</xdr:colOff>
      <xdr:row>105</xdr:row>
      <xdr:rowOff>125095</xdr:rowOff>
    </xdr:to>
    <xdr:sp macro="" textlink="">
      <xdr:nvSpPr>
        <xdr:cNvPr id="412" name="フローチャート: 判断 411"/>
        <xdr:cNvSpPr/>
      </xdr:nvSpPr>
      <xdr:spPr>
        <a:xfrm>
          <a:off x="965200" y="176256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4445</xdr:rowOff>
    </xdr:from>
    <xdr:to>
      <xdr:col>24</xdr:col>
      <xdr:colOff>114300</xdr:colOff>
      <xdr:row>106</xdr:row>
      <xdr:rowOff>106045</xdr:rowOff>
    </xdr:to>
    <xdr:sp macro="" textlink="">
      <xdr:nvSpPr>
        <xdr:cNvPr id="418" name="楕円 417"/>
        <xdr:cNvSpPr/>
      </xdr:nvSpPr>
      <xdr:spPr>
        <a:xfrm>
          <a:off x="4036060" y="1777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154322</xdr:rowOff>
    </xdr:from>
    <xdr:ext cx="405111" cy="259045"/>
    <xdr:sp macro="" textlink="">
      <xdr:nvSpPr>
        <xdr:cNvPr id="419" name="【港湾・漁港】&#10;有形固定資産減価償却率該当値テキスト"/>
        <xdr:cNvSpPr txBox="1"/>
      </xdr:nvSpPr>
      <xdr:spPr>
        <a:xfrm>
          <a:off x="4124960" y="1775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156845</xdr:rowOff>
    </xdr:from>
    <xdr:to>
      <xdr:col>20</xdr:col>
      <xdr:colOff>38100</xdr:colOff>
      <xdr:row>106</xdr:row>
      <xdr:rowOff>86995</xdr:rowOff>
    </xdr:to>
    <xdr:sp macro="" textlink="">
      <xdr:nvSpPr>
        <xdr:cNvPr id="420" name="楕円 419"/>
        <xdr:cNvSpPr/>
      </xdr:nvSpPr>
      <xdr:spPr>
        <a:xfrm>
          <a:off x="3312160" y="17759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36195</xdr:rowOff>
    </xdr:from>
    <xdr:to>
      <xdr:col>24</xdr:col>
      <xdr:colOff>63500</xdr:colOff>
      <xdr:row>106</xdr:row>
      <xdr:rowOff>55245</xdr:rowOff>
    </xdr:to>
    <xdr:cxnSp macro="">
      <xdr:nvCxnSpPr>
        <xdr:cNvPr id="421" name="直線コネクタ 420"/>
        <xdr:cNvCxnSpPr/>
      </xdr:nvCxnSpPr>
      <xdr:spPr>
        <a:xfrm>
          <a:off x="3355340" y="17806035"/>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143511</xdr:rowOff>
    </xdr:from>
    <xdr:to>
      <xdr:col>15</xdr:col>
      <xdr:colOff>101600</xdr:colOff>
      <xdr:row>106</xdr:row>
      <xdr:rowOff>73661</xdr:rowOff>
    </xdr:to>
    <xdr:sp macro="" textlink="">
      <xdr:nvSpPr>
        <xdr:cNvPr id="422" name="楕円 421"/>
        <xdr:cNvSpPr/>
      </xdr:nvSpPr>
      <xdr:spPr>
        <a:xfrm>
          <a:off x="2514600" y="17745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22861</xdr:rowOff>
    </xdr:from>
    <xdr:to>
      <xdr:col>19</xdr:col>
      <xdr:colOff>177800</xdr:colOff>
      <xdr:row>106</xdr:row>
      <xdr:rowOff>36195</xdr:rowOff>
    </xdr:to>
    <xdr:cxnSp macro="">
      <xdr:nvCxnSpPr>
        <xdr:cNvPr id="423" name="直線コネクタ 422"/>
        <xdr:cNvCxnSpPr/>
      </xdr:nvCxnSpPr>
      <xdr:spPr>
        <a:xfrm>
          <a:off x="2565400" y="17792701"/>
          <a:ext cx="78994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132080</xdr:rowOff>
    </xdr:from>
    <xdr:to>
      <xdr:col>10</xdr:col>
      <xdr:colOff>165100</xdr:colOff>
      <xdr:row>106</xdr:row>
      <xdr:rowOff>62230</xdr:rowOff>
    </xdr:to>
    <xdr:sp macro="" textlink="">
      <xdr:nvSpPr>
        <xdr:cNvPr id="424" name="楕円 423"/>
        <xdr:cNvSpPr/>
      </xdr:nvSpPr>
      <xdr:spPr>
        <a:xfrm>
          <a:off x="1739900" y="17734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11430</xdr:rowOff>
    </xdr:from>
    <xdr:to>
      <xdr:col>15</xdr:col>
      <xdr:colOff>50800</xdr:colOff>
      <xdr:row>106</xdr:row>
      <xdr:rowOff>22861</xdr:rowOff>
    </xdr:to>
    <xdr:cxnSp macro="">
      <xdr:nvCxnSpPr>
        <xdr:cNvPr id="425" name="直線コネクタ 424"/>
        <xdr:cNvCxnSpPr/>
      </xdr:nvCxnSpPr>
      <xdr:spPr>
        <a:xfrm>
          <a:off x="1790700" y="17781270"/>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103505</xdr:rowOff>
    </xdr:from>
    <xdr:to>
      <xdr:col>6</xdr:col>
      <xdr:colOff>38100</xdr:colOff>
      <xdr:row>106</xdr:row>
      <xdr:rowOff>33655</xdr:rowOff>
    </xdr:to>
    <xdr:sp macro="" textlink="">
      <xdr:nvSpPr>
        <xdr:cNvPr id="426" name="楕円 425"/>
        <xdr:cNvSpPr/>
      </xdr:nvSpPr>
      <xdr:spPr>
        <a:xfrm>
          <a:off x="965200" y="17705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154305</xdr:rowOff>
    </xdr:from>
    <xdr:to>
      <xdr:col>10</xdr:col>
      <xdr:colOff>114300</xdr:colOff>
      <xdr:row>106</xdr:row>
      <xdr:rowOff>11430</xdr:rowOff>
    </xdr:to>
    <xdr:cxnSp macro="">
      <xdr:nvCxnSpPr>
        <xdr:cNvPr id="427" name="直線コネクタ 426"/>
        <xdr:cNvCxnSpPr/>
      </xdr:nvCxnSpPr>
      <xdr:spPr>
        <a:xfrm>
          <a:off x="1008380" y="17756505"/>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2557</xdr:rowOff>
    </xdr:from>
    <xdr:ext cx="405111" cy="259045"/>
    <xdr:sp macro="" textlink="">
      <xdr:nvSpPr>
        <xdr:cNvPr id="428" name="n_1aveValue【港湾・漁港】&#10;有形固定資産減価償却率"/>
        <xdr:cNvSpPr txBox="1"/>
      </xdr:nvSpPr>
      <xdr:spPr>
        <a:xfrm>
          <a:off x="3170564" y="174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153052</xdr:rowOff>
    </xdr:from>
    <xdr:ext cx="405111" cy="259045"/>
    <xdr:sp macro="" textlink="">
      <xdr:nvSpPr>
        <xdr:cNvPr id="429" name="n_2aveValue【港湾・漁港】&#10;有形固定資産減価償却率"/>
        <xdr:cNvSpPr txBox="1"/>
      </xdr:nvSpPr>
      <xdr:spPr>
        <a:xfrm>
          <a:off x="238570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134002</xdr:rowOff>
    </xdr:from>
    <xdr:ext cx="405111" cy="259045"/>
    <xdr:sp macro="" textlink="">
      <xdr:nvSpPr>
        <xdr:cNvPr id="430" name="n_3aveValue【港湾・漁港】&#10;有形固定資産減価償却率"/>
        <xdr:cNvSpPr txBox="1"/>
      </xdr:nvSpPr>
      <xdr:spPr>
        <a:xfrm>
          <a:off x="161100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141622</xdr:rowOff>
    </xdr:from>
    <xdr:ext cx="405111" cy="259045"/>
    <xdr:sp macro="" textlink="">
      <xdr:nvSpPr>
        <xdr:cNvPr id="431" name="n_4aveValue【港湾・漁港】&#10;有形固定資産減価償却率"/>
        <xdr:cNvSpPr txBox="1"/>
      </xdr:nvSpPr>
      <xdr:spPr>
        <a:xfrm>
          <a:off x="836304" y="174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78122</xdr:rowOff>
    </xdr:from>
    <xdr:ext cx="405111" cy="259045"/>
    <xdr:sp macro="" textlink="">
      <xdr:nvSpPr>
        <xdr:cNvPr id="432" name="n_1mainValue【港湾・漁港】&#10;有形固定資産減価償却率"/>
        <xdr:cNvSpPr txBox="1"/>
      </xdr:nvSpPr>
      <xdr:spPr>
        <a:xfrm>
          <a:off x="3170564" y="1784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64788</xdr:rowOff>
    </xdr:from>
    <xdr:ext cx="405111" cy="259045"/>
    <xdr:sp macro="" textlink="">
      <xdr:nvSpPr>
        <xdr:cNvPr id="433" name="n_2mainValue【港湾・漁港】&#10;有形固定資産減価償却率"/>
        <xdr:cNvSpPr txBox="1"/>
      </xdr:nvSpPr>
      <xdr:spPr>
        <a:xfrm>
          <a:off x="2385704" y="17834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53357</xdr:rowOff>
    </xdr:from>
    <xdr:ext cx="405111" cy="259045"/>
    <xdr:sp macro="" textlink="">
      <xdr:nvSpPr>
        <xdr:cNvPr id="434" name="n_3mainValue【港湾・漁港】&#10;有形固定資産減価償却率"/>
        <xdr:cNvSpPr txBox="1"/>
      </xdr:nvSpPr>
      <xdr:spPr>
        <a:xfrm>
          <a:off x="161100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24782</xdr:rowOff>
    </xdr:from>
    <xdr:ext cx="405111" cy="259045"/>
    <xdr:sp macro="" textlink="">
      <xdr:nvSpPr>
        <xdr:cNvPr id="435" name="n_4mainValue【港湾・漁港】&#10;有形固定資産減価償却率"/>
        <xdr:cNvSpPr txBox="1"/>
      </xdr:nvSpPr>
      <xdr:spPr>
        <a:xfrm>
          <a:off x="83630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xdr:cNvSpPr txBox="1"/>
      </xdr:nvSpPr>
      <xdr:spPr>
        <a:xfrm>
          <a:off x="5600834" y="181697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xdr:cNvSpPr txBox="1"/>
      </xdr:nvSpPr>
      <xdr:spPr>
        <a:xfrm>
          <a:off x="5299921" y="178507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xdr:cNvSpPr txBox="1"/>
      </xdr:nvSpPr>
      <xdr:spPr>
        <a:xfrm>
          <a:off x="5299921" y="175318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xdr:cNvSpPr txBox="1"/>
      </xdr:nvSpPr>
      <xdr:spPr>
        <a:xfrm>
          <a:off x="5299921" y="1721287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5" name="テキスト ボックス 454"/>
        <xdr:cNvSpPr txBox="1"/>
      </xdr:nvSpPr>
      <xdr:spPr>
        <a:xfrm>
          <a:off x="5299921" y="1689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7" name="テキスト ボックス 456"/>
        <xdr:cNvSpPr txBox="1"/>
      </xdr:nvSpPr>
      <xdr:spPr>
        <a:xfrm>
          <a:off x="5299921" y="165749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54287</xdr:rowOff>
    </xdr:from>
    <xdr:to>
      <xdr:col>54</xdr:col>
      <xdr:colOff>189865</xdr:colOff>
      <xdr:row>109</xdr:row>
      <xdr:rowOff>35251</xdr:rowOff>
    </xdr:to>
    <xdr:cxnSp macro="">
      <xdr:nvCxnSpPr>
        <xdr:cNvPr id="461" name="直線コネクタ 460"/>
        <xdr:cNvCxnSpPr/>
      </xdr:nvCxnSpPr>
      <xdr:spPr>
        <a:xfrm flipV="1">
          <a:off x="9219565" y="16818287"/>
          <a:ext cx="0" cy="1489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39078</xdr:rowOff>
    </xdr:from>
    <xdr:ext cx="313932" cy="259045"/>
    <xdr:sp macro="" textlink="">
      <xdr:nvSpPr>
        <xdr:cNvPr id="462" name="【港湾・漁港】&#10;一人当たり有形固定資産（償却資産）額最小値テキスト"/>
        <xdr:cNvSpPr txBox="1"/>
      </xdr:nvSpPr>
      <xdr:spPr>
        <a:xfrm>
          <a:off x="9258300" y="183118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35251</xdr:rowOff>
    </xdr:from>
    <xdr:to>
      <xdr:col>55</xdr:col>
      <xdr:colOff>88900</xdr:colOff>
      <xdr:row>109</xdr:row>
      <xdr:rowOff>35251</xdr:rowOff>
    </xdr:to>
    <xdr:cxnSp macro="">
      <xdr:nvCxnSpPr>
        <xdr:cNvPr id="463" name="直線コネクタ 462"/>
        <xdr:cNvCxnSpPr/>
      </xdr:nvCxnSpPr>
      <xdr:spPr>
        <a:xfrm>
          <a:off x="9154160" y="183080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964</xdr:rowOff>
    </xdr:from>
    <xdr:ext cx="599010" cy="259045"/>
    <xdr:sp macro="" textlink="">
      <xdr:nvSpPr>
        <xdr:cNvPr id="464" name="【港湾・漁港】&#10;一人当たり有形固定資産（償却資産）額最大値テキスト"/>
        <xdr:cNvSpPr txBox="1"/>
      </xdr:nvSpPr>
      <xdr:spPr>
        <a:xfrm>
          <a:off x="9258300" y="16597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54287</xdr:rowOff>
    </xdr:from>
    <xdr:to>
      <xdr:col>55</xdr:col>
      <xdr:colOff>88900</xdr:colOff>
      <xdr:row>100</xdr:row>
      <xdr:rowOff>54287</xdr:rowOff>
    </xdr:to>
    <xdr:cxnSp macro="">
      <xdr:nvCxnSpPr>
        <xdr:cNvPr id="465" name="直線コネクタ 464"/>
        <xdr:cNvCxnSpPr/>
      </xdr:nvCxnSpPr>
      <xdr:spPr>
        <a:xfrm>
          <a:off x="9154160" y="16818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170262</xdr:rowOff>
    </xdr:from>
    <xdr:ext cx="534377" cy="259045"/>
    <xdr:sp macro="" textlink="">
      <xdr:nvSpPr>
        <xdr:cNvPr id="466" name="【港湾・漁港】&#10;一人当たり有形固定資産（償却資産）額平均値テキスト"/>
        <xdr:cNvSpPr txBox="1"/>
      </xdr:nvSpPr>
      <xdr:spPr>
        <a:xfrm>
          <a:off x="9258300" y="17940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147385</xdr:rowOff>
    </xdr:from>
    <xdr:to>
      <xdr:col>55</xdr:col>
      <xdr:colOff>50800</xdr:colOff>
      <xdr:row>108</xdr:row>
      <xdr:rowOff>77535</xdr:rowOff>
    </xdr:to>
    <xdr:sp macro="" textlink="">
      <xdr:nvSpPr>
        <xdr:cNvPr id="467" name="フローチャート: 判断 466"/>
        <xdr:cNvSpPr/>
      </xdr:nvSpPr>
      <xdr:spPr>
        <a:xfrm>
          <a:off x="9192260" y="18084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129459</xdr:rowOff>
    </xdr:from>
    <xdr:to>
      <xdr:col>50</xdr:col>
      <xdr:colOff>165100</xdr:colOff>
      <xdr:row>108</xdr:row>
      <xdr:rowOff>59609</xdr:rowOff>
    </xdr:to>
    <xdr:sp macro="" textlink="">
      <xdr:nvSpPr>
        <xdr:cNvPr id="468" name="フローチャート: 判断 467"/>
        <xdr:cNvSpPr/>
      </xdr:nvSpPr>
      <xdr:spPr>
        <a:xfrm>
          <a:off x="8445500" y="180669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126986</xdr:rowOff>
    </xdr:from>
    <xdr:to>
      <xdr:col>46</xdr:col>
      <xdr:colOff>38100</xdr:colOff>
      <xdr:row>108</xdr:row>
      <xdr:rowOff>57136</xdr:rowOff>
    </xdr:to>
    <xdr:sp macro="" textlink="">
      <xdr:nvSpPr>
        <xdr:cNvPr id="469" name="フローチャート: 判断 468"/>
        <xdr:cNvSpPr/>
      </xdr:nvSpPr>
      <xdr:spPr>
        <a:xfrm>
          <a:off x="7670800" y="180644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130034</xdr:rowOff>
    </xdr:from>
    <xdr:to>
      <xdr:col>41</xdr:col>
      <xdr:colOff>101600</xdr:colOff>
      <xdr:row>108</xdr:row>
      <xdr:rowOff>60184</xdr:rowOff>
    </xdr:to>
    <xdr:sp macro="" textlink="">
      <xdr:nvSpPr>
        <xdr:cNvPr id="470" name="フローチャート: 判断 469"/>
        <xdr:cNvSpPr/>
      </xdr:nvSpPr>
      <xdr:spPr>
        <a:xfrm>
          <a:off x="6873240" y="18067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115041</xdr:rowOff>
    </xdr:from>
    <xdr:to>
      <xdr:col>36</xdr:col>
      <xdr:colOff>165100</xdr:colOff>
      <xdr:row>108</xdr:row>
      <xdr:rowOff>45191</xdr:rowOff>
    </xdr:to>
    <xdr:sp macro="" textlink="">
      <xdr:nvSpPr>
        <xdr:cNvPr id="471" name="フローチャート: 判断 470"/>
        <xdr:cNvSpPr/>
      </xdr:nvSpPr>
      <xdr:spPr>
        <a:xfrm>
          <a:off x="6098540" y="180525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114936</xdr:rowOff>
    </xdr:from>
    <xdr:to>
      <xdr:col>55</xdr:col>
      <xdr:colOff>50800</xdr:colOff>
      <xdr:row>109</xdr:row>
      <xdr:rowOff>45086</xdr:rowOff>
    </xdr:to>
    <xdr:sp macro="" textlink="">
      <xdr:nvSpPr>
        <xdr:cNvPr id="477" name="楕円 476"/>
        <xdr:cNvSpPr/>
      </xdr:nvSpPr>
      <xdr:spPr>
        <a:xfrm>
          <a:off x="9192260" y="182200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29863</xdr:rowOff>
    </xdr:from>
    <xdr:ext cx="534377" cy="259045"/>
    <xdr:sp macro="" textlink="">
      <xdr:nvSpPr>
        <xdr:cNvPr id="478" name="【港湾・漁港】&#10;一人当たり有形固定資産（償却資産）額該当値テキスト"/>
        <xdr:cNvSpPr txBox="1"/>
      </xdr:nvSpPr>
      <xdr:spPr>
        <a:xfrm>
          <a:off x="9258300" y="1813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115501</xdr:rowOff>
    </xdr:from>
    <xdr:to>
      <xdr:col>50</xdr:col>
      <xdr:colOff>165100</xdr:colOff>
      <xdr:row>109</xdr:row>
      <xdr:rowOff>45651</xdr:rowOff>
    </xdr:to>
    <xdr:sp macro="" textlink="">
      <xdr:nvSpPr>
        <xdr:cNvPr id="479" name="楕円 478"/>
        <xdr:cNvSpPr/>
      </xdr:nvSpPr>
      <xdr:spPr>
        <a:xfrm>
          <a:off x="8445500" y="182206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165736</xdr:rowOff>
    </xdr:from>
    <xdr:to>
      <xdr:col>55</xdr:col>
      <xdr:colOff>0</xdr:colOff>
      <xdr:row>108</xdr:row>
      <xdr:rowOff>166301</xdr:rowOff>
    </xdr:to>
    <xdr:cxnSp macro="">
      <xdr:nvCxnSpPr>
        <xdr:cNvPr id="480" name="直線コネクタ 479"/>
        <xdr:cNvCxnSpPr/>
      </xdr:nvCxnSpPr>
      <xdr:spPr>
        <a:xfrm flipV="1">
          <a:off x="8496300" y="18270856"/>
          <a:ext cx="7239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116225</xdr:rowOff>
    </xdr:from>
    <xdr:to>
      <xdr:col>46</xdr:col>
      <xdr:colOff>38100</xdr:colOff>
      <xdr:row>109</xdr:row>
      <xdr:rowOff>46375</xdr:rowOff>
    </xdr:to>
    <xdr:sp macro="" textlink="">
      <xdr:nvSpPr>
        <xdr:cNvPr id="481" name="楕円 480"/>
        <xdr:cNvSpPr/>
      </xdr:nvSpPr>
      <xdr:spPr>
        <a:xfrm>
          <a:off x="7670800" y="18221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166301</xdr:rowOff>
    </xdr:from>
    <xdr:to>
      <xdr:col>50</xdr:col>
      <xdr:colOff>114300</xdr:colOff>
      <xdr:row>108</xdr:row>
      <xdr:rowOff>167025</xdr:rowOff>
    </xdr:to>
    <xdr:cxnSp macro="">
      <xdr:nvCxnSpPr>
        <xdr:cNvPr id="482" name="直線コネクタ 481"/>
        <xdr:cNvCxnSpPr/>
      </xdr:nvCxnSpPr>
      <xdr:spPr>
        <a:xfrm flipV="1">
          <a:off x="7713980" y="18271421"/>
          <a:ext cx="78232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116853</xdr:rowOff>
    </xdr:from>
    <xdr:to>
      <xdr:col>41</xdr:col>
      <xdr:colOff>101600</xdr:colOff>
      <xdr:row>109</xdr:row>
      <xdr:rowOff>47003</xdr:rowOff>
    </xdr:to>
    <xdr:sp macro="" textlink="">
      <xdr:nvSpPr>
        <xdr:cNvPr id="483" name="楕円 482"/>
        <xdr:cNvSpPr/>
      </xdr:nvSpPr>
      <xdr:spPr>
        <a:xfrm>
          <a:off x="6873240" y="182219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167025</xdr:rowOff>
    </xdr:from>
    <xdr:to>
      <xdr:col>45</xdr:col>
      <xdr:colOff>177800</xdr:colOff>
      <xdr:row>108</xdr:row>
      <xdr:rowOff>167653</xdr:rowOff>
    </xdr:to>
    <xdr:cxnSp macro="">
      <xdr:nvCxnSpPr>
        <xdr:cNvPr id="484" name="直線コネクタ 483"/>
        <xdr:cNvCxnSpPr/>
      </xdr:nvCxnSpPr>
      <xdr:spPr>
        <a:xfrm flipV="1">
          <a:off x="6924040" y="18272145"/>
          <a:ext cx="78994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116939</xdr:rowOff>
    </xdr:from>
    <xdr:to>
      <xdr:col>36</xdr:col>
      <xdr:colOff>165100</xdr:colOff>
      <xdr:row>109</xdr:row>
      <xdr:rowOff>47089</xdr:rowOff>
    </xdr:to>
    <xdr:sp macro="" textlink="">
      <xdr:nvSpPr>
        <xdr:cNvPr id="485" name="楕円 484"/>
        <xdr:cNvSpPr/>
      </xdr:nvSpPr>
      <xdr:spPr>
        <a:xfrm>
          <a:off x="6098540" y="182220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167653</xdr:rowOff>
    </xdr:from>
    <xdr:to>
      <xdr:col>41</xdr:col>
      <xdr:colOff>50800</xdr:colOff>
      <xdr:row>108</xdr:row>
      <xdr:rowOff>167739</xdr:rowOff>
    </xdr:to>
    <xdr:cxnSp macro="">
      <xdr:nvCxnSpPr>
        <xdr:cNvPr id="486" name="直線コネクタ 485"/>
        <xdr:cNvCxnSpPr/>
      </xdr:nvCxnSpPr>
      <xdr:spPr>
        <a:xfrm flipV="1">
          <a:off x="6149340" y="18272773"/>
          <a:ext cx="7747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76136</xdr:rowOff>
    </xdr:from>
    <xdr:ext cx="534377" cy="259045"/>
    <xdr:sp macro="" textlink="">
      <xdr:nvSpPr>
        <xdr:cNvPr id="487" name="n_1aveValue【港湾・漁港】&#10;一人当たり有形固定資産（償却資産）額"/>
        <xdr:cNvSpPr txBox="1"/>
      </xdr:nvSpPr>
      <xdr:spPr>
        <a:xfrm>
          <a:off x="8239271" y="1784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73663</xdr:rowOff>
    </xdr:from>
    <xdr:ext cx="534377" cy="259045"/>
    <xdr:sp macro="" textlink="">
      <xdr:nvSpPr>
        <xdr:cNvPr id="488" name="n_2aveValue【港湾・漁港】&#10;一人当たり有形固定資産（償却資産）額"/>
        <xdr:cNvSpPr txBox="1"/>
      </xdr:nvSpPr>
      <xdr:spPr>
        <a:xfrm>
          <a:off x="7477271" y="1784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76711</xdr:rowOff>
    </xdr:from>
    <xdr:ext cx="534377" cy="259045"/>
    <xdr:sp macro="" textlink="">
      <xdr:nvSpPr>
        <xdr:cNvPr id="489" name="n_3aveValue【港湾・漁港】&#10;一人当たり有形固定資産（償却資産）額"/>
        <xdr:cNvSpPr txBox="1"/>
      </xdr:nvSpPr>
      <xdr:spPr>
        <a:xfrm>
          <a:off x="6702571" y="1784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61718</xdr:rowOff>
    </xdr:from>
    <xdr:ext cx="534377" cy="259045"/>
    <xdr:sp macro="" textlink="">
      <xdr:nvSpPr>
        <xdr:cNvPr id="490" name="n_4aveValue【港湾・漁港】&#10;一人当たり有形固定資産（償却資産）額"/>
        <xdr:cNvSpPr txBox="1"/>
      </xdr:nvSpPr>
      <xdr:spPr>
        <a:xfrm>
          <a:off x="5905011" y="1783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36778</xdr:rowOff>
    </xdr:from>
    <xdr:ext cx="534377" cy="259045"/>
    <xdr:sp macro="" textlink="">
      <xdr:nvSpPr>
        <xdr:cNvPr id="491" name="n_1mainValue【港湾・漁港】&#10;一人当たり有形固定資産（償却資産）額"/>
        <xdr:cNvSpPr txBox="1"/>
      </xdr:nvSpPr>
      <xdr:spPr>
        <a:xfrm>
          <a:off x="8239271" y="1830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37502</xdr:rowOff>
    </xdr:from>
    <xdr:ext cx="534377" cy="259045"/>
    <xdr:sp macro="" textlink="">
      <xdr:nvSpPr>
        <xdr:cNvPr id="492" name="n_2mainValue【港湾・漁港】&#10;一人当たり有形固定資産（償却資産）額"/>
        <xdr:cNvSpPr txBox="1"/>
      </xdr:nvSpPr>
      <xdr:spPr>
        <a:xfrm>
          <a:off x="7477271" y="1831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38130</xdr:rowOff>
    </xdr:from>
    <xdr:ext cx="534377" cy="259045"/>
    <xdr:sp macro="" textlink="">
      <xdr:nvSpPr>
        <xdr:cNvPr id="493" name="n_3mainValue【港湾・漁港】&#10;一人当たり有形固定資産（償却資産）額"/>
        <xdr:cNvSpPr txBox="1"/>
      </xdr:nvSpPr>
      <xdr:spPr>
        <a:xfrm>
          <a:off x="6702571" y="1831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38216</xdr:rowOff>
    </xdr:from>
    <xdr:ext cx="534377" cy="259045"/>
    <xdr:sp macro="" textlink="">
      <xdr:nvSpPr>
        <xdr:cNvPr id="494" name="n_4mainValue【港湾・漁港】&#10;一人当たり有形固定資産（償却資産）額"/>
        <xdr:cNvSpPr txBox="1"/>
      </xdr:nvSpPr>
      <xdr:spPr>
        <a:xfrm>
          <a:off x="5905011" y="1831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519" name="直線コネクタ 518"/>
        <xdr:cNvCxnSpPr/>
      </xdr:nvCxnSpPr>
      <xdr:spPr>
        <a:xfrm flipV="1">
          <a:off x="14375764" y="5850255"/>
          <a:ext cx="0" cy="988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0" name="【認定こども園・幼稚園・保育所】&#10;有形固定資産減価償却率最小値テキスト"/>
        <xdr:cNvSpPr txBox="1"/>
      </xdr:nvSpPr>
      <xdr:spPr>
        <a:xfrm>
          <a:off x="14414500"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521" name="直線コネクタ 520"/>
        <xdr:cNvCxnSpPr/>
      </xdr:nvCxnSpPr>
      <xdr:spPr>
        <a:xfrm>
          <a:off x="14287500" y="6838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522" name="【認定こども園・幼稚園・保育所】&#10;有形固定資産減価償却率最大値テキスト"/>
        <xdr:cNvSpPr txBox="1"/>
      </xdr:nvSpPr>
      <xdr:spPr>
        <a:xfrm>
          <a:off x="144145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523" name="直線コネクタ 522"/>
        <xdr:cNvCxnSpPr/>
      </xdr:nvCxnSpPr>
      <xdr:spPr>
        <a:xfrm>
          <a:off x="14287500" y="5850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124477</xdr:rowOff>
    </xdr:from>
    <xdr:ext cx="405111" cy="259045"/>
    <xdr:sp macro="" textlink="">
      <xdr:nvSpPr>
        <xdr:cNvPr id="524" name="【認定こども園・幼稚園・保育所】&#10;有形固定資産減価償却率平均値テキスト"/>
        <xdr:cNvSpPr txBox="1"/>
      </xdr:nvSpPr>
      <xdr:spPr>
        <a:xfrm>
          <a:off x="144145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525" name="フローチャート: 判断 524"/>
        <xdr:cNvSpPr/>
      </xdr:nvSpPr>
      <xdr:spPr>
        <a:xfrm>
          <a:off x="14325600" y="63042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6" name="フローチャート: 判断 525"/>
        <xdr:cNvSpPr/>
      </xdr:nvSpPr>
      <xdr:spPr>
        <a:xfrm>
          <a:off x="1357884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7" name="フローチャート: 判断 526"/>
        <xdr:cNvSpPr/>
      </xdr:nvSpPr>
      <xdr:spPr>
        <a:xfrm>
          <a:off x="1280414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8" name="フローチャート: 判断 527"/>
        <xdr:cNvSpPr/>
      </xdr:nvSpPr>
      <xdr:spPr>
        <a:xfrm>
          <a:off x="12029440" y="6226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529" name="フローチャート: 判断 528"/>
        <xdr:cNvSpPr/>
      </xdr:nvSpPr>
      <xdr:spPr>
        <a:xfrm>
          <a:off x="1123188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113030</xdr:rowOff>
    </xdr:from>
    <xdr:to>
      <xdr:col>85</xdr:col>
      <xdr:colOff>177800</xdr:colOff>
      <xdr:row>38</xdr:row>
      <xdr:rowOff>43180</xdr:rowOff>
    </xdr:to>
    <xdr:sp macro="" textlink="">
      <xdr:nvSpPr>
        <xdr:cNvPr id="535" name="楕円 534"/>
        <xdr:cNvSpPr/>
      </xdr:nvSpPr>
      <xdr:spPr>
        <a:xfrm>
          <a:off x="14325600" y="63157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91457</xdr:rowOff>
    </xdr:from>
    <xdr:ext cx="405111" cy="259045"/>
    <xdr:sp macro="" textlink="">
      <xdr:nvSpPr>
        <xdr:cNvPr id="536" name="【認定こども園・幼稚園・保育所】&#10;有形固定資産減価償却率該当値テキスト"/>
        <xdr:cNvSpPr txBox="1"/>
      </xdr:nvSpPr>
      <xdr:spPr>
        <a:xfrm>
          <a:off x="14414500" y="629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44450</xdr:rowOff>
    </xdr:from>
    <xdr:to>
      <xdr:col>81</xdr:col>
      <xdr:colOff>101600</xdr:colOff>
      <xdr:row>37</xdr:row>
      <xdr:rowOff>146050</xdr:rowOff>
    </xdr:to>
    <xdr:sp macro="" textlink="">
      <xdr:nvSpPr>
        <xdr:cNvPr id="537" name="楕円 536"/>
        <xdr:cNvSpPr/>
      </xdr:nvSpPr>
      <xdr:spPr>
        <a:xfrm>
          <a:off x="1357884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95250</xdr:rowOff>
    </xdr:from>
    <xdr:to>
      <xdr:col>85</xdr:col>
      <xdr:colOff>127000</xdr:colOff>
      <xdr:row>37</xdr:row>
      <xdr:rowOff>163830</xdr:rowOff>
    </xdr:to>
    <xdr:cxnSp macro="">
      <xdr:nvCxnSpPr>
        <xdr:cNvPr id="538" name="直線コネクタ 537"/>
        <xdr:cNvCxnSpPr/>
      </xdr:nvCxnSpPr>
      <xdr:spPr>
        <a:xfrm>
          <a:off x="13629640" y="6297930"/>
          <a:ext cx="74676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124460</xdr:rowOff>
    </xdr:from>
    <xdr:to>
      <xdr:col>76</xdr:col>
      <xdr:colOff>165100</xdr:colOff>
      <xdr:row>38</xdr:row>
      <xdr:rowOff>54610</xdr:rowOff>
    </xdr:to>
    <xdr:sp macro="" textlink="">
      <xdr:nvSpPr>
        <xdr:cNvPr id="539" name="楕円 538"/>
        <xdr:cNvSpPr/>
      </xdr:nvSpPr>
      <xdr:spPr>
        <a:xfrm>
          <a:off x="12804140" y="6327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95250</xdr:rowOff>
    </xdr:from>
    <xdr:to>
      <xdr:col>81</xdr:col>
      <xdr:colOff>50800</xdr:colOff>
      <xdr:row>38</xdr:row>
      <xdr:rowOff>3810</xdr:rowOff>
    </xdr:to>
    <xdr:cxnSp macro="">
      <xdr:nvCxnSpPr>
        <xdr:cNvPr id="540" name="直線コネクタ 539"/>
        <xdr:cNvCxnSpPr/>
      </xdr:nvCxnSpPr>
      <xdr:spPr>
        <a:xfrm flipV="1">
          <a:off x="12854940" y="629793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78740</xdr:rowOff>
    </xdr:from>
    <xdr:to>
      <xdr:col>72</xdr:col>
      <xdr:colOff>38100</xdr:colOff>
      <xdr:row>38</xdr:row>
      <xdr:rowOff>8890</xdr:rowOff>
    </xdr:to>
    <xdr:sp macro="" textlink="">
      <xdr:nvSpPr>
        <xdr:cNvPr id="541" name="楕円 540"/>
        <xdr:cNvSpPr/>
      </xdr:nvSpPr>
      <xdr:spPr>
        <a:xfrm>
          <a:off x="12029440" y="6281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129540</xdr:rowOff>
    </xdr:from>
    <xdr:to>
      <xdr:col>76</xdr:col>
      <xdr:colOff>114300</xdr:colOff>
      <xdr:row>38</xdr:row>
      <xdr:rowOff>3810</xdr:rowOff>
    </xdr:to>
    <xdr:cxnSp macro="">
      <xdr:nvCxnSpPr>
        <xdr:cNvPr id="542" name="直線コネクタ 541"/>
        <xdr:cNvCxnSpPr/>
      </xdr:nvCxnSpPr>
      <xdr:spPr>
        <a:xfrm>
          <a:off x="12072620" y="633222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21590</xdr:rowOff>
    </xdr:from>
    <xdr:to>
      <xdr:col>67</xdr:col>
      <xdr:colOff>101600</xdr:colOff>
      <xdr:row>38</xdr:row>
      <xdr:rowOff>123190</xdr:rowOff>
    </xdr:to>
    <xdr:sp macro="" textlink="">
      <xdr:nvSpPr>
        <xdr:cNvPr id="543" name="楕円 542"/>
        <xdr:cNvSpPr/>
      </xdr:nvSpPr>
      <xdr:spPr>
        <a:xfrm>
          <a:off x="1123188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129540</xdr:rowOff>
    </xdr:from>
    <xdr:to>
      <xdr:col>71</xdr:col>
      <xdr:colOff>177800</xdr:colOff>
      <xdr:row>38</xdr:row>
      <xdr:rowOff>72390</xdr:rowOff>
    </xdr:to>
    <xdr:cxnSp macro="">
      <xdr:nvCxnSpPr>
        <xdr:cNvPr id="544" name="直線コネクタ 543"/>
        <xdr:cNvCxnSpPr/>
      </xdr:nvCxnSpPr>
      <xdr:spPr>
        <a:xfrm flipV="1">
          <a:off x="11282680" y="6332220"/>
          <a:ext cx="78994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545" name="n_1aveValue【認定こども園・幼稚園・保育所】&#10;有形固定資産減価償却率"/>
        <xdr:cNvSpPr txBox="1"/>
      </xdr:nvSpPr>
      <xdr:spPr>
        <a:xfrm>
          <a:off x="1343724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46" name="n_2aveValue【認定こども園・幼稚園・保育所】&#10;有形固定資産減価償却率"/>
        <xdr:cNvSpPr txBox="1"/>
      </xdr:nvSpPr>
      <xdr:spPr>
        <a:xfrm>
          <a:off x="126752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7" name="n_3aveValue【認定こども園・幼稚園・保育所】&#10;有形固定資産減価償却率"/>
        <xdr:cNvSpPr txBox="1"/>
      </xdr:nvSpPr>
      <xdr:spPr>
        <a:xfrm>
          <a:off x="119005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548" name="n_4aveValue【認定こども園・幼稚園・保育所】&#10;有形固定資産減価償却率"/>
        <xdr:cNvSpPr txBox="1"/>
      </xdr:nvSpPr>
      <xdr:spPr>
        <a:xfrm>
          <a:off x="1110298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162577</xdr:rowOff>
    </xdr:from>
    <xdr:ext cx="405111" cy="259045"/>
    <xdr:sp macro="" textlink="">
      <xdr:nvSpPr>
        <xdr:cNvPr id="549" name="n_1mainValue【認定こども園・幼稚園・保育所】&#10;有形固定資産減価償却率"/>
        <xdr:cNvSpPr txBox="1"/>
      </xdr:nvSpPr>
      <xdr:spPr>
        <a:xfrm>
          <a:off x="134372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45737</xdr:rowOff>
    </xdr:from>
    <xdr:ext cx="405111" cy="259045"/>
    <xdr:sp macro="" textlink="">
      <xdr:nvSpPr>
        <xdr:cNvPr id="550" name="n_2mainValue【認定こども園・幼稚園・保育所】&#10;有形固定資産減価償却率"/>
        <xdr:cNvSpPr txBox="1"/>
      </xdr:nvSpPr>
      <xdr:spPr>
        <a:xfrm>
          <a:off x="126752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xdr:rowOff>
    </xdr:from>
    <xdr:ext cx="405111" cy="259045"/>
    <xdr:sp macro="" textlink="">
      <xdr:nvSpPr>
        <xdr:cNvPr id="551" name="n_3mainValue【認定こども園・幼稚園・保育所】&#10;有形固定資産減価償却率"/>
        <xdr:cNvSpPr txBox="1"/>
      </xdr:nvSpPr>
      <xdr:spPr>
        <a:xfrm>
          <a:off x="119005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114317</xdr:rowOff>
    </xdr:from>
    <xdr:ext cx="405111" cy="259045"/>
    <xdr:sp macro="" textlink="">
      <xdr:nvSpPr>
        <xdr:cNvPr id="552" name="n_4mainValue【認定こども園・幼稚園・保育所】&#10;有形固定資産減価償却率"/>
        <xdr:cNvSpPr txBox="1"/>
      </xdr:nvSpPr>
      <xdr:spPr>
        <a:xfrm>
          <a:off x="1110298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576" name="直線コネクタ 575"/>
        <xdr:cNvCxnSpPr/>
      </xdr:nvCxnSpPr>
      <xdr:spPr>
        <a:xfrm flipV="1">
          <a:off x="19509104" y="562737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7" name="【認定こども園・幼稚園・保育所】&#10;一人当たり面積最小値テキスト"/>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8" name="直線コネクタ 577"/>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579" name="【認定こども園・幼稚園・保育所】&#10;一人当たり面積最大値テキスト"/>
        <xdr:cNvSpPr txBox="1"/>
      </xdr:nvSpPr>
      <xdr:spPr>
        <a:xfrm>
          <a:off x="1954784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580" name="直線コネクタ 579"/>
        <xdr:cNvCxnSpPr/>
      </xdr:nvCxnSpPr>
      <xdr:spPr>
        <a:xfrm>
          <a:off x="19443700" y="562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581" name="【認定こども園・幼稚園・保育所】&#10;一人当たり面積平均値テキスト"/>
        <xdr:cNvSpPr txBox="1"/>
      </xdr:nvSpPr>
      <xdr:spPr>
        <a:xfrm>
          <a:off x="19547840" y="651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2" name="フローチャート: 判断 581"/>
        <xdr:cNvSpPr/>
      </xdr:nvSpPr>
      <xdr:spPr>
        <a:xfrm>
          <a:off x="194589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583" name="フローチャート: 判断 582"/>
        <xdr:cNvSpPr/>
      </xdr:nvSpPr>
      <xdr:spPr>
        <a:xfrm>
          <a:off x="18735040" y="6517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584" name="フローチャート: 判断 583"/>
        <xdr:cNvSpPr/>
      </xdr:nvSpPr>
      <xdr:spPr>
        <a:xfrm>
          <a:off x="1793748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5" name="フローチャート: 判断 584"/>
        <xdr:cNvSpPr/>
      </xdr:nvSpPr>
      <xdr:spPr>
        <a:xfrm>
          <a:off x="1716278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6" name="フローチャート: 判断 585"/>
        <xdr:cNvSpPr/>
      </xdr:nvSpPr>
      <xdr:spPr>
        <a:xfrm>
          <a:off x="1638808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44450</xdr:rowOff>
    </xdr:from>
    <xdr:to>
      <xdr:col>116</xdr:col>
      <xdr:colOff>114300</xdr:colOff>
      <xdr:row>35</xdr:row>
      <xdr:rowOff>146050</xdr:rowOff>
    </xdr:to>
    <xdr:sp macro="" textlink="">
      <xdr:nvSpPr>
        <xdr:cNvPr id="592" name="楕円 591"/>
        <xdr:cNvSpPr/>
      </xdr:nvSpPr>
      <xdr:spPr>
        <a:xfrm>
          <a:off x="1945894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67327</xdr:rowOff>
    </xdr:from>
    <xdr:ext cx="469744" cy="259045"/>
    <xdr:sp macro="" textlink="">
      <xdr:nvSpPr>
        <xdr:cNvPr id="593" name="【認定こども園・幼稚園・保育所】&#10;一人当たり面積該当値テキスト"/>
        <xdr:cNvSpPr txBox="1"/>
      </xdr:nvSpPr>
      <xdr:spPr>
        <a:xfrm>
          <a:off x="19547840" y="576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147320</xdr:rowOff>
    </xdr:from>
    <xdr:to>
      <xdr:col>112</xdr:col>
      <xdr:colOff>38100</xdr:colOff>
      <xdr:row>35</xdr:row>
      <xdr:rowOff>77470</xdr:rowOff>
    </xdr:to>
    <xdr:sp macro="" textlink="">
      <xdr:nvSpPr>
        <xdr:cNvPr id="594" name="楕円 593"/>
        <xdr:cNvSpPr/>
      </xdr:nvSpPr>
      <xdr:spPr>
        <a:xfrm>
          <a:off x="18735040" y="5847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26670</xdr:rowOff>
    </xdr:from>
    <xdr:to>
      <xdr:col>116</xdr:col>
      <xdr:colOff>63500</xdr:colOff>
      <xdr:row>35</xdr:row>
      <xdr:rowOff>95250</xdr:rowOff>
    </xdr:to>
    <xdr:cxnSp macro="">
      <xdr:nvCxnSpPr>
        <xdr:cNvPr id="595" name="直線コネクタ 594"/>
        <xdr:cNvCxnSpPr/>
      </xdr:nvCxnSpPr>
      <xdr:spPr>
        <a:xfrm>
          <a:off x="18778220" y="5894070"/>
          <a:ext cx="7315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44450</xdr:rowOff>
    </xdr:from>
    <xdr:to>
      <xdr:col>107</xdr:col>
      <xdr:colOff>101600</xdr:colOff>
      <xdr:row>35</xdr:row>
      <xdr:rowOff>146050</xdr:rowOff>
    </xdr:to>
    <xdr:sp macro="" textlink="">
      <xdr:nvSpPr>
        <xdr:cNvPr id="596" name="楕円 595"/>
        <xdr:cNvSpPr/>
      </xdr:nvSpPr>
      <xdr:spPr>
        <a:xfrm>
          <a:off x="1793748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26670</xdr:rowOff>
    </xdr:from>
    <xdr:to>
      <xdr:col>111</xdr:col>
      <xdr:colOff>177800</xdr:colOff>
      <xdr:row>35</xdr:row>
      <xdr:rowOff>95250</xdr:rowOff>
    </xdr:to>
    <xdr:cxnSp macro="">
      <xdr:nvCxnSpPr>
        <xdr:cNvPr id="597" name="直線コネクタ 596"/>
        <xdr:cNvCxnSpPr/>
      </xdr:nvCxnSpPr>
      <xdr:spPr>
        <a:xfrm flipV="1">
          <a:off x="17988280" y="5894070"/>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59690</xdr:rowOff>
    </xdr:from>
    <xdr:to>
      <xdr:col>102</xdr:col>
      <xdr:colOff>165100</xdr:colOff>
      <xdr:row>35</xdr:row>
      <xdr:rowOff>161290</xdr:rowOff>
    </xdr:to>
    <xdr:sp macro="" textlink="">
      <xdr:nvSpPr>
        <xdr:cNvPr id="598" name="楕円 597"/>
        <xdr:cNvSpPr/>
      </xdr:nvSpPr>
      <xdr:spPr>
        <a:xfrm>
          <a:off x="1716278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95250</xdr:rowOff>
    </xdr:from>
    <xdr:to>
      <xdr:col>107</xdr:col>
      <xdr:colOff>50800</xdr:colOff>
      <xdr:row>35</xdr:row>
      <xdr:rowOff>110490</xdr:rowOff>
    </xdr:to>
    <xdr:cxnSp macro="">
      <xdr:nvCxnSpPr>
        <xdr:cNvPr id="599" name="直線コネクタ 598"/>
        <xdr:cNvCxnSpPr/>
      </xdr:nvCxnSpPr>
      <xdr:spPr>
        <a:xfrm flipV="1">
          <a:off x="17213580" y="596265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82550</xdr:rowOff>
    </xdr:from>
    <xdr:to>
      <xdr:col>98</xdr:col>
      <xdr:colOff>38100</xdr:colOff>
      <xdr:row>36</xdr:row>
      <xdr:rowOff>12700</xdr:rowOff>
    </xdr:to>
    <xdr:sp macro="" textlink="">
      <xdr:nvSpPr>
        <xdr:cNvPr id="600" name="楕円 599"/>
        <xdr:cNvSpPr/>
      </xdr:nvSpPr>
      <xdr:spPr>
        <a:xfrm>
          <a:off x="16388080" y="5949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110490</xdr:rowOff>
    </xdr:from>
    <xdr:to>
      <xdr:col>102</xdr:col>
      <xdr:colOff>114300</xdr:colOff>
      <xdr:row>35</xdr:row>
      <xdr:rowOff>133350</xdr:rowOff>
    </xdr:to>
    <xdr:cxnSp macro="">
      <xdr:nvCxnSpPr>
        <xdr:cNvPr id="601" name="直線コネクタ 600"/>
        <xdr:cNvCxnSpPr/>
      </xdr:nvCxnSpPr>
      <xdr:spPr>
        <a:xfrm flipV="1">
          <a:off x="16431260" y="597789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68597</xdr:rowOff>
    </xdr:from>
    <xdr:ext cx="469744" cy="259045"/>
    <xdr:sp macro="" textlink="">
      <xdr:nvSpPr>
        <xdr:cNvPr id="602" name="n_1aveValue【認定こども園・幼稚園・保育所】&#10;一人当たり面積"/>
        <xdr:cNvSpPr txBox="1"/>
      </xdr:nvSpPr>
      <xdr:spPr>
        <a:xfrm>
          <a:off x="18561127"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83837</xdr:rowOff>
    </xdr:from>
    <xdr:ext cx="469744" cy="259045"/>
    <xdr:sp macro="" textlink="">
      <xdr:nvSpPr>
        <xdr:cNvPr id="603" name="n_2aveValue【認定こども園・幼稚園・保育所】&#10;一人当たり面積"/>
        <xdr:cNvSpPr txBox="1"/>
      </xdr:nvSpPr>
      <xdr:spPr>
        <a:xfrm>
          <a:off x="1777626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76217</xdr:rowOff>
    </xdr:from>
    <xdr:ext cx="469744" cy="259045"/>
    <xdr:sp macro="" textlink="">
      <xdr:nvSpPr>
        <xdr:cNvPr id="604" name="n_3aveValue【認定こども園・幼稚園・保育所】&#10;一人当たり面積"/>
        <xdr:cNvSpPr txBox="1"/>
      </xdr:nvSpPr>
      <xdr:spPr>
        <a:xfrm>
          <a:off x="1700156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605" name="n_4aveValue【認定こども園・幼稚園・保育所】&#10;一人当たり面積"/>
        <xdr:cNvSpPr txBox="1"/>
      </xdr:nvSpPr>
      <xdr:spPr>
        <a:xfrm>
          <a:off x="1622686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93997</xdr:rowOff>
    </xdr:from>
    <xdr:ext cx="469744" cy="259045"/>
    <xdr:sp macro="" textlink="">
      <xdr:nvSpPr>
        <xdr:cNvPr id="606" name="n_1mainValue【認定こども園・幼稚園・保育所】&#10;一人当たり面積"/>
        <xdr:cNvSpPr txBox="1"/>
      </xdr:nvSpPr>
      <xdr:spPr>
        <a:xfrm>
          <a:off x="18561127" y="562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162577</xdr:rowOff>
    </xdr:from>
    <xdr:ext cx="469744" cy="259045"/>
    <xdr:sp macro="" textlink="">
      <xdr:nvSpPr>
        <xdr:cNvPr id="607" name="n_2mainValue【認定こども園・幼稚園・保育所】&#10;一人当たり面積"/>
        <xdr:cNvSpPr txBox="1"/>
      </xdr:nvSpPr>
      <xdr:spPr>
        <a:xfrm>
          <a:off x="17776267" y="56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6367</xdr:rowOff>
    </xdr:from>
    <xdr:ext cx="469744" cy="259045"/>
    <xdr:sp macro="" textlink="">
      <xdr:nvSpPr>
        <xdr:cNvPr id="608" name="n_3mainValue【認定こども園・幼稚園・保育所】&#10;一人当たり面積"/>
        <xdr:cNvSpPr txBox="1"/>
      </xdr:nvSpPr>
      <xdr:spPr>
        <a:xfrm>
          <a:off x="17001567" y="57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29227</xdr:rowOff>
    </xdr:from>
    <xdr:ext cx="469744" cy="259045"/>
    <xdr:sp macro="" textlink="">
      <xdr:nvSpPr>
        <xdr:cNvPr id="609" name="n_4mainValue【認定こども園・幼稚園・保育所】&#10;一人当たり面積"/>
        <xdr:cNvSpPr txBox="1"/>
      </xdr:nvSpPr>
      <xdr:spPr>
        <a:xfrm>
          <a:off x="16226867" y="572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632" name="直線コネクタ 631"/>
        <xdr:cNvCxnSpPr/>
      </xdr:nvCxnSpPr>
      <xdr:spPr>
        <a:xfrm flipV="1">
          <a:off x="14375764" y="9254490"/>
          <a:ext cx="0" cy="144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633" name="【学校施設】&#10;有形固定資産減価償却率最小値テキスト"/>
        <xdr:cNvSpPr txBox="1"/>
      </xdr:nvSpPr>
      <xdr:spPr>
        <a:xfrm>
          <a:off x="144145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634" name="直線コネクタ 633"/>
        <xdr:cNvCxnSpPr/>
      </xdr:nvCxnSpPr>
      <xdr:spPr>
        <a:xfrm>
          <a:off x="14287500" y="106961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5" name="【学校施設】&#10;有形固定資産減価償却率最大値テキスト"/>
        <xdr:cNvSpPr txBox="1"/>
      </xdr:nvSpPr>
      <xdr:spPr>
        <a:xfrm>
          <a:off x="14414500" y="903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6" name="直線コネクタ 635"/>
        <xdr:cNvCxnSpPr/>
      </xdr:nvCxnSpPr>
      <xdr:spPr>
        <a:xfrm>
          <a:off x="1428750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79519</xdr:rowOff>
    </xdr:from>
    <xdr:ext cx="405111" cy="259045"/>
    <xdr:sp macro="" textlink="">
      <xdr:nvSpPr>
        <xdr:cNvPr id="637" name="【学校施設】&#10;有形固定資産減価償却率平均値テキスト"/>
        <xdr:cNvSpPr txBox="1"/>
      </xdr:nvSpPr>
      <xdr:spPr>
        <a:xfrm>
          <a:off x="14414500" y="9802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638" name="フローチャート: 判断 637"/>
        <xdr:cNvSpPr/>
      </xdr:nvSpPr>
      <xdr:spPr>
        <a:xfrm>
          <a:off x="14325600" y="994740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639" name="フローチャート: 判断 638"/>
        <xdr:cNvSpPr/>
      </xdr:nvSpPr>
      <xdr:spPr>
        <a:xfrm>
          <a:off x="13578840" y="993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640" name="フローチャート: 判断 639"/>
        <xdr:cNvSpPr/>
      </xdr:nvSpPr>
      <xdr:spPr>
        <a:xfrm>
          <a:off x="12804140" y="992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641" name="フローチャート: 判断 640"/>
        <xdr:cNvSpPr/>
      </xdr:nvSpPr>
      <xdr:spPr>
        <a:xfrm>
          <a:off x="12029440" y="99062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642" name="フローチャート: 判断 641"/>
        <xdr:cNvSpPr/>
      </xdr:nvSpPr>
      <xdr:spPr>
        <a:xfrm>
          <a:off x="11231880" y="988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159512</xdr:rowOff>
    </xdr:from>
    <xdr:to>
      <xdr:col>85</xdr:col>
      <xdr:colOff>177800</xdr:colOff>
      <xdr:row>61</xdr:row>
      <xdr:rowOff>89662</xdr:rowOff>
    </xdr:to>
    <xdr:sp macro="" textlink="">
      <xdr:nvSpPr>
        <xdr:cNvPr id="648" name="楕円 647"/>
        <xdr:cNvSpPr/>
      </xdr:nvSpPr>
      <xdr:spPr>
        <a:xfrm>
          <a:off x="14325600" y="1021791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137939</xdr:rowOff>
    </xdr:from>
    <xdr:ext cx="405111" cy="259045"/>
    <xdr:sp macro="" textlink="">
      <xdr:nvSpPr>
        <xdr:cNvPr id="649" name="【学校施設】&#10;有形固定資産減価償却率該当値テキスト"/>
        <xdr:cNvSpPr txBox="1"/>
      </xdr:nvSpPr>
      <xdr:spPr>
        <a:xfrm>
          <a:off x="14414500"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24638</xdr:rowOff>
    </xdr:from>
    <xdr:to>
      <xdr:col>81</xdr:col>
      <xdr:colOff>101600</xdr:colOff>
      <xdr:row>61</xdr:row>
      <xdr:rowOff>126238</xdr:rowOff>
    </xdr:to>
    <xdr:sp macro="" textlink="">
      <xdr:nvSpPr>
        <xdr:cNvPr id="650" name="楕円 649"/>
        <xdr:cNvSpPr/>
      </xdr:nvSpPr>
      <xdr:spPr>
        <a:xfrm>
          <a:off x="13578840" y="1025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38862</xdr:rowOff>
    </xdr:from>
    <xdr:to>
      <xdr:col>85</xdr:col>
      <xdr:colOff>127000</xdr:colOff>
      <xdr:row>61</xdr:row>
      <xdr:rowOff>75438</xdr:rowOff>
    </xdr:to>
    <xdr:cxnSp macro="">
      <xdr:nvCxnSpPr>
        <xdr:cNvPr id="651" name="直線コネクタ 650"/>
        <xdr:cNvCxnSpPr/>
      </xdr:nvCxnSpPr>
      <xdr:spPr>
        <a:xfrm flipV="1">
          <a:off x="13629640" y="10264902"/>
          <a:ext cx="74676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125222</xdr:rowOff>
    </xdr:from>
    <xdr:to>
      <xdr:col>76</xdr:col>
      <xdr:colOff>165100</xdr:colOff>
      <xdr:row>62</xdr:row>
      <xdr:rowOff>55372</xdr:rowOff>
    </xdr:to>
    <xdr:sp macro="" textlink="">
      <xdr:nvSpPr>
        <xdr:cNvPr id="652" name="楕円 651"/>
        <xdr:cNvSpPr/>
      </xdr:nvSpPr>
      <xdr:spPr>
        <a:xfrm>
          <a:off x="12804140" y="10351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75438</xdr:rowOff>
    </xdr:from>
    <xdr:to>
      <xdr:col>81</xdr:col>
      <xdr:colOff>50800</xdr:colOff>
      <xdr:row>62</xdr:row>
      <xdr:rowOff>4572</xdr:rowOff>
    </xdr:to>
    <xdr:cxnSp macro="">
      <xdr:nvCxnSpPr>
        <xdr:cNvPr id="653" name="直線コネクタ 652"/>
        <xdr:cNvCxnSpPr/>
      </xdr:nvCxnSpPr>
      <xdr:spPr>
        <a:xfrm flipV="1">
          <a:off x="12854940" y="10301478"/>
          <a:ext cx="7747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26924</xdr:rowOff>
    </xdr:from>
    <xdr:to>
      <xdr:col>72</xdr:col>
      <xdr:colOff>38100</xdr:colOff>
      <xdr:row>60</xdr:row>
      <xdr:rowOff>128524</xdr:rowOff>
    </xdr:to>
    <xdr:sp macro="" textlink="">
      <xdr:nvSpPr>
        <xdr:cNvPr id="654" name="楕円 653"/>
        <xdr:cNvSpPr/>
      </xdr:nvSpPr>
      <xdr:spPr>
        <a:xfrm>
          <a:off x="12029440" y="100853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77724</xdr:rowOff>
    </xdr:from>
    <xdr:to>
      <xdr:col>76</xdr:col>
      <xdr:colOff>114300</xdr:colOff>
      <xdr:row>62</xdr:row>
      <xdr:rowOff>4572</xdr:rowOff>
    </xdr:to>
    <xdr:cxnSp macro="">
      <xdr:nvCxnSpPr>
        <xdr:cNvPr id="655" name="直線コネクタ 654"/>
        <xdr:cNvCxnSpPr/>
      </xdr:nvCxnSpPr>
      <xdr:spPr>
        <a:xfrm>
          <a:off x="12072620" y="10136124"/>
          <a:ext cx="782320" cy="26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33782</xdr:rowOff>
    </xdr:from>
    <xdr:to>
      <xdr:col>67</xdr:col>
      <xdr:colOff>101600</xdr:colOff>
      <xdr:row>61</xdr:row>
      <xdr:rowOff>135382</xdr:rowOff>
    </xdr:to>
    <xdr:sp macro="" textlink="">
      <xdr:nvSpPr>
        <xdr:cNvPr id="656" name="楕円 655"/>
        <xdr:cNvSpPr/>
      </xdr:nvSpPr>
      <xdr:spPr>
        <a:xfrm>
          <a:off x="11231880" y="1025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77724</xdr:rowOff>
    </xdr:from>
    <xdr:to>
      <xdr:col>71</xdr:col>
      <xdr:colOff>177800</xdr:colOff>
      <xdr:row>61</xdr:row>
      <xdr:rowOff>84582</xdr:rowOff>
    </xdr:to>
    <xdr:cxnSp macro="">
      <xdr:nvCxnSpPr>
        <xdr:cNvPr id="657" name="直線コネクタ 656"/>
        <xdr:cNvCxnSpPr/>
      </xdr:nvCxnSpPr>
      <xdr:spPr>
        <a:xfrm flipV="1">
          <a:off x="11282680" y="10136124"/>
          <a:ext cx="789940" cy="1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161053</xdr:rowOff>
    </xdr:from>
    <xdr:ext cx="405111" cy="259045"/>
    <xdr:sp macro="" textlink="">
      <xdr:nvSpPr>
        <xdr:cNvPr id="658" name="n_1aveValue【学校施設】&#10;有形固定資産減価償却率"/>
        <xdr:cNvSpPr txBox="1"/>
      </xdr:nvSpPr>
      <xdr:spPr>
        <a:xfrm>
          <a:off x="13437244" y="971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149623</xdr:rowOff>
    </xdr:from>
    <xdr:ext cx="405111" cy="259045"/>
    <xdr:sp macro="" textlink="">
      <xdr:nvSpPr>
        <xdr:cNvPr id="659" name="n_2aveValue【学校施設】&#10;有形固定資産減価償却率"/>
        <xdr:cNvSpPr txBox="1"/>
      </xdr:nvSpPr>
      <xdr:spPr>
        <a:xfrm>
          <a:off x="12675244" y="97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133621</xdr:rowOff>
    </xdr:from>
    <xdr:ext cx="405111" cy="259045"/>
    <xdr:sp macro="" textlink="">
      <xdr:nvSpPr>
        <xdr:cNvPr id="660" name="n_3aveValue【学校施設】&#10;有形固定資産減価償却率"/>
        <xdr:cNvSpPr txBox="1"/>
      </xdr:nvSpPr>
      <xdr:spPr>
        <a:xfrm>
          <a:off x="11900544" y="968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113047</xdr:rowOff>
    </xdr:from>
    <xdr:ext cx="405111" cy="259045"/>
    <xdr:sp macro="" textlink="">
      <xdr:nvSpPr>
        <xdr:cNvPr id="661" name="n_4aveValue【学校施設】&#10;有形固定資産減価償却率"/>
        <xdr:cNvSpPr txBox="1"/>
      </xdr:nvSpPr>
      <xdr:spPr>
        <a:xfrm>
          <a:off x="1110298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117365</xdr:rowOff>
    </xdr:from>
    <xdr:ext cx="405111" cy="259045"/>
    <xdr:sp macro="" textlink="">
      <xdr:nvSpPr>
        <xdr:cNvPr id="662" name="n_1mainValue【学校施設】&#10;有形固定資産減価償却率"/>
        <xdr:cNvSpPr txBox="1"/>
      </xdr:nvSpPr>
      <xdr:spPr>
        <a:xfrm>
          <a:off x="13437244" y="1034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46499</xdr:rowOff>
    </xdr:from>
    <xdr:ext cx="405111" cy="259045"/>
    <xdr:sp macro="" textlink="">
      <xdr:nvSpPr>
        <xdr:cNvPr id="663" name="n_2mainValue【学校施設】&#10;有形固定資産減価償却率"/>
        <xdr:cNvSpPr txBox="1"/>
      </xdr:nvSpPr>
      <xdr:spPr>
        <a:xfrm>
          <a:off x="12675244" y="1044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119651</xdr:rowOff>
    </xdr:from>
    <xdr:ext cx="405111" cy="259045"/>
    <xdr:sp macro="" textlink="">
      <xdr:nvSpPr>
        <xdr:cNvPr id="664" name="n_3mainValue【学校施設】&#10;有形固定資産減価償却率"/>
        <xdr:cNvSpPr txBox="1"/>
      </xdr:nvSpPr>
      <xdr:spPr>
        <a:xfrm>
          <a:off x="119005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126509</xdr:rowOff>
    </xdr:from>
    <xdr:ext cx="405111" cy="259045"/>
    <xdr:sp macro="" textlink="">
      <xdr:nvSpPr>
        <xdr:cNvPr id="665" name="n_4mainValue【学校施設】&#10;有形固定資産減価償却率"/>
        <xdr:cNvSpPr txBox="1"/>
      </xdr:nvSpPr>
      <xdr:spPr>
        <a:xfrm>
          <a:off x="11102984" y="10352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7" name="直線コネクタ 676"/>
        <xdr:cNvCxnSpPr/>
      </xdr:nvCxnSpPr>
      <xdr:spPr>
        <a:xfrm>
          <a:off x="1609344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8" name="テキスト ボックス 677"/>
        <xdr:cNvSpPr txBox="1"/>
      </xdr:nvSpPr>
      <xdr:spPr>
        <a:xfrm>
          <a:off x="1569484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9" name="直線コネクタ 678"/>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0" name="テキスト ボックス 679"/>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1" name="直線コネクタ 680"/>
        <xdr:cNvCxnSpPr/>
      </xdr:nvCxnSpPr>
      <xdr:spPr>
        <a:xfrm>
          <a:off x="1609344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2" name="テキスト ボックス 681"/>
        <xdr:cNvSpPr txBox="1"/>
      </xdr:nvSpPr>
      <xdr:spPr>
        <a:xfrm>
          <a:off x="1569484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5" name="直線コネクタ 684"/>
        <xdr:cNvCxnSpPr/>
      </xdr:nvCxnSpPr>
      <xdr:spPr>
        <a:xfrm>
          <a:off x="1609344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6" name="テキスト ボックス 685"/>
        <xdr:cNvSpPr txBox="1"/>
      </xdr:nvSpPr>
      <xdr:spPr>
        <a:xfrm>
          <a:off x="1569484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7" name="直線コネクタ 686"/>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8" name="テキスト ボックス 687"/>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9" name="直線コネクタ 688"/>
        <xdr:cNvCxnSpPr/>
      </xdr:nvCxnSpPr>
      <xdr:spPr>
        <a:xfrm>
          <a:off x="1609344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0" name="テキスト ボックス 689"/>
        <xdr:cNvSpPr txBox="1"/>
      </xdr:nvSpPr>
      <xdr:spPr>
        <a:xfrm>
          <a:off x="1569484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694" name="直線コネクタ 693"/>
        <xdr:cNvCxnSpPr/>
      </xdr:nvCxnSpPr>
      <xdr:spPr>
        <a:xfrm flipV="1">
          <a:off x="19509104" y="9406414"/>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695" name="【学校施設】&#10;一人当たり面積最小値テキスト"/>
        <xdr:cNvSpPr txBox="1"/>
      </xdr:nvSpPr>
      <xdr:spPr>
        <a:xfrm>
          <a:off x="19547840" y="1072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696" name="直線コネクタ 695"/>
        <xdr:cNvCxnSpPr/>
      </xdr:nvCxnSpPr>
      <xdr:spPr>
        <a:xfrm>
          <a:off x="19443700" y="10722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697" name="【学校施設】&#10;一人当たり面積最大値テキスト"/>
        <xdr:cNvSpPr txBox="1"/>
      </xdr:nvSpPr>
      <xdr:spPr>
        <a:xfrm>
          <a:off x="19547840" y="918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698" name="直線コネクタ 697"/>
        <xdr:cNvCxnSpPr/>
      </xdr:nvCxnSpPr>
      <xdr:spPr>
        <a:xfrm>
          <a:off x="19443700" y="9406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20496</xdr:rowOff>
    </xdr:from>
    <xdr:ext cx="469744" cy="259045"/>
    <xdr:sp macro="" textlink="">
      <xdr:nvSpPr>
        <xdr:cNvPr id="699" name="【学校施設】&#10;一人当たり面積平均値テキスト"/>
        <xdr:cNvSpPr txBox="1"/>
      </xdr:nvSpPr>
      <xdr:spPr>
        <a:xfrm>
          <a:off x="19547840" y="10078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700" name="フローチャート: 判断 699"/>
        <xdr:cNvSpPr/>
      </xdr:nvSpPr>
      <xdr:spPr>
        <a:xfrm>
          <a:off x="19458940" y="1010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701" name="フローチャート: 判断 700"/>
        <xdr:cNvSpPr/>
      </xdr:nvSpPr>
      <xdr:spPr>
        <a:xfrm>
          <a:off x="18735040" y="101133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702" name="フローチャート: 判断 701"/>
        <xdr:cNvSpPr/>
      </xdr:nvSpPr>
      <xdr:spPr>
        <a:xfrm>
          <a:off x="17937480" y="101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703" name="フローチャート: 判断 702"/>
        <xdr:cNvSpPr/>
      </xdr:nvSpPr>
      <xdr:spPr>
        <a:xfrm>
          <a:off x="1716278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704" name="フローチャート: 判断 703"/>
        <xdr:cNvSpPr/>
      </xdr:nvSpPr>
      <xdr:spPr>
        <a:xfrm>
          <a:off x="16388080" y="101347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97790</xdr:rowOff>
    </xdr:from>
    <xdr:to>
      <xdr:col>116</xdr:col>
      <xdr:colOff>114300</xdr:colOff>
      <xdr:row>60</xdr:row>
      <xdr:rowOff>27940</xdr:rowOff>
    </xdr:to>
    <xdr:sp macro="" textlink="">
      <xdr:nvSpPr>
        <xdr:cNvPr id="710" name="楕円 709"/>
        <xdr:cNvSpPr/>
      </xdr:nvSpPr>
      <xdr:spPr>
        <a:xfrm>
          <a:off x="19458940" y="9988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120667</xdr:rowOff>
    </xdr:from>
    <xdr:ext cx="469744" cy="259045"/>
    <xdr:sp macro="" textlink="">
      <xdr:nvSpPr>
        <xdr:cNvPr id="711" name="【学校施設】&#10;一人当たり面積該当値テキスト"/>
        <xdr:cNvSpPr txBox="1"/>
      </xdr:nvSpPr>
      <xdr:spPr>
        <a:xfrm>
          <a:off x="19547840" y="984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139224</xdr:rowOff>
    </xdr:from>
    <xdr:to>
      <xdr:col>112</xdr:col>
      <xdr:colOff>38100</xdr:colOff>
      <xdr:row>60</xdr:row>
      <xdr:rowOff>69374</xdr:rowOff>
    </xdr:to>
    <xdr:sp macro="" textlink="">
      <xdr:nvSpPr>
        <xdr:cNvPr id="712" name="楕円 711"/>
        <xdr:cNvSpPr/>
      </xdr:nvSpPr>
      <xdr:spPr>
        <a:xfrm>
          <a:off x="18735040" y="100299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148590</xdr:rowOff>
    </xdr:from>
    <xdr:to>
      <xdr:col>116</xdr:col>
      <xdr:colOff>63500</xdr:colOff>
      <xdr:row>60</xdr:row>
      <xdr:rowOff>18574</xdr:rowOff>
    </xdr:to>
    <xdr:cxnSp macro="">
      <xdr:nvCxnSpPr>
        <xdr:cNvPr id="713" name="直線コネクタ 712"/>
        <xdr:cNvCxnSpPr/>
      </xdr:nvCxnSpPr>
      <xdr:spPr>
        <a:xfrm flipV="1">
          <a:off x="18778220" y="10039350"/>
          <a:ext cx="731520" cy="3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33496</xdr:rowOff>
    </xdr:from>
    <xdr:to>
      <xdr:col>107</xdr:col>
      <xdr:colOff>101600</xdr:colOff>
      <xdr:row>60</xdr:row>
      <xdr:rowOff>135096</xdr:rowOff>
    </xdr:to>
    <xdr:sp macro="" textlink="">
      <xdr:nvSpPr>
        <xdr:cNvPr id="714" name="楕円 713"/>
        <xdr:cNvSpPr/>
      </xdr:nvSpPr>
      <xdr:spPr>
        <a:xfrm>
          <a:off x="17937480" y="1009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18574</xdr:rowOff>
    </xdr:from>
    <xdr:to>
      <xdr:col>111</xdr:col>
      <xdr:colOff>177800</xdr:colOff>
      <xdr:row>60</xdr:row>
      <xdr:rowOff>84296</xdr:rowOff>
    </xdr:to>
    <xdr:cxnSp macro="">
      <xdr:nvCxnSpPr>
        <xdr:cNvPr id="715" name="直線コネクタ 714"/>
        <xdr:cNvCxnSpPr/>
      </xdr:nvCxnSpPr>
      <xdr:spPr>
        <a:xfrm flipV="1">
          <a:off x="17988280" y="10076974"/>
          <a:ext cx="78994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46355</xdr:rowOff>
    </xdr:from>
    <xdr:to>
      <xdr:col>102</xdr:col>
      <xdr:colOff>165100</xdr:colOff>
      <xdr:row>60</xdr:row>
      <xdr:rowOff>147955</xdr:rowOff>
    </xdr:to>
    <xdr:sp macro="" textlink="">
      <xdr:nvSpPr>
        <xdr:cNvPr id="716" name="楕円 715"/>
        <xdr:cNvSpPr/>
      </xdr:nvSpPr>
      <xdr:spPr>
        <a:xfrm>
          <a:off x="1716278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84296</xdr:rowOff>
    </xdr:from>
    <xdr:to>
      <xdr:col>107</xdr:col>
      <xdr:colOff>50800</xdr:colOff>
      <xdr:row>60</xdr:row>
      <xdr:rowOff>97155</xdr:rowOff>
    </xdr:to>
    <xdr:cxnSp macro="">
      <xdr:nvCxnSpPr>
        <xdr:cNvPr id="717" name="直線コネクタ 716"/>
        <xdr:cNvCxnSpPr/>
      </xdr:nvCxnSpPr>
      <xdr:spPr>
        <a:xfrm flipV="1">
          <a:off x="17213580" y="10142696"/>
          <a:ext cx="7747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60643</xdr:rowOff>
    </xdr:from>
    <xdr:to>
      <xdr:col>98</xdr:col>
      <xdr:colOff>38100</xdr:colOff>
      <xdr:row>60</xdr:row>
      <xdr:rowOff>162243</xdr:rowOff>
    </xdr:to>
    <xdr:sp macro="" textlink="">
      <xdr:nvSpPr>
        <xdr:cNvPr id="718" name="楕円 717"/>
        <xdr:cNvSpPr/>
      </xdr:nvSpPr>
      <xdr:spPr>
        <a:xfrm>
          <a:off x="16388080" y="101190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97155</xdr:rowOff>
    </xdr:from>
    <xdr:to>
      <xdr:col>102</xdr:col>
      <xdr:colOff>114300</xdr:colOff>
      <xdr:row>60</xdr:row>
      <xdr:rowOff>111443</xdr:rowOff>
    </xdr:to>
    <xdr:cxnSp macro="">
      <xdr:nvCxnSpPr>
        <xdr:cNvPr id="719" name="直線コネクタ 718"/>
        <xdr:cNvCxnSpPr/>
      </xdr:nvCxnSpPr>
      <xdr:spPr>
        <a:xfrm flipV="1">
          <a:off x="16431260" y="10155555"/>
          <a:ext cx="78232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147655</xdr:rowOff>
    </xdr:from>
    <xdr:ext cx="469744" cy="259045"/>
    <xdr:sp macro="" textlink="">
      <xdr:nvSpPr>
        <xdr:cNvPr id="720" name="n_1aveValue【学校施設】&#10;一人当たり面積"/>
        <xdr:cNvSpPr txBox="1"/>
      </xdr:nvSpPr>
      <xdr:spPr>
        <a:xfrm>
          <a:off x="18561127" y="1020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160514</xdr:rowOff>
    </xdr:from>
    <xdr:ext cx="469744" cy="259045"/>
    <xdr:sp macro="" textlink="">
      <xdr:nvSpPr>
        <xdr:cNvPr id="721" name="n_2aveValue【学校施設】&#10;一人当たり面積"/>
        <xdr:cNvSpPr txBox="1"/>
      </xdr:nvSpPr>
      <xdr:spPr>
        <a:xfrm>
          <a:off x="17776267" y="1021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156227</xdr:rowOff>
    </xdr:from>
    <xdr:ext cx="469744" cy="259045"/>
    <xdr:sp macro="" textlink="">
      <xdr:nvSpPr>
        <xdr:cNvPr id="722" name="n_3aveValue【学校施設】&#10;一人当たり面積"/>
        <xdr:cNvSpPr txBox="1"/>
      </xdr:nvSpPr>
      <xdr:spPr>
        <a:xfrm>
          <a:off x="17001567"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macro="" textlink="">
      <xdr:nvSpPr>
        <xdr:cNvPr id="723" name="n_4aveValue【学校施設】&#10;一人当たり面積"/>
        <xdr:cNvSpPr txBox="1"/>
      </xdr:nvSpPr>
      <xdr:spPr>
        <a:xfrm>
          <a:off x="16226867" y="1022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85901</xdr:rowOff>
    </xdr:from>
    <xdr:ext cx="469744" cy="259045"/>
    <xdr:sp macro="" textlink="">
      <xdr:nvSpPr>
        <xdr:cNvPr id="724" name="n_1mainValue【学校施設】&#10;一人当たり面積"/>
        <xdr:cNvSpPr txBox="1"/>
      </xdr:nvSpPr>
      <xdr:spPr>
        <a:xfrm>
          <a:off x="18561127" y="980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151623</xdr:rowOff>
    </xdr:from>
    <xdr:ext cx="469744" cy="259045"/>
    <xdr:sp macro="" textlink="">
      <xdr:nvSpPr>
        <xdr:cNvPr id="725" name="n_2mainValue【学校施設】&#10;一人当たり面積"/>
        <xdr:cNvSpPr txBox="1"/>
      </xdr:nvSpPr>
      <xdr:spPr>
        <a:xfrm>
          <a:off x="17776267" y="987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164482</xdr:rowOff>
    </xdr:from>
    <xdr:ext cx="469744" cy="259045"/>
    <xdr:sp macro="" textlink="">
      <xdr:nvSpPr>
        <xdr:cNvPr id="726" name="n_3mainValue【学校施設】&#10;一人当たり面積"/>
        <xdr:cNvSpPr txBox="1"/>
      </xdr:nvSpPr>
      <xdr:spPr>
        <a:xfrm>
          <a:off x="17001567" y="988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7320</xdr:rowOff>
    </xdr:from>
    <xdr:ext cx="469744" cy="259045"/>
    <xdr:sp macro="" textlink="">
      <xdr:nvSpPr>
        <xdr:cNvPr id="727" name="n_4mainValue【学校施設】&#10;一人当たり面積"/>
        <xdr:cNvSpPr txBox="1"/>
      </xdr:nvSpPr>
      <xdr:spPr>
        <a:xfrm>
          <a:off x="16226867" y="989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753" name="直線コネクタ 752"/>
        <xdr:cNvCxnSpPr/>
      </xdr:nvCxnSpPr>
      <xdr:spPr>
        <a:xfrm flipV="1">
          <a:off x="14375764" y="13167904"/>
          <a:ext cx="0" cy="141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4"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5" name="直線コネクタ 754"/>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56" name="【児童館】&#10;有形固定資産減価償却率最大値テキスト"/>
        <xdr:cNvSpPr txBox="1"/>
      </xdr:nvSpPr>
      <xdr:spPr>
        <a:xfrm>
          <a:off x="14414500" y="1294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57" name="直線コネクタ 756"/>
        <xdr:cNvCxnSpPr/>
      </xdr:nvCxnSpPr>
      <xdr:spPr>
        <a:xfrm>
          <a:off x="14287500" y="1316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168564</xdr:rowOff>
    </xdr:from>
    <xdr:ext cx="405111" cy="259045"/>
    <xdr:sp macro="" textlink="">
      <xdr:nvSpPr>
        <xdr:cNvPr id="758" name="【児童館】&#10;有形固定資産減価償却率平均値テキスト"/>
        <xdr:cNvSpPr txBox="1"/>
      </xdr:nvSpPr>
      <xdr:spPr>
        <a:xfrm>
          <a:off x="14414500" y="13747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759" name="フローチャート: 判断 758"/>
        <xdr:cNvSpPr/>
      </xdr:nvSpPr>
      <xdr:spPr>
        <a:xfrm>
          <a:off x="14325600" y="1389216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760" name="フローチャート: 判断 759"/>
        <xdr:cNvSpPr/>
      </xdr:nvSpPr>
      <xdr:spPr>
        <a:xfrm>
          <a:off x="135788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761" name="フローチャート: 判断 760"/>
        <xdr:cNvSpPr/>
      </xdr:nvSpPr>
      <xdr:spPr>
        <a:xfrm>
          <a:off x="12804140" y="1391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762" name="フローチャート: 判断 761"/>
        <xdr:cNvSpPr/>
      </xdr:nvSpPr>
      <xdr:spPr>
        <a:xfrm>
          <a:off x="12029440" y="13887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763" name="フローチャート: 判断 762"/>
        <xdr:cNvSpPr/>
      </xdr:nvSpPr>
      <xdr:spPr>
        <a:xfrm>
          <a:off x="11231880" y="13888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49349</xdr:rowOff>
    </xdr:from>
    <xdr:to>
      <xdr:col>85</xdr:col>
      <xdr:colOff>177800</xdr:colOff>
      <xdr:row>84</xdr:row>
      <xdr:rowOff>150949</xdr:rowOff>
    </xdr:to>
    <xdr:sp macro="" textlink="">
      <xdr:nvSpPr>
        <xdr:cNvPr id="769" name="楕円 768"/>
        <xdr:cNvSpPr/>
      </xdr:nvSpPr>
      <xdr:spPr>
        <a:xfrm>
          <a:off x="14325600" y="1413110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27776</xdr:rowOff>
    </xdr:from>
    <xdr:ext cx="405111" cy="259045"/>
    <xdr:sp macro="" textlink="">
      <xdr:nvSpPr>
        <xdr:cNvPr id="770" name="【児童館】&#10;有形固定資産減価償却率該当値テキスト"/>
        <xdr:cNvSpPr txBox="1"/>
      </xdr:nvSpPr>
      <xdr:spPr>
        <a:xfrm>
          <a:off x="14414500" y="1410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13426</xdr:rowOff>
    </xdr:from>
    <xdr:to>
      <xdr:col>81</xdr:col>
      <xdr:colOff>101600</xdr:colOff>
      <xdr:row>84</xdr:row>
      <xdr:rowOff>115026</xdr:rowOff>
    </xdr:to>
    <xdr:sp macro="" textlink="">
      <xdr:nvSpPr>
        <xdr:cNvPr id="771" name="楕円 770"/>
        <xdr:cNvSpPr/>
      </xdr:nvSpPr>
      <xdr:spPr>
        <a:xfrm>
          <a:off x="1357884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64226</xdr:rowOff>
    </xdr:from>
    <xdr:to>
      <xdr:col>85</xdr:col>
      <xdr:colOff>127000</xdr:colOff>
      <xdr:row>84</xdr:row>
      <xdr:rowOff>100149</xdr:rowOff>
    </xdr:to>
    <xdr:cxnSp macro="">
      <xdr:nvCxnSpPr>
        <xdr:cNvPr id="772" name="直線コネクタ 771"/>
        <xdr:cNvCxnSpPr/>
      </xdr:nvCxnSpPr>
      <xdr:spPr>
        <a:xfrm>
          <a:off x="13629640" y="14145986"/>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148952</xdr:rowOff>
    </xdr:from>
    <xdr:to>
      <xdr:col>76</xdr:col>
      <xdr:colOff>165100</xdr:colOff>
      <xdr:row>84</xdr:row>
      <xdr:rowOff>79102</xdr:rowOff>
    </xdr:to>
    <xdr:sp macro="" textlink="">
      <xdr:nvSpPr>
        <xdr:cNvPr id="773" name="楕円 772"/>
        <xdr:cNvSpPr/>
      </xdr:nvSpPr>
      <xdr:spPr>
        <a:xfrm>
          <a:off x="12804140" y="140630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28302</xdr:rowOff>
    </xdr:from>
    <xdr:to>
      <xdr:col>81</xdr:col>
      <xdr:colOff>50800</xdr:colOff>
      <xdr:row>84</xdr:row>
      <xdr:rowOff>64226</xdr:rowOff>
    </xdr:to>
    <xdr:cxnSp macro="">
      <xdr:nvCxnSpPr>
        <xdr:cNvPr id="774" name="直線コネクタ 773"/>
        <xdr:cNvCxnSpPr/>
      </xdr:nvCxnSpPr>
      <xdr:spPr>
        <a:xfrm>
          <a:off x="12854940" y="14110062"/>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113030</xdr:rowOff>
    </xdr:from>
    <xdr:to>
      <xdr:col>72</xdr:col>
      <xdr:colOff>38100</xdr:colOff>
      <xdr:row>84</xdr:row>
      <xdr:rowOff>43180</xdr:rowOff>
    </xdr:to>
    <xdr:sp macro="" textlink="">
      <xdr:nvSpPr>
        <xdr:cNvPr id="775" name="楕円 774"/>
        <xdr:cNvSpPr/>
      </xdr:nvSpPr>
      <xdr:spPr>
        <a:xfrm>
          <a:off x="12029440" y="14027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163830</xdr:rowOff>
    </xdr:from>
    <xdr:to>
      <xdr:col>76</xdr:col>
      <xdr:colOff>114300</xdr:colOff>
      <xdr:row>84</xdr:row>
      <xdr:rowOff>28302</xdr:rowOff>
    </xdr:to>
    <xdr:cxnSp macro="">
      <xdr:nvCxnSpPr>
        <xdr:cNvPr id="776" name="直線コネクタ 775"/>
        <xdr:cNvCxnSpPr/>
      </xdr:nvCxnSpPr>
      <xdr:spPr>
        <a:xfrm>
          <a:off x="12072620" y="14077950"/>
          <a:ext cx="78232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77107</xdr:rowOff>
    </xdr:from>
    <xdr:to>
      <xdr:col>67</xdr:col>
      <xdr:colOff>101600</xdr:colOff>
      <xdr:row>84</xdr:row>
      <xdr:rowOff>7257</xdr:rowOff>
    </xdr:to>
    <xdr:sp macro="" textlink="">
      <xdr:nvSpPr>
        <xdr:cNvPr id="777" name="楕円 776"/>
        <xdr:cNvSpPr/>
      </xdr:nvSpPr>
      <xdr:spPr>
        <a:xfrm>
          <a:off x="11231880" y="139912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127907</xdr:rowOff>
    </xdr:from>
    <xdr:to>
      <xdr:col>71</xdr:col>
      <xdr:colOff>177800</xdr:colOff>
      <xdr:row>83</xdr:row>
      <xdr:rowOff>163830</xdr:rowOff>
    </xdr:to>
    <xdr:cxnSp macro="">
      <xdr:nvCxnSpPr>
        <xdr:cNvPr id="778" name="直線コネクタ 777"/>
        <xdr:cNvCxnSpPr/>
      </xdr:nvCxnSpPr>
      <xdr:spPr>
        <a:xfrm>
          <a:off x="11282680" y="14042027"/>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779" name="n_1aveValue【児童館】&#10;有形固定資産減価償却率"/>
        <xdr:cNvSpPr txBox="1"/>
      </xdr:nvSpPr>
      <xdr:spPr>
        <a:xfrm>
          <a:off x="13437244" y="1366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120122</xdr:rowOff>
    </xdr:from>
    <xdr:ext cx="405111" cy="259045"/>
    <xdr:sp macro="" textlink="">
      <xdr:nvSpPr>
        <xdr:cNvPr id="780" name="n_2aveValue【児童館】&#10;有形固定資産減価償却率"/>
        <xdr:cNvSpPr txBox="1"/>
      </xdr:nvSpPr>
      <xdr:spPr>
        <a:xfrm>
          <a:off x="12675244" y="136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87465</xdr:rowOff>
    </xdr:from>
    <xdr:ext cx="405111" cy="259045"/>
    <xdr:sp macro="" textlink="">
      <xdr:nvSpPr>
        <xdr:cNvPr id="781" name="n_3aveValue【児童館】&#10;有形固定資産減価償却率"/>
        <xdr:cNvSpPr txBox="1"/>
      </xdr:nvSpPr>
      <xdr:spPr>
        <a:xfrm>
          <a:off x="1190054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782" name="n_4aveValue【児童館】&#10;有形固定資産減価償却率"/>
        <xdr:cNvSpPr txBox="1"/>
      </xdr:nvSpPr>
      <xdr:spPr>
        <a:xfrm>
          <a:off x="1110298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106153</xdr:rowOff>
    </xdr:from>
    <xdr:ext cx="405111" cy="259045"/>
    <xdr:sp macro="" textlink="">
      <xdr:nvSpPr>
        <xdr:cNvPr id="783" name="n_1mainValue【児童館】&#10;有形固定資産減価償却率"/>
        <xdr:cNvSpPr txBox="1"/>
      </xdr:nvSpPr>
      <xdr:spPr>
        <a:xfrm>
          <a:off x="13437244"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70229</xdr:rowOff>
    </xdr:from>
    <xdr:ext cx="405111" cy="259045"/>
    <xdr:sp macro="" textlink="">
      <xdr:nvSpPr>
        <xdr:cNvPr id="784" name="n_2mainValue【児童館】&#10;有形固定資産減価償却率"/>
        <xdr:cNvSpPr txBox="1"/>
      </xdr:nvSpPr>
      <xdr:spPr>
        <a:xfrm>
          <a:off x="12675244" y="1415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34307</xdr:rowOff>
    </xdr:from>
    <xdr:ext cx="405111" cy="259045"/>
    <xdr:sp macro="" textlink="">
      <xdr:nvSpPr>
        <xdr:cNvPr id="785" name="n_3mainValue【児童館】&#10;有形固定資産減価償却率"/>
        <xdr:cNvSpPr txBox="1"/>
      </xdr:nvSpPr>
      <xdr:spPr>
        <a:xfrm>
          <a:off x="1190054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169834</xdr:rowOff>
    </xdr:from>
    <xdr:ext cx="405111" cy="259045"/>
    <xdr:sp macro="" textlink="">
      <xdr:nvSpPr>
        <xdr:cNvPr id="786" name="n_4mainValue【児童館】&#10;有形固定資産減価償却率"/>
        <xdr:cNvSpPr txBox="1"/>
      </xdr:nvSpPr>
      <xdr:spPr>
        <a:xfrm>
          <a:off x="11102984" y="1408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15239</xdr:rowOff>
    </xdr:to>
    <xdr:cxnSp macro="">
      <xdr:nvCxnSpPr>
        <xdr:cNvPr id="808" name="直線コネクタ 807"/>
        <xdr:cNvCxnSpPr/>
      </xdr:nvCxnSpPr>
      <xdr:spPr>
        <a:xfrm flipV="1">
          <a:off x="19509104" y="1315974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9" name="【児童館】&#10;一人当たり面積最小値テキスト"/>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0" name="直線コネクタ 809"/>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11" name="【児童館】&#10;一人当たり面積最大値テキスト"/>
        <xdr:cNvSpPr txBox="1"/>
      </xdr:nvSpPr>
      <xdr:spPr>
        <a:xfrm>
          <a:off x="19547840" y="1293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2" name="直線コネクタ 811"/>
        <xdr:cNvCxnSpPr/>
      </xdr:nvCxnSpPr>
      <xdr:spPr>
        <a:xfrm>
          <a:off x="19443700" y="1315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3" name="【児童館】&#10;一人当たり面積平均値テキスト"/>
        <xdr:cNvSpPr txBox="1"/>
      </xdr:nvSpPr>
      <xdr:spPr>
        <a:xfrm>
          <a:off x="19547840" y="13947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4" name="フローチャート: 判断 813"/>
        <xdr:cNvSpPr/>
      </xdr:nvSpPr>
      <xdr:spPr>
        <a:xfrm>
          <a:off x="1945894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15" name="フローチャート: 判断 814"/>
        <xdr:cNvSpPr/>
      </xdr:nvSpPr>
      <xdr:spPr>
        <a:xfrm>
          <a:off x="1873504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55880</xdr:rowOff>
    </xdr:from>
    <xdr:to>
      <xdr:col>107</xdr:col>
      <xdr:colOff>101600</xdr:colOff>
      <xdr:row>84</xdr:row>
      <xdr:rowOff>157480</xdr:rowOff>
    </xdr:to>
    <xdr:sp macro="" textlink="">
      <xdr:nvSpPr>
        <xdr:cNvPr id="816" name="フローチャート: 判断 815"/>
        <xdr:cNvSpPr/>
      </xdr:nvSpPr>
      <xdr:spPr>
        <a:xfrm>
          <a:off x="1793748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7" name="フローチャート: 判断 816"/>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818" name="フローチャート: 判断 817"/>
        <xdr:cNvSpPr/>
      </xdr:nvSpPr>
      <xdr:spPr>
        <a:xfrm>
          <a:off x="1638808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824" name="楕円 823"/>
        <xdr:cNvSpPr/>
      </xdr:nvSpPr>
      <xdr:spPr>
        <a:xfrm>
          <a:off x="1945894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825" name="【児童館】&#10;一人当たり面積該当値テキスト"/>
        <xdr:cNvSpPr txBox="1"/>
      </xdr:nvSpPr>
      <xdr:spPr>
        <a:xfrm>
          <a:off x="19547840" y="1430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826" name="楕円 825"/>
        <xdr:cNvSpPr/>
      </xdr:nvSpPr>
      <xdr:spPr>
        <a:xfrm>
          <a:off x="18735040" y="143852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827" name="直線コネクタ 826"/>
        <xdr:cNvCxnSpPr/>
      </xdr:nvCxnSpPr>
      <xdr:spPr>
        <a:xfrm>
          <a:off x="18778220" y="1443227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828" name="楕円 827"/>
        <xdr:cNvSpPr/>
      </xdr:nvSpPr>
      <xdr:spPr>
        <a:xfrm>
          <a:off x="1793748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15239</xdr:rowOff>
    </xdr:to>
    <xdr:cxnSp macro="">
      <xdr:nvCxnSpPr>
        <xdr:cNvPr id="829" name="直線コネクタ 828"/>
        <xdr:cNvCxnSpPr/>
      </xdr:nvCxnSpPr>
      <xdr:spPr>
        <a:xfrm>
          <a:off x="17988280" y="1443227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830" name="楕円 829"/>
        <xdr:cNvSpPr/>
      </xdr:nvSpPr>
      <xdr:spPr>
        <a:xfrm>
          <a:off x="1716278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15239</xdr:rowOff>
    </xdr:to>
    <xdr:cxnSp macro="">
      <xdr:nvCxnSpPr>
        <xdr:cNvPr id="831" name="直線コネクタ 830"/>
        <xdr:cNvCxnSpPr/>
      </xdr:nvCxnSpPr>
      <xdr:spPr>
        <a:xfrm>
          <a:off x="17213580" y="1443227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832" name="楕円 831"/>
        <xdr:cNvSpPr/>
      </xdr:nvSpPr>
      <xdr:spPr>
        <a:xfrm>
          <a:off x="16388080" y="143852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833" name="直線コネクタ 832"/>
        <xdr:cNvCxnSpPr/>
      </xdr:nvCxnSpPr>
      <xdr:spPr>
        <a:xfrm>
          <a:off x="16431260" y="1443227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34" name="n_1aveValue【児童館】&#10;一人当たり面積"/>
        <xdr:cNvSpPr txBox="1"/>
      </xdr:nvSpPr>
      <xdr:spPr>
        <a:xfrm>
          <a:off x="185611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2557</xdr:rowOff>
    </xdr:from>
    <xdr:ext cx="469744" cy="259045"/>
    <xdr:sp macro="" textlink="">
      <xdr:nvSpPr>
        <xdr:cNvPr id="835" name="n_2aveValue【児童館】&#10;一人当たり面積"/>
        <xdr:cNvSpPr txBox="1"/>
      </xdr:nvSpPr>
      <xdr:spPr>
        <a:xfrm>
          <a:off x="1777626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6" name="n_3aveValue【児童館】&#10;一人当たり面積"/>
        <xdr:cNvSpPr txBox="1"/>
      </xdr:nvSpPr>
      <xdr:spPr>
        <a:xfrm>
          <a:off x="170015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837" name="n_4aveValue【児童館】&#10;一人当たり面積"/>
        <xdr:cNvSpPr txBox="1"/>
      </xdr:nvSpPr>
      <xdr:spPr>
        <a:xfrm>
          <a:off x="1622686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838" name="n_1mainValue【児童館】&#10;一人当たり面積"/>
        <xdr:cNvSpPr txBox="1"/>
      </xdr:nvSpPr>
      <xdr:spPr>
        <a:xfrm>
          <a:off x="1856112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839" name="n_2mainValue【児童館】&#10;一人当たり面積"/>
        <xdr:cNvSpPr txBox="1"/>
      </xdr:nvSpPr>
      <xdr:spPr>
        <a:xfrm>
          <a:off x="1777626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840" name="n_3mainValue【児童館】&#10;一人当たり面積"/>
        <xdr:cNvSpPr txBox="1"/>
      </xdr:nvSpPr>
      <xdr:spPr>
        <a:xfrm>
          <a:off x="1700156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841" name="n_4mainValue【児童館】&#10;一人当たり面積"/>
        <xdr:cNvSpPr txBox="1"/>
      </xdr:nvSpPr>
      <xdr:spPr>
        <a:xfrm>
          <a:off x="1622686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3" name="直線コネクタ 852"/>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4" name="テキスト ボックス 853"/>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5" name="直線コネクタ 854"/>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6" name="テキスト ボックス 855"/>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7" name="直線コネクタ 856"/>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8" name="テキスト ボックス 857"/>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9" name="直線コネクタ 858"/>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0" name="テキスト ボックス 859"/>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1" name="直線コネクタ 860"/>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2" name="テキスト ボックス 861"/>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4" name="テキスト ボックス 863"/>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5"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866" name="直線コネクタ 865"/>
        <xdr:cNvCxnSpPr/>
      </xdr:nvCxnSpPr>
      <xdr:spPr>
        <a:xfrm flipV="1">
          <a:off x="14375764" y="1701546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7" name="【公民館】&#10;有形固定資産減価償却率最小値テキスト"/>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8" name="直線コネクタ 867"/>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869" name="【公民館】&#10;有形固定資産減価償却率最大値テキスト"/>
        <xdr:cNvSpPr txBox="1"/>
      </xdr:nvSpPr>
      <xdr:spPr>
        <a:xfrm>
          <a:off x="14414500" y="1679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870" name="直線コネクタ 869"/>
        <xdr:cNvCxnSpPr/>
      </xdr:nvCxnSpPr>
      <xdr:spPr>
        <a:xfrm>
          <a:off x="14287500" y="1701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871" name="【公民館】&#10;有形固定資産減価償却率平均値テキスト"/>
        <xdr:cNvSpPr txBox="1"/>
      </xdr:nvSpPr>
      <xdr:spPr>
        <a:xfrm>
          <a:off x="14414500" y="17269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872" name="フローチャート: 判断 871"/>
        <xdr:cNvSpPr/>
      </xdr:nvSpPr>
      <xdr:spPr>
        <a:xfrm>
          <a:off x="14325600" y="174180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873" name="フローチャート: 判断 872"/>
        <xdr:cNvSpPr/>
      </xdr:nvSpPr>
      <xdr:spPr>
        <a:xfrm>
          <a:off x="1357884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874" name="フローチャート: 判断 873"/>
        <xdr:cNvSpPr/>
      </xdr:nvSpPr>
      <xdr:spPr>
        <a:xfrm>
          <a:off x="12804140" y="17389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875" name="フローチャート: 判断 874"/>
        <xdr:cNvSpPr/>
      </xdr:nvSpPr>
      <xdr:spPr>
        <a:xfrm>
          <a:off x="12029440" y="17379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103505</xdr:rowOff>
    </xdr:from>
    <xdr:to>
      <xdr:col>67</xdr:col>
      <xdr:colOff>101600</xdr:colOff>
      <xdr:row>104</xdr:row>
      <xdr:rowOff>33655</xdr:rowOff>
    </xdr:to>
    <xdr:sp macro="" textlink="">
      <xdr:nvSpPr>
        <xdr:cNvPr id="876" name="フローチャート: 判断 875"/>
        <xdr:cNvSpPr/>
      </xdr:nvSpPr>
      <xdr:spPr>
        <a:xfrm>
          <a:off x="11231880" y="1737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42545</xdr:rowOff>
    </xdr:from>
    <xdr:to>
      <xdr:col>85</xdr:col>
      <xdr:colOff>177800</xdr:colOff>
      <xdr:row>104</xdr:row>
      <xdr:rowOff>144145</xdr:rowOff>
    </xdr:to>
    <xdr:sp macro="" textlink="">
      <xdr:nvSpPr>
        <xdr:cNvPr id="882" name="楕円 881"/>
        <xdr:cNvSpPr/>
      </xdr:nvSpPr>
      <xdr:spPr>
        <a:xfrm>
          <a:off x="14325600" y="174771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20972</xdr:rowOff>
    </xdr:from>
    <xdr:ext cx="405111" cy="259045"/>
    <xdr:sp macro="" textlink="">
      <xdr:nvSpPr>
        <xdr:cNvPr id="883" name="【公民館】&#10;有形固定資産減価償却率該当値テキスト"/>
        <xdr:cNvSpPr txBox="1"/>
      </xdr:nvSpPr>
      <xdr:spPr>
        <a:xfrm>
          <a:off x="14414500" y="1745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170180</xdr:rowOff>
    </xdr:from>
    <xdr:to>
      <xdr:col>81</xdr:col>
      <xdr:colOff>101600</xdr:colOff>
      <xdr:row>105</xdr:row>
      <xdr:rowOff>100330</xdr:rowOff>
    </xdr:to>
    <xdr:sp macro="" textlink="">
      <xdr:nvSpPr>
        <xdr:cNvPr id="884" name="楕円 883"/>
        <xdr:cNvSpPr/>
      </xdr:nvSpPr>
      <xdr:spPr>
        <a:xfrm>
          <a:off x="13578840" y="1760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93345</xdr:rowOff>
    </xdr:from>
    <xdr:to>
      <xdr:col>85</xdr:col>
      <xdr:colOff>127000</xdr:colOff>
      <xdr:row>105</xdr:row>
      <xdr:rowOff>49530</xdr:rowOff>
    </xdr:to>
    <xdr:cxnSp macro="">
      <xdr:nvCxnSpPr>
        <xdr:cNvPr id="885" name="直線コネクタ 884"/>
        <xdr:cNvCxnSpPr/>
      </xdr:nvCxnSpPr>
      <xdr:spPr>
        <a:xfrm flipV="1">
          <a:off x="13629640" y="17527905"/>
          <a:ext cx="74676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86" name="楕円 885"/>
        <xdr:cNvSpPr/>
      </xdr:nvSpPr>
      <xdr:spPr>
        <a:xfrm>
          <a:off x="12804140" y="17524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140970</xdr:rowOff>
    </xdr:from>
    <xdr:to>
      <xdr:col>81</xdr:col>
      <xdr:colOff>50800</xdr:colOff>
      <xdr:row>105</xdr:row>
      <xdr:rowOff>49530</xdr:rowOff>
    </xdr:to>
    <xdr:cxnSp macro="">
      <xdr:nvCxnSpPr>
        <xdr:cNvPr id="887" name="直線コネクタ 886"/>
        <xdr:cNvCxnSpPr/>
      </xdr:nvCxnSpPr>
      <xdr:spPr>
        <a:xfrm>
          <a:off x="12854940" y="1757553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31114</xdr:rowOff>
    </xdr:from>
    <xdr:to>
      <xdr:col>72</xdr:col>
      <xdr:colOff>38100</xdr:colOff>
      <xdr:row>104</xdr:row>
      <xdr:rowOff>132714</xdr:rowOff>
    </xdr:to>
    <xdr:sp macro="" textlink="">
      <xdr:nvSpPr>
        <xdr:cNvPr id="888" name="楕円 887"/>
        <xdr:cNvSpPr/>
      </xdr:nvSpPr>
      <xdr:spPr>
        <a:xfrm>
          <a:off x="12029440" y="174656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81914</xdr:rowOff>
    </xdr:from>
    <xdr:to>
      <xdr:col>76</xdr:col>
      <xdr:colOff>114300</xdr:colOff>
      <xdr:row>104</xdr:row>
      <xdr:rowOff>140970</xdr:rowOff>
    </xdr:to>
    <xdr:cxnSp macro="">
      <xdr:nvCxnSpPr>
        <xdr:cNvPr id="889" name="直線コネクタ 888"/>
        <xdr:cNvCxnSpPr/>
      </xdr:nvCxnSpPr>
      <xdr:spPr>
        <a:xfrm>
          <a:off x="12072620" y="17516474"/>
          <a:ext cx="78232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27305</xdr:rowOff>
    </xdr:from>
    <xdr:to>
      <xdr:col>67</xdr:col>
      <xdr:colOff>101600</xdr:colOff>
      <xdr:row>104</xdr:row>
      <xdr:rowOff>128905</xdr:rowOff>
    </xdr:to>
    <xdr:sp macro="" textlink="">
      <xdr:nvSpPr>
        <xdr:cNvPr id="890" name="楕円 889"/>
        <xdr:cNvSpPr/>
      </xdr:nvSpPr>
      <xdr:spPr>
        <a:xfrm>
          <a:off x="11231880" y="1746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78105</xdr:rowOff>
    </xdr:from>
    <xdr:to>
      <xdr:col>71</xdr:col>
      <xdr:colOff>177800</xdr:colOff>
      <xdr:row>104</xdr:row>
      <xdr:rowOff>81914</xdr:rowOff>
    </xdr:to>
    <xdr:cxnSp macro="">
      <xdr:nvCxnSpPr>
        <xdr:cNvPr id="891" name="直線コネクタ 890"/>
        <xdr:cNvCxnSpPr/>
      </xdr:nvCxnSpPr>
      <xdr:spPr>
        <a:xfrm>
          <a:off x="11282680" y="17512665"/>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84472</xdr:rowOff>
    </xdr:from>
    <xdr:ext cx="405111" cy="259045"/>
    <xdr:sp macro="" textlink="">
      <xdr:nvSpPr>
        <xdr:cNvPr id="892" name="n_1aveValue【公民館】&#10;有形固定資産減価償却率"/>
        <xdr:cNvSpPr txBox="1"/>
      </xdr:nvSpPr>
      <xdr:spPr>
        <a:xfrm>
          <a:off x="1343724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893" name="n_2aveValue【公民館】&#10;有形固定資産減価償却率"/>
        <xdr:cNvSpPr txBox="1"/>
      </xdr:nvSpPr>
      <xdr:spPr>
        <a:xfrm>
          <a:off x="12675244" y="1716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59707</xdr:rowOff>
    </xdr:from>
    <xdr:ext cx="405111" cy="259045"/>
    <xdr:sp macro="" textlink="">
      <xdr:nvSpPr>
        <xdr:cNvPr id="894" name="n_3aveValue【公民館】&#10;有形固定資産減価償却率"/>
        <xdr:cNvSpPr txBox="1"/>
      </xdr:nvSpPr>
      <xdr:spPr>
        <a:xfrm>
          <a:off x="11900544" y="1715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50182</xdr:rowOff>
    </xdr:from>
    <xdr:ext cx="405111" cy="259045"/>
    <xdr:sp macro="" textlink="">
      <xdr:nvSpPr>
        <xdr:cNvPr id="895" name="n_4aveValue【公民館】&#10;有形固定資産減価償却率"/>
        <xdr:cNvSpPr txBox="1"/>
      </xdr:nvSpPr>
      <xdr:spPr>
        <a:xfrm>
          <a:off x="11102984" y="1714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91457</xdr:rowOff>
    </xdr:from>
    <xdr:ext cx="405111" cy="259045"/>
    <xdr:sp macro="" textlink="">
      <xdr:nvSpPr>
        <xdr:cNvPr id="896" name="n_1mainValue【公民館】&#10;有形固定資産減価償却率"/>
        <xdr:cNvSpPr txBox="1"/>
      </xdr:nvSpPr>
      <xdr:spPr>
        <a:xfrm>
          <a:off x="13437244" y="1769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897" name="n_2mainValue【公民館】&#10;有形固定資産減価償却率"/>
        <xdr:cNvSpPr txBox="1"/>
      </xdr:nvSpPr>
      <xdr:spPr>
        <a:xfrm>
          <a:off x="12675244" y="1761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123841</xdr:rowOff>
    </xdr:from>
    <xdr:ext cx="405111" cy="259045"/>
    <xdr:sp macro="" textlink="">
      <xdr:nvSpPr>
        <xdr:cNvPr id="898" name="n_3mainValue【公民館】&#10;有形固定資産減価償却率"/>
        <xdr:cNvSpPr txBox="1"/>
      </xdr:nvSpPr>
      <xdr:spPr>
        <a:xfrm>
          <a:off x="11900544" y="1755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120032</xdr:rowOff>
    </xdr:from>
    <xdr:ext cx="405111" cy="259045"/>
    <xdr:sp macro="" textlink="">
      <xdr:nvSpPr>
        <xdr:cNvPr id="899" name="n_4mainValue【公民館】&#10;有形固定資産減価償却率"/>
        <xdr:cNvSpPr txBox="1"/>
      </xdr:nvSpPr>
      <xdr:spPr>
        <a:xfrm>
          <a:off x="11102984" y="1755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923" name="直線コネクタ 922"/>
        <xdr:cNvCxnSpPr/>
      </xdr:nvCxnSpPr>
      <xdr:spPr>
        <a:xfrm flipV="1">
          <a:off x="19509104" y="168478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4" name="【公民館】&#10;一人当たり面積最小値テキスト"/>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5" name="直線コネクタ 924"/>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926" name="【公民館】&#10;一人当たり面積最大値テキスト"/>
        <xdr:cNvSpPr txBox="1"/>
      </xdr:nvSpPr>
      <xdr:spPr>
        <a:xfrm>
          <a:off x="19547840" y="1662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927" name="直線コネクタ 926"/>
        <xdr:cNvCxnSpPr/>
      </xdr:nvCxnSpPr>
      <xdr:spPr>
        <a:xfrm>
          <a:off x="19443700" y="16847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28" name="【公民館】&#10;一人当たり面積平均値テキスト"/>
        <xdr:cNvSpPr txBox="1"/>
      </xdr:nvSpPr>
      <xdr:spPr>
        <a:xfrm>
          <a:off x="19547840" y="1753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9" name="フローチャート: 判断 928"/>
        <xdr:cNvSpPr/>
      </xdr:nvSpPr>
      <xdr:spPr>
        <a:xfrm>
          <a:off x="1945894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0" name="フローチャート: 判断 929"/>
        <xdr:cNvSpPr/>
      </xdr:nvSpPr>
      <xdr:spPr>
        <a:xfrm>
          <a:off x="1873504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931" name="フローチャート: 判断 930"/>
        <xdr:cNvSpPr/>
      </xdr:nvSpPr>
      <xdr:spPr>
        <a:xfrm>
          <a:off x="1793748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932" name="フローチャート: 判断 931"/>
        <xdr:cNvSpPr/>
      </xdr:nvSpPr>
      <xdr:spPr>
        <a:xfrm>
          <a:off x="171627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3" name="フローチャート: 判断 932"/>
        <xdr:cNvSpPr/>
      </xdr:nvSpPr>
      <xdr:spPr>
        <a:xfrm>
          <a:off x="16388080" y="17692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97789</xdr:rowOff>
    </xdr:from>
    <xdr:to>
      <xdr:col>116</xdr:col>
      <xdr:colOff>114300</xdr:colOff>
      <xdr:row>106</xdr:row>
      <xdr:rowOff>27939</xdr:rowOff>
    </xdr:to>
    <xdr:sp macro="" textlink="">
      <xdr:nvSpPr>
        <xdr:cNvPr id="939" name="楕円 938"/>
        <xdr:cNvSpPr/>
      </xdr:nvSpPr>
      <xdr:spPr>
        <a:xfrm>
          <a:off x="19458940" y="17699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76216</xdr:rowOff>
    </xdr:from>
    <xdr:ext cx="469744" cy="259045"/>
    <xdr:sp macro="" textlink="">
      <xdr:nvSpPr>
        <xdr:cNvPr id="940" name="【公民館】&#10;一人当たり面積該当値テキスト"/>
        <xdr:cNvSpPr txBox="1"/>
      </xdr:nvSpPr>
      <xdr:spPr>
        <a:xfrm>
          <a:off x="19547840" y="1767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941" name="楕円 940"/>
        <xdr:cNvSpPr/>
      </xdr:nvSpPr>
      <xdr:spPr>
        <a:xfrm>
          <a:off x="18735040" y="17684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148589</xdr:rowOff>
    </xdr:to>
    <xdr:cxnSp macro="">
      <xdr:nvCxnSpPr>
        <xdr:cNvPr id="942" name="直線コネクタ 941"/>
        <xdr:cNvCxnSpPr/>
      </xdr:nvCxnSpPr>
      <xdr:spPr>
        <a:xfrm>
          <a:off x="18778220" y="17735550"/>
          <a:ext cx="7315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943" name="楕円 942"/>
        <xdr:cNvSpPr/>
      </xdr:nvSpPr>
      <xdr:spPr>
        <a:xfrm>
          <a:off x="1793748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133350</xdr:rowOff>
    </xdr:to>
    <xdr:cxnSp macro="">
      <xdr:nvCxnSpPr>
        <xdr:cNvPr id="944" name="直線コネクタ 943"/>
        <xdr:cNvCxnSpPr/>
      </xdr:nvCxnSpPr>
      <xdr:spPr>
        <a:xfrm>
          <a:off x="17988280" y="177355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45" name="楕円 944"/>
        <xdr:cNvSpPr/>
      </xdr:nvSpPr>
      <xdr:spPr>
        <a:xfrm>
          <a:off x="17162780" y="1767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125730</xdr:rowOff>
    </xdr:from>
    <xdr:to>
      <xdr:col>107</xdr:col>
      <xdr:colOff>50800</xdr:colOff>
      <xdr:row>105</xdr:row>
      <xdr:rowOff>133350</xdr:rowOff>
    </xdr:to>
    <xdr:cxnSp macro="">
      <xdr:nvCxnSpPr>
        <xdr:cNvPr id="946" name="直線コネクタ 945"/>
        <xdr:cNvCxnSpPr/>
      </xdr:nvCxnSpPr>
      <xdr:spPr>
        <a:xfrm>
          <a:off x="17213580" y="1772793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74930</xdr:rowOff>
    </xdr:from>
    <xdr:to>
      <xdr:col>98</xdr:col>
      <xdr:colOff>38100</xdr:colOff>
      <xdr:row>106</xdr:row>
      <xdr:rowOff>5080</xdr:rowOff>
    </xdr:to>
    <xdr:sp macro="" textlink="">
      <xdr:nvSpPr>
        <xdr:cNvPr id="947" name="楕円 946"/>
        <xdr:cNvSpPr/>
      </xdr:nvSpPr>
      <xdr:spPr>
        <a:xfrm>
          <a:off x="16388080" y="17677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125730</xdr:rowOff>
    </xdr:from>
    <xdr:to>
      <xdr:col>102</xdr:col>
      <xdr:colOff>114300</xdr:colOff>
      <xdr:row>105</xdr:row>
      <xdr:rowOff>125730</xdr:rowOff>
    </xdr:to>
    <xdr:cxnSp macro="">
      <xdr:nvCxnSpPr>
        <xdr:cNvPr id="948" name="直線コネクタ 947"/>
        <xdr:cNvCxnSpPr/>
      </xdr:nvCxnSpPr>
      <xdr:spPr>
        <a:xfrm>
          <a:off x="16431260" y="177279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49" name="n_1aveValue【公民館】&#10;一人当たり面積"/>
        <xdr:cNvSpPr txBox="1"/>
      </xdr:nvSpPr>
      <xdr:spPr>
        <a:xfrm>
          <a:off x="1856112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950" name="n_2aveValue【公民館】&#10;一人当たり面積"/>
        <xdr:cNvSpPr txBox="1"/>
      </xdr:nvSpPr>
      <xdr:spPr>
        <a:xfrm>
          <a:off x="1777626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951" name="n_3aveValue【公民館】&#10;一人当たり面積"/>
        <xdr:cNvSpPr txBox="1"/>
      </xdr:nvSpPr>
      <xdr:spPr>
        <a:xfrm>
          <a:off x="170015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952" name="n_4aveValue【公民館】&#10;一人当たり面積"/>
        <xdr:cNvSpPr txBox="1"/>
      </xdr:nvSpPr>
      <xdr:spPr>
        <a:xfrm>
          <a:off x="16226867" y="1778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3827</xdr:rowOff>
    </xdr:from>
    <xdr:ext cx="469744" cy="259045"/>
    <xdr:sp macro="" textlink="">
      <xdr:nvSpPr>
        <xdr:cNvPr id="953" name="n_1mainValue【公民館】&#10;一人当たり面積"/>
        <xdr:cNvSpPr txBox="1"/>
      </xdr:nvSpPr>
      <xdr:spPr>
        <a:xfrm>
          <a:off x="1856112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954" name="n_2mainValue【公民館】&#10;一人当たり面積"/>
        <xdr:cNvSpPr txBox="1"/>
      </xdr:nvSpPr>
      <xdr:spPr>
        <a:xfrm>
          <a:off x="1777626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955" name="n_3mainValue【公民館】&#10;一人当たり面積"/>
        <xdr:cNvSpPr txBox="1"/>
      </xdr:nvSpPr>
      <xdr:spPr>
        <a:xfrm>
          <a:off x="1700156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956" name="n_4mainValue【公民館】&#10;一人当たり面積"/>
        <xdr:cNvSpPr txBox="1"/>
      </xdr:nvSpPr>
      <xdr:spPr>
        <a:xfrm>
          <a:off x="1622686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各施設の有形固定資産減価償却率について、全体的には類似団体内平均値と同じかやや高い施設が多い状況であり、施設の老朽化が進んでいる。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の有形固定資産減価償却率については、引き続き類似団体内平均値より低い状況を維持しているが、学校施設や児童館については類似団体に比べ有形固定資産減価償却率が高いことから、比較的施設の老朽化が進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各施設の一人当たり面積の観点からみると、認定こども園・幼稚園・保育所は類似団体内平均値の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倍超の面積を維持しており、施設環境が充実している。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460,684
450,948
517.72
222,295,714
213,823,764
4,521,690
108,118,463
143,650,490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xdr:cNvCxnSpPr/>
      </xdr:nvCxnSpPr>
      <xdr:spPr>
        <a:xfrm flipV="1">
          <a:off x="4086225" y="5627370"/>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xdr:cNvSpPr txBox="1"/>
      </xdr:nvSpPr>
      <xdr:spPr>
        <a:xfrm>
          <a:off x="412496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020820" y="7061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xdr:cNvSpPr txBox="1"/>
      </xdr:nvSpPr>
      <xdr:spPr>
        <a:xfrm>
          <a:off x="412496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xdr:cNvCxnSpPr/>
      </xdr:nvCxnSpPr>
      <xdr:spPr>
        <a:xfrm>
          <a:off x="4020820" y="562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11447</xdr:rowOff>
    </xdr:from>
    <xdr:ext cx="405111" cy="259045"/>
    <xdr:sp macro="" textlink="">
      <xdr:nvSpPr>
        <xdr:cNvPr id="62" name="【図書館】&#10;有形固定資産減価償却率平均値テキスト"/>
        <xdr:cNvSpPr txBox="1"/>
      </xdr:nvSpPr>
      <xdr:spPr>
        <a:xfrm>
          <a:off x="412496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xdr:cNvSpPr/>
      </xdr:nvSpPr>
      <xdr:spPr>
        <a:xfrm>
          <a:off x="403606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xdr:cNvSpPr/>
      </xdr:nvSpPr>
      <xdr:spPr>
        <a:xfrm>
          <a:off x="3312160" y="6037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xdr:cNvSpPr/>
      </xdr:nvSpPr>
      <xdr:spPr>
        <a:xfrm>
          <a:off x="2514600" y="6035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xdr:cNvSpPr/>
      </xdr:nvSpPr>
      <xdr:spPr>
        <a:xfrm>
          <a:off x="1739900" y="600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xdr:cNvSpPr/>
      </xdr:nvSpPr>
      <xdr:spPr>
        <a:xfrm>
          <a:off x="965200" y="59785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21590</xdr:rowOff>
    </xdr:from>
    <xdr:to>
      <xdr:col>24</xdr:col>
      <xdr:colOff>114300</xdr:colOff>
      <xdr:row>35</xdr:row>
      <xdr:rowOff>123190</xdr:rowOff>
    </xdr:to>
    <xdr:sp macro="" textlink="">
      <xdr:nvSpPr>
        <xdr:cNvPr id="73" name="楕円 72"/>
        <xdr:cNvSpPr/>
      </xdr:nvSpPr>
      <xdr:spPr>
        <a:xfrm>
          <a:off x="403606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44467</xdr:rowOff>
    </xdr:from>
    <xdr:ext cx="405111" cy="259045"/>
    <xdr:sp macro="" textlink="">
      <xdr:nvSpPr>
        <xdr:cNvPr id="74" name="【図書館】&#10;有形固定資産減価償却率該当値テキスト"/>
        <xdr:cNvSpPr txBox="1"/>
      </xdr:nvSpPr>
      <xdr:spPr>
        <a:xfrm>
          <a:off x="4124960"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154940</xdr:rowOff>
    </xdr:from>
    <xdr:to>
      <xdr:col>20</xdr:col>
      <xdr:colOff>38100</xdr:colOff>
      <xdr:row>35</xdr:row>
      <xdr:rowOff>85090</xdr:rowOff>
    </xdr:to>
    <xdr:sp macro="" textlink="">
      <xdr:nvSpPr>
        <xdr:cNvPr id="75" name="楕円 74"/>
        <xdr:cNvSpPr/>
      </xdr:nvSpPr>
      <xdr:spPr>
        <a:xfrm>
          <a:off x="3312160" y="5854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34290</xdr:rowOff>
    </xdr:from>
    <xdr:to>
      <xdr:col>24</xdr:col>
      <xdr:colOff>63500</xdr:colOff>
      <xdr:row>35</xdr:row>
      <xdr:rowOff>72390</xdr:rowOff>
    </xdr:to>
    <xdr:cxnSp macro="">
      <xdr:nvCxnSpPr>
        <xdr:cNvPr id="76" name="直線コネクタ 75"/>
        <xdr:cNvCxnSpPr/>
      </xdr:nvCxnSpPr>
      <xdr:spPr>
        <a:xfrm>
          <a:off x="3355340" y="590169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114935</xdr:rowOff>
    </xdr:from>
    <xdr:to>
      <xdr:col>15</xdr:col>
      <xdr:colOff>101600</xdr:colOff>
      <xdr:row>35</xdr:row>
      <xdr:rowOff>45085</xdr:rowOff>
    </xdr:to>
    <xdr:sp macro="" textlink="">
      <xdr:nvSpPr>
        <xdr:cNvPr id="77" name="楕円 76"/>
        <xdr:cNvSpPr/>
      </xdr:nvSpPr>
      <xdr:spPr>
        <a:xfrm>
          <a:off x="2514600" y="5814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165735</xdr:rowOff>
    </xdr:from>
    <xdr:to>
      <xdr:col>19</xdr:col>
      <xdr:colOff>177800</xdr:colOff>
      <xdr:row>35</xdr:row>
      <xdr:rowOff>34290</xdr:rowOff>
    </xdr:to>
    <xdr:cxnSp macro="">
      <xdr:nvCxnSpPr>
        <xdr:cNvPr id="78" name="直線コネクタ 77"/>
        <xdr:cNvCxnSpPr/>
      </xdr:nvCxnSpPr>
      <xdr:spPr>
        <a:xfrm>
          <a:off x="2565400" y="586549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78740</xdr:rowOff>
    </xdr:from>
    <xdr:to>
      <xdr:col>10</xdr:col>
      <xdr:colOff>165100</xdr:colOff>
      <xdr:row>35</xdr:row>
      <xdr:rowOff>8890</xdr:rowOff>
    </xdr:to>
    <xdr:sp macro="" textlink="">
      <xdr:nvSpPr>
        <xdr:cNvPr id="79" name="楕円 78"/>
        <xdr:cNvSpPr/>
      </xdr:nvSpPr>
      <xdr:spPr>
        <a:xfrm>
          <a:off x="1739900" y="5778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129540</xdr:rowOff>
    </xdr:from>
    <xdr:to>
      <xdr:col>15</xdr:col>
      <xdr:colOff>50800</xdr:colOff>
      <xdr:row>34</xdr:row>
      <xdr:rowOff>165735</xdr:rowOff>
    </xdr:to>
    <xdr:cxnSp macro="">
      <xdr:nvCxnSpPr>
        <xdr:cNvPr id="80" name="直線コネクタ 79"/>
        <xdr:cNvCxnSpPr/>
      </xdr:nvCxnSpPr>
      <xdr:spPr>
        <a:xfrm>
          <a:off x="1790700" y="582930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36830</xdr:rowOff>
    </xdr:from>
    <xdr:to>
      <xdr:col>6</xdr:col>
      <xdr:colOff>38100</xdr:colOff>
      <xdr:row>34</xdr:row>
      <xdr:rowOff>138430</xdr:rowOff>
    </xdr:to>
    <xdr:sp macro="" textlink="">
      <xdr:nvSpPr>
        <xdr:cNvPr id="81" name="楕円 80"/>
        <xdr:cNvSpPr/>
      </xdr:nvSpPr>
      <xdr:spPr>
        <a:xfrm>
          <a:off x="965200" y="5736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87630</xdr:rowOff>
    </xdr:from>
    <xdr:to>
      <xdr:col>10</xdr:col>
      <xdr:colOff>114300</xdr:colOff>
      <xdr:row>34</xdr:row>
      <xdr:rowOff>129540</xdr:rowOff>
    </xdr:to>
    <xdr:cxnSp macro="">
      <xdr:nvCxnSpPr>
        <xdr:cNvPr id="82" name="直線コネクタ 81"/>
        <xdr:cNvCxnSpPr/>
      </xdr:nvCxnSpPr>
      <xdr:spPr>
        <a:xfrm>
          <a:off x="1008380" y="578739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95267</xdr:rowOff>
    </xdr:from>
    <xdr:ext cx="405111" cy="259045"/>
    <xdr:sp macro="" textlink="">
      <xdr:nvSpPr>
        <xdr:cNvPr id="83" name="n_1aveValue【図書館】&#10;有形固定資産減価償却率"/>
        <xdr:cNvSpPr txBox="1"/>
      </xdr:nvSpPr>
      <xdr:spPr>
        <a:xfrm>
          <a:off x="317056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89552</xdr:rowOff>
    </xdr:from>
    <xdr:ext cx="405111" cy="259045"/>
    <xdr:sp macro="" textlink="">
      <xdr:nvSpPr>
        <xdr:cNvPr id="84" name="n_2aveValue【図書館】&#10;有形固定資産減価償却率"/>
        <xdr:cNvSpPr txBox="1"/>
      </xdr:nvSpPr>
      <xdr:spPr>
        <a:xfrm>
          <a:off x="2385704" y="612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59072</xdr:rowOff>
    </xdr:from>
    <xdr:ext cx="405111" cy="259045"/>
    <xdr:sp macro="" textlink="">
      <xdr:nvSpPr>
        <xdr:cNvPr id="85" name="n_3aveValue【図書館】&#10;有形固定資産減価償却率"/>
        <xdr:cNvSpPr txBox="1"/>
      </xdr:nvSpPr>
      <xdr:spPr>
        <a:xfrm>
          <a:off x="1611004" y="609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32402</xdr:rowOff>
    </xdr:from>
    <xdr:ext cx="405111" cy="259045"/>
    <xdr:sp macro="" textlink="">
      <xdr:nvSpPr>
        <xdr:cNvPr id="86" name="n_4aveValue【図書館】&#10;有形固定資産減価償却率"/>
        <xdr:cNvSpPr txBox="1"/>
      </xdr:nvSpPr>
      <xdr:spPr>
        <a:xfrm>
          <a:off x="836304" y="606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101617</xdr:rowOff>
    </xdr:from>
    <xdr:ext cx="405111" cy="259045"/>
    <xdr:sp macro="" textlink="">
      <xdr:nvSpPr>
        <xdr:cNvPr id="87" name="n_1mainValue【図書館】&#10;有形固定資産減価償却率"/>
        <xdr:cNvSpPr txBox="1"/>
      </xdr:nvSpPr>
      <xdr:spPr>
        <a:xfrm>
          <a:off x="3170564" y="56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61612</xdr:rowOff>
    </xdr:from>
    <xdr:ext cx="405111" cy="259045"/>
    <xdr:sp macro="" textlink="">
      <xdr:nvSpPr>
        <xdr:cNvPr id="88" name="n_2mainValue【図書館】&#10;有形固定資産減価償却率"/>
        <xdr:cNvSpPr txBox="1"/>
      </xdr:nvSpPr>
      <xdr:spPr>
        <a:xfrm>
          <a:off x="2385704"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25417</xdr:rowOff>
    </xdr:from>
    <xdr:ext cx="405111" cy="259045"/>
    <xdr:sp macro="" textlink="">
      <xdr:nvSpPr>
        <xdr:cNvPr id="89" name="n_3mainValue【図書館】&#10;有形固定資産減価償却率"/>
        <xdr:cNvSpPr txBox="1"/>
      </xdr:nvSpPr>
      <xdr:spPr>
        <a:xfrm>
          <a:off x="1611004" y="555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154957</xdr:rowOff>
    </xdr:from>
    <xdr:ext cx="405111" cy="259045"/>
    <xdr:sp macro="" textlink="">
      <xdr:nvSpPr>
        <xdr:cNvPr id="90" name="n_4mainValue【図書館】&#10;有形固定資産減価償却率"/>
        <xdr:cNvSpPr txBox="1"/>
      </xdr:nvSpPr>
      <xdr:spPr>
        <a:xfrm>
          <a:off x="83630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xdr:cNvCxnSpPr/>
      </xdr:nvCxnSpPr>
      <xdr:spPr>
        <a:xfrm>
          <a:off x="5826760" y="71742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xdr:cNvSpPr txBox="1"/>
      </xdr:nvSpPr>
      <xdr:spPr>
        <a:xfrm>
          <a:off x="5405301" y="7035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xdr:cNvCxnSpPr/>
      </xdr:nvCxnSpPr>
      <xdr:spPr>
        <a:xfrm>
          <a:off x="5826760" y="6614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xdr:cNvSpPr txBox="1"/>
      </xdr:nvSpPr>
      <xdr:spPr>
        <a:xfrm>
          <a:off x="5405301" y="6475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xdr:cNvCxnSpPr/>
      </xdr:nvCxnSpPr>
      <xdr:spPr>
        <a:xfrm>
          <a:off x="5826760" y="6054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xdr:cNvSpPr txBox="1"/>
      </xdr:nvSpPr>
      <xdr:spPr>
        <a:xfrm>
          <a:off x="5405301" y="5915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xdr:cNvCxnSpPr/>
      </xdr:nvCxnSpPr>
      <xdr:spPr>
        <a:xfrm>
          <a:off x="5826760" y="5497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xdr:cNvSpPr txBox="1"/>
      </xdr:nvSpPr>
      <xdr:spPr>
        <a:xfrm>
          <a:off x="5405301" y="5359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xdr:cNvCxnSpPr/>
      </xdr:nvCxnSpPr>
      <xdr:spPr>
        <a:xfrm flipV="1">
          <a:off x="9219565" y="566547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xdr:cNvSpPr txBox="1"/>
      </xdr:nvSpPr>
      <xdr:spPr>
        <a:xfrm>
          <a:off x="92583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xdr:cNvCxnSpPr/>
      </xdr:nvCxnSpPr>
      <xdr:spPr>
        <a:xfrm>
          <a:off x="915416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xdr:cNvSpPr txBox="1"/>
      </xdr:nvSpPr>
      <xdr:spPr>
        <a:xfrm>
          <a:off x="9258300" y="54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xdr:cNvCxnSpPr/>
      </xdr:nvCxnSpPr>
      <xdr:spPr>
        <a:xfrm>
          <a:off x="915416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23" name="【図書館】&#10;一人当たり面積平均値テキスト"/>
        <xdr:cNvSpPr txBox="1"/>
      </xdr:nvSpPr>
      <xdr:spPr>
        <a:xfrm>
          <a:off x="9258300" y="6250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xdr:cNvSpPr/>
      </xdr:nvSpPr>
      <xdr:spPr>
        <a:xfrm>
          <a:off x="919226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xdr:cNvSpPr/>
      </xdr:nvSpPr>
      <xdr:spPr>
        <a:xfrm>
          <a:off x="8445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xdr:cNvSpPr/>
      </xdr:nvSpPr>
      <xdr:spPr>
        <a:xfrm>
          <a:off x="767080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xdr:cNvSpPr/>
      </xdr:nvSpPr>
      <xdr:spPr>
        <a:xfrm>
          <a:off x="687324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xdr:cNvSpPr/>
      </xdr:nvSpPr>
      <xdr:spPr>
        <a:xfrm>
          <a:off x="609854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34" name="楕円 133"/>
        <xdr:cNvSpPr/>
      </xdr:nvSpPr>
      <xdr:spPr>
        <a:xfrm>
          <a:off x="919226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35" name="【図書館】&#10;一人当たり面積該当値テキスト"/>
        <xdr:cNvSpPr txBox="1"/>
      </xdr:nvSpPr>
      <xdr:spPr>
        <a:xfrm>
          <a:off x="9258300"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6" name="楕円 135"/>
        <xdr:cNvSpPr/>
      </xdr:nvSpPr>
      <xdr:spPr>
        <a:xfrm>
          <a:off x="844550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7" name="直線コネクタ 136"/>
        <xdr:cNvCxnSpPr/>
      </xdr:nvCxnSpPr>
      <xdr:spPr>
        <a:xfrm>
          <a:off x="8496300" y="65570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8" name="楕円 137"/>
        <xdr:cNvSpPr/>
      </xdr:nvSpPr>
      <xdr:spPr>
        <a:xfrm>
          <a:off x="767080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39" name="直線コネクタ 138"/>
        <xdr:cNvCxnSpPr/>
      </xdr:nvCxnSpPr>
      <xdr:spPr>
        <a:xfrm>
          <a:off x="7713980" y="65570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40" name="楕円 139"/>
        <xdr:cNvSpPr/>
      </xdr:nvSpPr>
      <xdr:spPr>
        <a:xfrm>
          <a:off x="68732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19050</xdr:rowOff>
    </xdr:to>
    <xdr:cxnSp macro="">
      <xdr:nvCxnSpPr>
        <xdr:cNvPr id="141" name="直線コネクタ 140"/>
        <xdr:cNvCxnSpPr/>
      </xdr:nvCxnSpPr>
      <xdr:spPr>
        <a:xfrm>
          <a:off x="6924040" y="65570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42" name="楕円 141"/>
        <xdr:cNvSpPr/>
      </xdr:nvSpPr>
      <xdr:spPr>
        <a:xfrm>
          <a:off x="60985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19050</xdr:rowOff>
    </xdr:to>
    <xdr:cxnSp macro="">
      <xdr:nvCxnSpPr>
        <xdr:cNvPr id="143" name="直線コネクタ 142"/>
        <xdr:cNvCxnSpPr/>
      </xdr:nvCxnSpPr>
      <xdr:spPr>
        <a:xfrm>
          <a:off x="6149340" y="65570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44" name="n_1aveValue【図書館】&#10;一人当たり面積"/>
        <xdr:cNvSpPr txBox="1"/>
      </xdr:nvSpPr>
      <xdr:spPr>
        <a:xfrm>
          <a:off x="827158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5" name="n_2aveValue【図書館】&#10;一人当たり面積"/>
        <xdr:cNvSpPr txBox="1"/>
      </xdr:nvSpPr>
      <xdr:spPr>
        <a:xfrm>
          <a:off x="750958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652</xdr:rowOff>
    </xdr:from>
    <xdr:ext cx="469744" cy="259045"/>
    <xdr:sp macro="" textlink="">
      <xdr:nvSpPr>
        <xdr:cNvPr id="146" name="n_3aveValue【図書館】&#10;一人当たり面積"/>
        <xdr:cNvSpPr txBox="1"/>
      </xdr:nvSpPr>
      <xdr:spPr>
        <a:xfrm>
          <a:off x="6712027" y="620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652</xdr:rowOff>
    </xdr:from>
    <xdr:ext cx="469744" cy="259045"/>
    <xdr:sp macro="" textlink="">
      <xdr:nvSpPr>
        <xdr:cNvPr id="147" name="n_4aveValue【図書館】&#10;一人当たり面積"/>
        <xdr:cNvSpPr txBox="1"/>
      </xdr:nvSpPr>
      <xdr:spPr>
        <a:xfrm>
          <a:off x="5937327" y="620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48" name="n_1mainValue【図書館】&#10;一人当たり面積"/>
        <xdr:cNvSpPr txBox="1"/>
      </xdr:nvSpPr>
      <xdr:spPr>
        <a:xfrm>
          <a:off x="827158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9" name="n_2mainValue【図書館】&#10;一人当たり面積"/>
        <xdr:cNvSpPr txBox="1"/>
      </xdr:nvSpPr>
      <xdr:spPr>
        <a:xfrm>
          <a:off x="750958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50" name="n_3mainValue【図書館】&#10;一人当たり面積"/>
        <xdr:cNvSpPr txBox="1"/>
      </xdr:nvSpPr>
      <xdr:spPr>
        <a:xfrm>
          <a:off x="67120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60977</xdr:rowOff>
    </xdr:from>
    <xdr:ext cx="469744" cy="259045"/>
    <xdr:sp macro="" textlink="">
      <xdr:nvSpPr>
        <xdr:cNvPr id="151" name="n_4mainValue【図書館】&#10;一人当たり面積"/>
        <xdr:cNvSpPr txBox="1"/>
      </xdr:nvSpPr>
      <xdr:spPr>
        <a:xfrm>
          <a:off x="59373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xdr:cNvCxnSpPr/>
      </xdr:nvCxnSpPr>
      <xdr:spPr>
        <a:xfrm flipV="1">
          <a:off x="4086225" y="947356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xdr:cNvSpPr txBox="1"/>
      </xdr:nvSpPr>
      <xdr:spPr>
        <a:xfrm>
          <a:off x="412496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xdr:cNvCxnSpPr/>
      </xdr:nvCxnSpPr>
      <xdr:spPr>
        <a:xfrm>
          <a:off x="4020820" y="1078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xdr:cNvSpPr txBox="1"/>
      </xdr:nvSpPr>
      <xdr:spPr>
        <a:xfrm>
          <a:off x="412496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xdr:cNvCxnSpPr/>
      </xdr:nvCxnSpPr>
      <xdr:spPr>
        <a:xfrm>
          <a:off x="4020820" y="947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5732</xdr:rowOff>
    </xdr:from>
    <xdr:ext cx="405111" cy="259045"/>
    <xdr:sp macro="" textlink="">
      <xdr:nvSpPr>
        <xdr:cNvPr id="181" name="【体育館・プール】&#10;有形固定資産減価償却率平均値テキスト"/>
        <xdr:cNvSpPr txBox="1"/>
      </xdr:nvSpPr>
      <xdr:spPr>
        <a:xfrm>
          <a:off x="4124960" y="9896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xdr:cNvSpPr/>
      </xdr:nvSpPr>
      <xdr:spPr>
        <a:xfrm>
          <a:off x="403606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xdr:cNvSpPr/>
      </xdr:nvSpPr>
      <xdr:spPr>
        <a:xfrm>
          <a:off x="3312160" y="99009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xdr:cNvSpPr/>
      </xdr:nvSpPr>
      <xdr:spPr>
        <a:xfrm>
          <a:off x="2514600" y="987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xdr:cNvSpPr/>
      </xdr:nvSpPr>
      <xdr:spPr>
        <a:xfrm>
          <a:off x="1739900" y="9868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xdr:cNvSpPr/>
      </xdr:nvSpPr>
      <xdr:spPr>
        <a:xfrm>
          <a:off x="965200" y="98628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59690</xdr:rowOff>
    </xdr:from>
    <xdr:to>
      <xdr:col>24</xdr:col>
      <xdr:colOff>114300</xdr:colOff>
      <xdr:row>57</xdr:row>
      <xdr:rowOff>161290</xdr:rowOff>
    </xdr:to>
    <xdr:sp macro="" textlink="">
      <xdr:nvSpPr>
        <xdr:cNvPr id="192" name="楕円 191"/>
        <xdr:cNvSpPr/>
      </xdr:nvSpPr>
      <xdr:spPr>
        <a:xfrm>
          <a:off x="403606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82567</xdr:rowOff>
    </xdr:from>
    <xdr:ext cx="405111" cy="259045"/>
    <xdr:sp macro="" textlink="">
      <xdr:nvSpPr>
        <xdr:cNvPr id="193" name="【体育館・プール】&#10;有形固定資産減価償却率該当値テキスト"/>
        <xdr:cNvSpPr txBox="1"/>
      </xdr:nvSpPr>
      <xdr:spPr>
        <a:xfrm>
          <a:off x="4124960"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6350</xdr:rowOff>
    </xdr:from>
    <xdr:to>
      <xdr:col>20</xdr:col>
      <xdr:colOff>38100</xdr:colOff>
      <xdr:row>57</xdr:row>
      <xdr:rowOff>107950</xdr:rowOff>
    </xdr:to>
    <xdr:sp macro="" textlink="">
      <xdr:nvSpPr>
        <xdr:cNvPr id="194" name="楕円 193"/>
        <xdr:cNvSpPr/>
      </xdr:nvSpPr>
      <xdr:spPr>
        <a:xfrm>
          <a:off x="3312160" y="9561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57150</xdr:rowOff>
    </xdr:from>
    <xdr:to>
      <xdr:col>24</xdr:col>
      <xdr:colOff>63500</xdr:colOff>
      <xdr:row>57</xdr:row>
      <xdr:rowOff>110490</xdr:rowOff>
    </xdr:to>
    <xdr:cxnSp macro="">
      <xdr:nvCxnSpPr>
        <xdr:cNvPr id="195" name="直線コネクタ 194"/>
        <xdr:cNvCxnSpPr/>
      </xdr:nvCxnSpPr>
      <xdr:spPr>
        <a:xfrm>
          <a:off x="3355340" y="9612630"/>
          <a:ext cx="7315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135890</xdr:rowOff>
    </xdr:from>
    <xdr:to>
      <xdr:col>15</xdr:col>
      <xdr:colOff>101600</xdr:colOff>
      <xdr:row>57</xdr:row>
      <xdr:rowOff>66040</xdr:rowOff>
    </xdr:to>
    <xdr:sp macro="" textlink="">
      <xdr:nvSpPr>
        <xdr:cNvPr id="196" name="楕円 195"/>
        <xdr:cNvSpPr/>
      </xdr:nvSpPr>
      <xdr:spPr>
        <a:xfrm>
          <a:off x="2514600" y="9523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15240</xdr:rowOff>
    </xdr:from>
    <xdr:to>
      <xdr:col>19</xdr:col>
      <xdr:colOff>177800</xdr:colOff>
      <xdr:row>57</xdr:row>
      <xdr:rowOff>57150</xdr:rowOff>
    </xdr:to>
    <xdr:cxnSp macro="">
      <xdr:nvCxnSpPr>
        <xdr:cNvPr id="197" name="直線コネクタ 196"/>
        <xdr:cNvCxnSpPr/>
      </xdr:nvCxnSpPr>
      <xdr:spPr>
        <a:xfrm>
          <a:off x="2565400" y="957072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40640</xdr:rowOff>
    </xdr:from>
    <xdr:to>
      <xdr:col>10</xdr:col>
      <xdr:colOff>165100</xdr:colOff>
      <xdr:row>57</xdr:row>
      <xdr:rowOff>142240</xdr:rowOff>
    </xdr:to>
    <xdr:sp macro="" textlink="">
      <xdr:nvSpPr>
        <xdr:cNvPr id="198" name="楕円 197"/>
        <xdr:cNvSpPr/>
      </xdr:nvSpPr>
      <xdr:spPr>
        <a:xfrm>
          <a:off x="17399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15240</xdr:rowOff>
    </xdr:from>
    <xdr:to>
      <xdr:col>15</xdr:col>
      <xdr:colOff>50800</xdr:colOff>
      <xdr:row>57</xdr:row>
      <xdr:rowOff>91440</xdr:rowOff>
    </xdr:to>
    <xdr:cxnSp macro="">
      <xdr:nvCxnSpPr>
        <xdr:cNvPr id="199" name="直線コネクタ 198"/>
        <xdr:cNvCxnSpPr/>
      </xdr:nvCxnSpPr>
      <xdr:spPr>
        <a:xfrm flipV="1">
          <a:off x="1790700" y="957072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132080</xdr:rowOff>
    </xdr:from>
    <xdr:to>
      <xdr:col>6</xdr:col>
      <xdr:colOff>38100</xdr:colOff>
      <xdr:row>60</xdr:row>
      <xdr:rowOff>62230</xdr:rowOff>
    </xdr:to>
    <xdr:sp macro="" textlink="">
      <xdr:nvSpPr>
        <xdr:cNvPr id="200" name="楕円 199"/>
        <xdr:cNvSpPr/>
      </xdr:nvSpPr>
      <xdr:spPr>
        <a:xfrm>
          <a:off x="965200" y="100228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91440</xdr:rowOff>
    </xdr:from>
    <xdr:to>
      <xdr:col>10</xdr:col>
      <xdr:colOff>114300</xdr:colOff>
      <xdr:row>60</xdr:row>
      <xdr:rowOff>11430</xdr:rowOff>
    </xdr:to>
    <xdr:cxnSp macro="">
      <xdr:nvCxnSpPr>
        <xdr:cNvPr id="201" name="直線コネクタ 200"/>
        <xdr:cNvCxnSpPr/>
      </xdr:nvCxnSpPr>
      <xdr:spPr>
        <a:xfrm flipV="1">
          <a:off x="1008380" y="9646920"/>
          <a:ext cx="78232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102887</xdr:rowOff>
    </xdr:from>
    <xdr:ext cx="405111" cy="259045"/>
    <xdr:sp macro="" textlink="">
      <xdr:nvSpPr>
        <xdr:cNvPr id="202" name="n_1aveValue【体育館・プール】&#10;有形固定資産減価償却率"/>
        <xdr:cNvSpPr txBox="1"/>
      </xdr:nvSpPr>
      <xdr:spPr>
        <a:xfrm>
          <a:off x="3170564"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78122</xdr:rowOff>
    </xdr:from>
    <xdr:ext cx="405111" cy="259045"/>
    <xdr:sp macro="" textlink="">
      <xdr:nvSpPr>
        <xdr:cNvPr id="203" name="n_2aveValue【体育館・プール】&#10;有形固定資産減価償却率"/>
        <xdr:cNvSpPr txBox="1"/>
      </xdr:nvSpPr>
      <xdr:spPr>
        <a:xfrm>
          <a:off x="2385704" y="996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66692</xdr:rowOff>
    </xdr:from>
    <xdr:ext cx="405111" cy="259045"/>
    <xdr:sp macro="" textlink="">
      <xdr:nvSpPr>
        <xdr:cNvPr id="204" name="n_3aveValue【体育館・プール】&#10;有形固定資産減価償却率"/>
        <xdr:cNvSpPr txBox="1"/>
      </xdr:nvSpPr>
      <xdr:spPr>
        <a:xfrm>
          <a:off x="1611004" y="995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86377</xdr:rowOff>
    </xdr:from>
    <xdr:ext cx="405111" cy="259045"/>
    <xdr:sp macro="" textlink="">
      <xdr:nvSpPr>
        <xdr:cNvPr id="205" name="n_4aveValue【体育館・プール】&#10;有形固定資産減価償却率"/>
        <xdr:cNvSpPr txBox="1"/>
      </xdr:nvSpPr>
      <xdr:spPr>
        <a:xfrm>
          <a:off x="83630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124477</xdr:rowOff>
    </xdr:from>
    <xdr:ext cx="405111" cy="259045"/>
    <xdr:sp macro="" textlink="">
      <xdr:nvSpPr>
        <xdr:cNvPr id="206" name="n_1mainValue【体育館・プール】&#10;有形固定資産減価償却率"/>
        <xdr:cNvSpPr txBox="1"/>
      </xdr:nvSpPr>
      <xdr:spPr>
        <a:xfrm>
          <a:off x="3170564" y="934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82567</xdr:rowOff>
    </xdr:from>
    <xdr:ext cx="405111" cy="259045"/>
    <xdr:sp macro="" textlink="">
      <xdr:nvSpPr>
        <xdr:cNvPr id="207" name="n_2mainValue【体育館・プール】&#10;有形固定資産減価償却率"/>
        <xdr:cNvSpPr txBox="1"/>
      </xdr:nvSpPr>
      <xdr:spPr>
        <a:xfrm>
          <a:off x="2385704" y="930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158767</xdr:rowOff>
    </xdr:from>
    <xdr:ext cx="405111" cy="259045"/>
    <xdr:sp macro="" textlink="">
      <xdr:nvSpPr>
        <xdr:cNvPr id="208" name="n_3mainValue【体育館・プール】&#10;有形固定資産減価償却率"/>
        <xdr:cNvSpPr txBox="1"/>
      </xdr:nvSpPr>
      <xdr:spPr>
        <a:xfrm>
          <a:off x="1611004" y="937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53357</xdr:rowOff>
    </xdr:from>
    <xdr:ext cx="405111" cy="259045"/>
    <xdr:sp macro="" textlink="">
      <xdr:nvSpPr>
        <xdr:cNvPr id="209" name="n_4mainValue【体育館・プール】&#10;有形固定資産減価償却率"/>
        <xdr:cNvSpPr txBox="1"/>
      </xdr:nvSpPr>
      <xdr:spPr>
        <a:xfrm>
          <a:off x="83630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xdr:cNvCxnSpPr/>
      </xdr:nvCxnSpPr>
      <xdr:spPr>
        <a:xfrm flipV="1">
          <a:off x="9219565" y="9502140"/>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xdr:cNvSpPr txBox="1"/>
      </xdr:nvSpPr>
      <xdr:spPr>
        <a:xfrm>
          <a:off x="92583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xdr:cNvCxnSpPr/>
      </xdr:nvCxnSpPr>
      <xdr:spPr>
        <a:xfrm>
          <a:off x="9154160" y="9502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49801</xdr:rowOff>
    </xdr:from>
    <xdr:ext cx="469744" cy="259045"/>
    <xdr:sp macro="" textlink="">
      <xdr:nvSpPr>
        <xdr:cNvPr id="236" name="【体育館・プール】&#10;一人当たり面積平均値テキスト"/>
        <xdr:cNvSpPr txBox="1"/>
      </xdr:nvSpPr>
      <xdr:spPr>
        <a:xfrm>
          <a:off x="9258300" y="1027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xdr:cNvSpPr/>
      </xdr:nvSpPr>
      <xdr:spPr>
        <a:xfrm>
          <a:off x="9192260" y="104206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xdr:cNvSpPr/>
      </xdr:nvSpPr>
      <xdr:spPr>
        <a:xfrm>
          <a:off x="8445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xdr:cNvSpPr/>
      </xdr:nvSpPr>
      <xdr:spPr>
        <a:xfrm>
          <a:off x="7670800" y="104274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xdr:cNvSpPr/>
      </xdr:nvSpPr>
      <xdr:spPr>
        <a:xfrm>
          <a:off x="68732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xdr:cNvSpPr/>
      </xdr:nvSpPr>
      <xdr:spPr>
        <a:xfrm>
          <a:off x="60985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106934</xdr:rowOff>
    </xdr:from>
    <xdr:to>
      <xdr:col>55</xdr:col>
      <xdr:colOff>50800</xdr:colOff>
      <xdr:row>63</xdr:row>
      <xdr:rowOff>37084</xdr:rowOff>
    </xdr:to>
    <xdr:sp macro="" textlink="">
      <xdr:nvSpPr>
        <xdr:cNvPr id="247" name="楕円 246"/>
        <xdr:cNvSpPr/>
      </xdr:nvSpPr>
      <xdr:spPr>
        <a:xfrm>
          <a:off x="9192260" y="105006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85361</xdr:rowOff>
    </xdr:from>
    <xdr:ext cx="469744" cy="259045"/>
    <xdr:sp macro="" textlink="">
      <xdr:nvSpPr>
        <xdr:cNvPr id="248" name="【体育館・プール】&#10;一人当たり面積該当値テキスト"/>
        <xdr:cNvSpPr txBox="1"/>
      </xdr:nvSpPr>
      <xdr:spPr>
        <a:xfrm>
          <a:off x="9258300" y="1047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97790</xdr:rowOff>
    </xdr:from>
    <xdr:to>
      <xdr:col>50</xdr:col>
      <xdr:colOff>165100</xdr:colOff>
      <xdr:row>63</xdr:row>
      <xdr:rowOff>27940</xdr:rowOff>
    </xdr:to>
    <xdr:sp macro="" textlink="">
      <xdr:nvSpPr>
        <xdr:cNvPr id="249" name="楕円 248"/>
        <xdr:cNvSpPr/>
      </xdr:nvSpPr>
      <xdr:spPr>
        <a:xfrm>
          <a:off x="8445500" y="1049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148590</xdr:rowOff>
    </xdr:from>
    <xdr:to>
      <xdr:col>55</xdr:col>
      <xdr:colOff>0</xdr:colOff>
      <xdr:row>62</xdr:row>
      <xdr:rowOff>157734</xdr:rowOff>
    </xdr:to>
    <xdr:cxnSp macro="">
      <xdr:nvCxnSpPr>
        <xdr:cNvPr id="250" name="直線コネクタ 249"/>
        <xdr:cNvCxnSpPr/>
      </xdr:nvCxnSpPr>
      <xdr:spPr>
        <a:xfrm>
          <a:off x="8496300" y="10542270"/>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100076</xdr:rowOff>
    </xdr:from>
    <xdr:to>
      <xdr:col>46</xdr:col>
      <xdr:colOff>38100</xdr:colOff>
      <xdr:row>63</xdr:row>
      <xdr:rowOff>30226</xdr:rowOff>
    </xdr:to>
    <xdr:sp macro="" textlink="">
      <xdr:nvSpPr>
        <xdr:cNvPr id="251" name="楕円 250"/>
        <xdr:cNvSpPr/>
      </xdr:nvSpPr>
      <xdr:spPr>
        <a:xfrm>
          <a:off x="7670800" y="104937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148590</xdr:rowOff>
    </xdr:from>
    <xdr:to>
      <xdr:col>50</xdr:col>
      <xdr:colOff>114300</xdr:colOff>
      <xdr:row>62</xdr:row>
      <xdr:rowOff>150876</xdr:rowOff>
    </xdr:to>
    <xdr:cxnSp macro="">
      <xdr:nvCxnSpPr>
        <xdr:cNvPr id="252" name="直線コネクタ 251"/>
        <xdr:cNvCxnSpPr/>
      </xdr:nvCxnSpPr>
      <xdr:spPr>
        <a:xfrm flipV="1">
          <a:off x="7713980" y="10542270"/>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54356</xdr:rowOff>
    </xdr:from>
    <xdr:to>
      <xdr:col>41</xdr:col>
      <xdr:colOff>101600</xdr:colOff>
      <xdr:row>62</xdr:row>
      <xdr:rowOff>155956</xdr:rowOff>
    </xdr:to>
    <xdr:sp macro="" textlink="">
      <xdr:nvSpPr>
        <xdr:cNvPr id="253" name="楕円 252"/>
        <xdr:cNvSpPr/>
      </xdr:nvSpPr>
      <xdr:spPr>
        <a:xfrm>
          <a:off x="6873240" y="104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105156</xdr:rowOff>
    </xdr:from>
    <xdr:to>
      <xdr:col>45</xdr:col>
      <xdr:colOff>177800</xdr:colOff>
      <xdr:row>62</xdr:row>
      <xdr:rowOff>150876</xdr:rowOff>
    </xdr:to>
    <xdr:cxnSp macro="">
      <xdr:nvCxnSpPr>
        <xdr:cNvPr id="254" name="直線コネクタ 253"/>
        <xdr:cNvCxnSpPr/>
      </xdr:nvCxnSpPr>
      <xdr:spPr>
        <a:xfrm>
          <a:off x="6924040" y="10498836"/>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138938</xdr:rowOff>
    </xdr:from>
    <xdr:to>
      <xdr:col>36</xdr:col>
      <xdr:colOff>165100</xdr:colOff>
      <xdr:row>63</xdr:row>
      <xdr:rowOff>69088</xdr:rowOff>
    </xdr:to>
    <xdr:sp macro="" textlink="">
      <xdr:nvSpPr>
        <xdr:cNvPr id="255" name="楕円 254"/>
        <xdr:cNvSpPr/>
      </xdr:nvSpPr>
      <xdr:spPr>
        <a:xfrm>
          <a:off x="6098540" y="10532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105156</xdr:rowOff>
    </xdr:from>
    <xdr:to>
      <xdr:col>41</xdr:col>
      <xdr:colOff>50800</xdr:colOff>
      <xdr:row>63</xdr:row>
      <xdr:rowOff>18288</xdr:rowOff>
    </xdr:to>
    <xdr:cxnSp macro="">
      <xdr:nvCxnSpPr>
        <xdr:cNvPr id="256" name="直線コネクタ 255"/>
        <xdr:cNvCxnSpPr/>
      </xdr:nvCxnSpPr>
      <xdr:spPr>
        <a:xfrm flipV="1">
          <a:off x="6149340" y="10498836"/>
          <a:ext cx="7747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7" name="n_1aveValue【体育館・プール】&#10;一人当たり面積"/>
        <xdr:cNvSpPr txBox="1"/>
      </xdr:nvSpPr>
      <xdr:spPr>
        <a:xfrm>
          <a:off x="827158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151909</xdr:rowOff>
    </xdr:from>
    <xdr:ext cx="469744" cy="259045"/>
    <xdr:sp macro="" textlink="">
      <xdr:nvSpPr>
        <xdr:cNvPr id="258" name="n_2aveValue【体育館・プール】&#10;一人当たり面積"/>
        <xdr:cNvSpPr txBox="1"/>
      </xdr:nvSpPr>
      <xdr:spPr>
        <a:xfrm>
          <a:off x="750958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9" name="n_3aveValue【体育館・プール】&#10;一人当たり面積"/>
        <xdr:cNvSpPr txBox="1"/>
      </xdr:nvSpPr>
      <xdr:spPr>
        <a:xfrm>
          <a:off x="67120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60" name="n_4aveValue【体育館・プール】&#10;一人当たり面積"/>
        <xdr:cNvSpPr txBox="1"/>
      </xdr:nvSpPr>
      <xdr:spPr>
        <a:xfrm>
          <a:off x="59373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19067</xdr:rowOff>
    </xdr:from>
    <xdr:ext cx="469744" cy="259045"/>
    <xdr:sp macro="" textlink="">
      <xdr:nvSpPr>
        <xdr:cNvPr id="261" name="n_1mainValue【体育館・プール】&#10;一人当たり面積"/>
        <xdr:cNvSpPr txBox="1"/>
      </xdr:nvSpPr>
      <xdr:spPr>
        <a:xfrm>
          <a:off x="827158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21353</xdr:rowOff>
    </xdr:from>
    <xdr:ext cx="469744" cy="259045"/>
    <xdr:sp macro="" textlink="">
      <xdr:nvSpPr>
        <xdr:cNvPr id="262" name="n_2mainValue【体育館・プール】&#10;一人当たり面積"/>
        <xdr:cNvSpPr txBox="1"/>
      </xdr:nvSpPr>
      <xdr:spPr>
        <a:xfrm>
          <a:off x="750958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147083</xdr:rowOff>
    </xdr:from>
    <xdr:ext cx="469744" cy="259045"/>
    <xdr:sp macro="" textlink="">
      <xdr:nvSpPr>
        <xdr:cNvPr id="263" name="n_3mainValue【体育館・プール】&#10;一人当たり面積"/>
        <xdr:cNvSpPr txBox="1"/>
      </xdr:nvSpPr>
      <xdr:spPr>
        <a:xfrm>
          <a:off x="671202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60215</xdr:rowOff>
    </xdr:from>
    <xdr:ext cx="469744" cy="259045"/>
    <xdr:sp macro="" textlink="">
      <xdr:nvSpPr>
        <xdr:cNvPr id="264" name="n_4mainValue【体育館・プール】&#10;一人当たり面積"/>
        <xdr:cNvSpPr txBox="1"/>
      </xdr:nvSpPr>
      <xdr:spPr>
        <a:xfrm>
          <a:off x="59373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xdr:cNvCxnSpPr/>
      </xdr:nvCxnSpPr>
      <xdr:spPr>
        <a:xfrm flipV="1">
          <a:off x="4086225" y="13026391"/>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xdr:cNvSpPr txBox="1"/>
      </xdr:nvSpPr>
      <xdr:spPr>
        <a:xfrm>
          <a:off x="4124960" y="1428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xdr:cNvCxnSpPr/>
      </xdr:nvCxnSpPr>
      <xdr:spPr>
        <a:xfrm>
          <a:off x="4020820" y="142829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xdr:cNvSpPr txBox="1"/>
      </xdr:nvSpPr>
      <xdr:spPr>
        <a:xfrm>
          <a:off x="4124960" y="1280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xdr:cNvCxnSpPr/>
      </xdr:nvCxnSpPr>
      <xdr:spPr>
        <a:xfrm>
          <a:off x="4020820" y="130263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62755</xdr:rowOff>
    </xdr:from>
    <xdr:ext cx="405111" cy="259045"/>
    <xdr:sp macro="" textlink="">
      <xdr:nvSpPr>
        <xdr:cNvPr id="292" name="【福祉施設】&#10;有形固定資産減価償却率平均値テキスト"/>
        <xdr:cNvSpPr txBox="1"/>
      </xdr:nvSpPr>
      <xdr:spPr>
        <a:xfrm>
          <a:off x="4124960" y="13306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xdr:cNvSpPr/>
      </xdr:nvSpPr>
      <xdr:spPr>
        <a:xfrm>
          <a:off x="4036060" y="1345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xdr:cNvSpPr/>
      </xdr:nvSpPr>
      <xdr:spPr>
        <a:xfrm>
          <a:off x="3312160" y="134236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xdr:cNvSpPr/>
      </xdr:nvSpPr>
      <xdr:spPr>
        <a:xfrm>
          <a:off x="2514600" y="1339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xdr:cNvSpPr/>
      </xdr:nvSpPr>
      <xdr:spPr>
        <a:xfrm>
          <a:off x="1739900" y="13354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xdr:cNvSpPr/>
      </xdr:nvSpPr>
      <xdr:spPr>
        <a:xfrm>
          <a:off x="965200" y="133337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154178</xdr:rowOff>
    </xdr:from>
    <xdr:to>
      <xdr:col>24</xdr:col>
      <xdr:colOff>114300</xdr:colOff>
      <xdr:row>85</xdr:row>
      <xdr:rowOff>84328</xdr:rowOff>
    </xdr:to>
    <xdr:sp macro="" textlink="">
      <xdr:nvSpPr>
        <xdr:cNvPr id="303" name="楕円 302"/>
        <xdr:cNvSpPr/>
      </xdr:nvSpPr>
      <xdr:spPr>
        <a:xfrm>
          <a:off x="4036060" y="14235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69105</xdr:rowOff>
    </xdr:from>
    <xdr:ext cx="405111" cy="259045"/>
    <xdr:sp macro="" textlink="">
      <xdr:nvSpPr>
        <xdr:cNvPr id="304" name="【福祉施設】&#10;有形固定資産減価償却率該当値テキスト"/>
        <xdr:cNvSpPr txBox="1"/>
      </xdr:nvSpPr>
      <xdr:spPr>
        <a:xfrm>
          <a:off x="4124960" y="14150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124461</xdr:rowOff>
    </xdr:from>
    <xdr:to>
      <xdr:col>20</xdr:col>
      <xdr:colOff>38100</xdr:colOff>
      <xdr:row>85</xdr:row>
      <xdr:rowOff>54611</xdr:rowOff>
    </xdr:to>
    <xdr:sp macro="" textlink="">
      <xdr:nvSpPr>
        <xdr:cNvPr id="305" name="楕円 304"/>
        <xdr:cNvSpPr/>
      </xdr:nvSpPr>
      <xdr:spPr>
        <a:xfrm>
          <a:off x="3312160" y="142062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3811</xdr:rowOff>
    </xdr:from>
    <xdr:to>
      <xdr:col>24</xdr:col>
      <xdr:colOff>63500</xdr:colOff>
      <xdr:row>85</xdr:row>
      <xdr:rowOff>33528</xdr:rowOff>
    </xdr:to>
    <xdr:cxnSp macro="">
      <xdr:nvCxnSpPr>
        <xdr:cNvPr id="306" name="直線コネクタ 305"/>
        <xdr:cNvCxnSpPr/>
      </xdr:nvCxnSpPr>
      <xdr:spPr>
        <a:xfrm>
          <a:off x="3355340" y="14253211"/>
          <a:ext cx="73152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90170</xdr:rowOff>
    </xdr:from>
    <xdr:to>
      <xdr:col>15</xdr:col>
      <xdr:colOff>101600</xdr:colOff>
      <xdr:row>85</xdr:row>
      <xdr:rowOff>20320</xdr:rowOff>
    </xdr:to>
    <xdr:sp macro="" textlink="">
      <xdr:nvSpPr>
        <xdr:cNvPr id="307" name="楕円 306"/>
        <xdr:cNvSpPr/>
      </xdr:nvSpPr>
      <xdr:spPr>
        <a:xfrm>
          <a:off x="2514600" y="14171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140970</xdr:rowOff>
    </xdr:from>
    <xdr:to>
      <xdr:col>19</xdr:col>
      <xdr:colOff>177800</xdr:colOff>
      <xdr:row>85</xdr:row>
      <xdr:rowOff>3811</xdr:rowOff>
    </xdr:to>
    <xdr:cxnSp macro="">
      <xdr:nvCxnSpPr>
        <xdr:cNvPr id="308" name="直線コネクタ 307"/>
        <xdr:cNvCxnSpPr/>
      </xdr:nvCxnSpPr>
      <xdr:spPr>
        <a:xfrm>
          <a:off x="2565400" y="14222730"/>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53594</xdr:rowOff>
    </xdr:from>
    <xdr:to>
      <xdr:col>10</xdr:col>
      <xdr:colOff>165100</xdr:colOff>
      <xdr:row>84</xdr:row>
      <xdr:rowOff>155194</xdr:rowOff>
    </xdr:to>
    <xdr:sp macro="" textlink="">
      <xdr:nvSpPr>
        <xdr:cNvPr id="309" name="楕円 308"/>
        <xdr:cNvSpPr/>
      </xdr:nvSpPr>
      <xdr:spPr>
        <a:xfrm>
          <a:off x="1739900" y="1413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104394</xdr:rowOff>
    </xdr:from>
    <xdr:to>
      <xdr:col>15</xdr:col>
      <xdr:colOff>50800</xdr:colOff>
      <xdr:row>84</xdr:row>
      <xdr:rowOff>140970</xdr:rowOff>
    </xdr:to>
    <xdr:cxnSp macro="">
      <xdr:nvCxnSpPr>
        <xdr:cNvPr id="310" name="直線コネクタ 309"/>
        <xdr:cNvCxnSpPr/>
      </xdr:nvCxnSpPr>
      <xdr:spPr>
        <a:xfrm>
          <a:off x="1790700" y="14186154"/>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30735</xdr:rowOff>
    </xdr:from>
    <xdr:to>
      <xdr:col>6</xdr:col>
      <xdr:colOff>38100</xdr:colOff>
      <xdr:row>84</xdr:row>
      <xdr:rowOff>132335</xdr:rowOff>
    </xdr:to>
    <xdr:sp macro="" textlink="">
      <xdr:nvSpPr>
        <xdr:cNvPr id="311" name="楕円 310"/>
        <xdr:cNvSpPr/>
      </xdr:nvSpPr>
      <xdr:spPr>
        <a:xfrm>
          <a:off x="965200" y="14112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81535</xdr:rowOff>
    </xdr:from>
    <xdr:to>
      <xdr:col>10</xdr:col>
      <xdr:colOff>114300</xdr:colOff>
      <xdr:row>84</xdr:row>
      <xdr:rowOff>104394</xdr:rowOff>
    </xdr:to>
    <xdr:cxnSp macro="">
      <xdr:nvCxnSpPr>
        <xdr:cNvPr id="312" name="直線コネクタ 311"/>
        <xdr:cNvCxnSpPr/>
      </xdr:nvCxnSpPr>
      <xdr:spPr>
        <a:xfrm>
          <a:off x="1008380" y="14163295"/>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130573</xdr:rowOff>
    </xdr:from>
    <xdr:ext cx="405111" cy="259045"/>
    <xdr:sp macro="" textlink="">
      <xdr:nvSpPr>
        <xdr:cNvPr id="313" name="n_1aveValue【福祉施設】&#10;有形固定資産減価償却率"/>
        <xdr:cNvSpPr txBox="1"/>
      </xdr:nvSpPr>
      <xdr:spPr>
        <a:xfrm>
          <a:off x="3170564" y="1320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14" name="n_2aveValue【福祉施設】&#10;有形固定資産減価償却率"/>
        <xdr:cNvSpPr txBox="1"/>
      </xdr:nvSpPr>
      <xdr:spPr>
        <a:xfrm>
          <a:off x="2385704" y="1316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57421</xdr:rowOff>
    </xdr:from>
    <xdr:ext cx="405111" cy="259045"/>
    <xdr:sp macro="" textlink="">
      <xdr:nvSpPr>
        <xdr:cNvPr id="315" name="n_3aveValue【福祉施設】&#10;有形固定資産減価償却率"/>
        <xdr:cNvSpPr txBox="1"/>
      </xdr:nvSpPr>
      <xdr:spPr>
        <a:xfrm>
          <a:off x="1611004" y="1313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36847</xdr:rowOff>
    </xdr:from>
    <xdr:ext cx="405111" cy="259045"/>
    <xdr:sp macro="" textlink="">
      <xdr:nvSpPr>
        <xdr:cNvPr id="316" name="n_4aveValue【福祉施設】&#10;有形固定資産減価償却率"/>
        <xdr:cNvSpPr txBox="1"/>
      </xdr:nvSpPr>
      <xdr:spPr>
        <a:xfrm>
          <a:off x="836304" y="1311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45738</xdr:rowOff>
    </xdr:from>
    <xdr:ext cx="405111" cy="259045"/>
    <xdr:sp macro="" textlink="">
      <xdr:nvSpPr>
        <xdr:cNvPr id="317" name="n_1mainValue【福祉施設】&#10;有形固定資産減価償却率"/>
        <xdr:cNvSpPr txBox="1"/>
      </xdr:nvSpPr>
      <xdr:spPr>
        <a:xfrm>
          <a:off x="317056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11447</xdr:rowOff>
    </xdr:from>
    <xdr:ext cx="405111" cy="259045"/>
    <xdr:sp macro="" textlink="">
      <xdr:nvSpPr>
        <xdr:cNvPr id="318" name="n_2mainValue【福祉施設】&#10;有形固定資産減価償却率"/>
        <xdr:cNvSpPr txBox="1"/>
      </xdr:nvSpPr>
      <xdr:spPr>
        <a:xfrm>
          <a:off x="238570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146321</xdr:rowOff>
    </xdr:from>
    <xdr:ext cx="405111" cy="259045"/>
    <xdr:sp macro="" textlink="">
      <xdr:nvSpPr>
        <xdr:cNvPr id="319" name="n_3mainValue【福祉施設】&#10;有形固定資産減価償却率"/>
        <xdr:cNvSpPr txBox="1"/>
      </xdr:nvSpPr>
      <xdr:spPr>
        <a:xfrm>
          <a:off x="1611004" y="1422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123462</xdr:rowOff>
    </xdr:from>
    <xdr:ext cx="405111" cy="259045"/>
    <xdr:sp macro="" textlink="">
      <xdr:nvSpPr>
        <xdr:cNvPr id="320" name="n_4mainValue【福祉施設】&#10;有形固定資産減価償却率"/>
        <xdr:cNvSpPr txBox="1"/>
      </xdr:nvSpPr>
      <xdr:spPr>
        <a:xfrm>
          <a:off x="836304" y="142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xdr:cNvCxnSpPr/>
      </xdr:nvCxnSpPr>
      <xdr:spPr>
        <a:xfrm flipV="1">
          <a:off x="9219565" y="13124906"/>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xdr:cNvSpPr txBox="1"/>
      </xdr:nvSpPr>
      <xdr:spPr>
        <a:xfrm>
          <a:off x="9258300" y="1450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xdr:cNvCxnSpPr/>
      </xdr:nvCxnSpPr>
      <xdr:spPr>
        <a:xfrm>
          <a:off x="9154160" y="14498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xdr:cNvSpPr txBox="1"/>
      </xdr:nvSpPr>
      <xdr:spPr>
        <a:xfrm>
          <a:off x="9258300" y="1290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xdr:cNvCxnSpPr/>
      </xdr:nvCxnSpPr>
      <xdr:spPr>
        <a:xfrm>
          <a:off x="9154160" y="1312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78213</xdr:rowOff>
    </xdr:from>
    <xdr:ext cx="469744" cy="259045"/>
    <xdr:sp macro="" textlink="">
      <xdr:nvSpPr>
        <xdr:cNvPr id="351" name="【福祉施設】&#10;一人当たり面積平均値テキスト"/>
        <xdr:cNvSpPr txBox="1"/>
      </xdr:nvSpPr>
      <xdr:spPr>
        <a:xfrm>
          <a:off x="9258300" y="138246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xdr:cNvSpPr/>
      </xdr:nvSpPr>
      <xdr:spPr>
        <a:xfrm>
          <a:off x="9192260" y="139694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xdr:cNvSpPr/>
      </xdr:nvSpPr>
      <xdr:spPr>
        <a:xfrm>
          <a:off x="844550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xdr:cNvSpPr/>
      </xdr:nvSpPr>
      <xdr:spPr>
        <a:xfrm>
          <a:off x="767080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xdr:cNvSpPr/>
      </xdr:nvSpPr>
      <xdr:spPr>
        <a:xfrm>
          <a:off x="68732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xdr:cNvSpPr/>
      </xdr:nvSpPr>
      <xdr:spPr>
        <a:xfrm>
          <a:off x="609854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49893</xdr:rowOff>
    </xdr:from>
    <xdr:to>
      <xdr:col>55</xdr:col>
      <xdr:colOff>50800</xdr:colOff>
      <xdr:row>85</xdr:row>
      <xdr:rowOff>151493</xdr:rowOff>
    </xdr:to>
    <xdr:sp macro="" textlink="">
      <xdr:nvSpPr>
        <xdr:cNvPr id="362" name="楕円 361"/>
        <xdr:cNvSpPr/>
      </xdr:nvSpPr>
      <xdr:spPr>
        <a:xfrm>
          <a:off x="9192260" y="142992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28320</xdr:rowOff>
    </xdr:from>
    <xdr:ext cx="469744" cy="259045"/>
    <xdr:sp macro="" textlink="">
      <xdr:nvSpPr>
        <xdr:cNvPr id="363" name="【福祉施設】&#10;一人当たり面積該当値テキスト"/>
        <xdr:cNvSpPr txBox="1"/>
      </xdr:nvSpPr>
      <xdr:spPr>
        <a:xfrm>
          <a:off x="9258300" y="1427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6350</xdr:rowOff>
    </xdr:from>
    <xdr:to>
      <xdr:col>50</xdr:col>
      <xdr:colOff>165100</xdr:colOff>
      <xdr:row>85</xdr:row>
      <xdr:rowOff>107950</xdr:rowOff>
    </xdr:to>
    <xdr:sp macro="" textlink="">
      <xdr:nvSpPr>
        <xdr:cNvPr id="364" name="楕円 363"/>
        <xdr:cNvSpPr/>
      </xdr:nvSpPr>
      <xdr:spPr>
        <a:xfrm>
          <a:off x="8445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57150</xdr:rowOff>
    </xdr:from>
    <xdr:to>
      <xdr:col>55</xdr:col>
      <xdr:colOff>0</xdr:colOff>
      <xdr:row>85</xdr:row>
      <xdr:rowOff>100693</xdr:rowOff>
    </xdr:to>
    <xdr:cxnSp macro="">
      <xdr:nvCxnSpPr>
        <xdr:cNvPr id="365" name="直線コネクタ 364"/>
        <xdr:cNvCxnSpPr/>
      </xdr:nvCxnSpPr>
      <xdr:spPr>
        <a:xfrm>
          <a:off x="8496300" y="14306550"/>
          <a:ext cx="7239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17236</xdr:rowOff>
    </xdr:from>
    <xdr:to>
      <xdr:col>46</xdr:col>
      <xdr:colOff>38100</xdr:colOff>
      <xdr:row>85</xdr:row>
      <xdr:rowOff>118836</xdr:rowOff>
    </xdr:to>
    <xdr:sp macro="" textlink="">
      <xdr:nvSpPr>
        <xdr:cNvPr id="366" name="楕円 365"/>
        <xdr:cNvSpPr/>
      </xdr:nvSpPr>
      <xdr:spPr>
        <a:xfrm>
          <a:off x="7670800" y="142666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57150</xdr:rowOff>
    </xdr:from>
    <xdr:to>
      <xdr:col>50</xdr:col>
      <xdr:colOff>114300</xdr:colOff>
      <xdr:row>85</xdr:row>
      <xdr:rowOff>68036</xdr:rowOff>
    </xdr:to>
    <xdr:cxnSp macro="">
      <xdr:nvCxnSpPr>
        <xdr:cNvPr id="367" name="直線コネクタ 366"/>
        <xdr:cNvCxnSpPr/>
      </xdr:nvCxnSpPr>
      <xdr:spPr>
        <a:xfrm flipV="1">
          <a:off x="7713980" y="14306550"/>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156029</xdr:rowOff>
    </xdr:from>
    <xdr:to>
      <xdr:col>41</xdr:col>
      <xdr:colOff>101600</xdr:colOff>
      <xdr:row>85</xdr:row>
      <xdr:rowOff>86179</xdr:rowOff>
    </xdr:to>
    <xdr:sp macro="" textlink="">
      <xdr:nvSpPr>
        <xdr:cNvPr id="368" name="楕円 367"/>
        <xdr:cNvSpPr/>
      </xdr:nvSpPr>
      <xdr:spPr>
        <a:xfrm>
          <a:off x="6873240" y="142377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35379</xdr:rowOff>
    </xdr:from>
    <xdr:to>
      <xdr:col>45</xdr:col>
      <xdr:colOff>177800</xdr:colOff>
      <xdr:row>85</xdr:row>
      <xdr:rowOff>68036</xdr:rowOff>
    </xdr:to>
    <xdr:cxnSp macro="">
      <xdr:nvCxnSpPr>
        <xdr:cNvPr id="369" name="直線コネクタ 368"/>
        <xdr:cNvCxnSpPr/>
      </xdr:nvCxnSpPr>
      <xdr:spPr>
        <a:xfrm>
          <a:off x="6924040" y="14284779"/>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156029</xdr:rowOff>
    </xdr:from>
    <xdr:to>
      <xdr:col>36</xdr:col>
      <xdr:colOff>165100</xdr:colOff>
      <xdr:row>85</xdr:row>
      <xdr:rowOff>86179</xdr:rowOff>
    </xdr:to>
    <xdr:sp macro="" textlink="">
      <xdr:nvSpPr>
        <xdr:cNvPr id="370" name="楕円 369"/>
        <xdr:cNvSpPr/>
      </xdr:nvSpPr>
      <xdr:spPr>
        <a:xfrm>
          <a:off x="6098540" y="142377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35379</xdr:rowOff>
    </xdr:from>
    <xdr:to>
      <xdr:col>41</xdr:col>
      <xdr:colOff>50800</xdr:colOff>
      <xdr:row>85</xdr:row>
      <xdr:rowOff>35379</xdr:rowOff>
    </xdr:to>
    <xdr:cxnSp macro="">
      <xdr:nvCxnSpPr>
        <xdr:cNvPr id="371" name="直線コネクタ 370"/>
        <xdr:cNvCxnSpPr/>
      </xdr:nvCxnSpPr>
      <xdr:spPr>
        <a:xfrm>
          <a:off x="6149340" y="1428477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72" name="n_1aveValue【福祉施設】&#10;一人当たり面積"/>
        <xdr:cNvSpPr txBox="1"/>
      </xdr:nvSpPr>
      <xdr:spPr>
        <a:xfrm>
          <a:off x="8271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23784</xdr:rowOff>
    </xdr:from>
    <xdr:ext cx="469744" cy="259045"/>
    <xdr:sp macro="" textlink="">
      <xdr:nvSpPr>
        <xdr:cNvPr id="373" name="n_2aveValue【福祉施設】&#10;一人当たり面積"/>
        <xdr:cNvSpPr txBox="1"/>
      </xdr:nvSpPr>
      <xdr:spPr>
        <a:xfrm>
          <a:off x="750958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74" name="n_3aveValue【福祉施設】&#10;一人当たり面積"/>
        <xdr:cNvSpPr txBox="1"/>
      </xdr:nvSpPr>
      <xdr:spPr>
        <a:xfrm>
          <a:off x="671202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34670</xdr:rowOff>
    </xdr:from>
    <xdr:ext cx="469744" cy="259045"/>
    <xdr:sp macro="" textlink="">
      <xdr:nvSpPr>
        <xdr:cNvPr id="375" name="n_4aveValue【福祉施設】&#10;一人当たり面積"/>
        <xdr:cNvSpPr txBox="1"/>
      </xdr:nvSpPr>
      <xdr:spPr>
        <a:xfrm>
          <a:off x="593732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99077</xdr:rowOff>
    </xdr:from>
    <xdr:ext cx="469744" cy="259045"/>
    <xdr:sp macro="" textlink="">
      <xdr:nvSpPr>
        <xdr:cNvPr id="376" name="n_1mainValue【福祉施設】&#10;一人当たり面積"/>
        <xdr:cNvSpPr txBox="1"/>
      </xdr:nvSpPr>
      <xdr:spPr>
        <a:xfrm>
          <a:off x="827158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109963</xdr:rowOff>
    </xdr:from>
    <xdr:ext cx="469744" cy="259045"/>
    <xdr:sp macro="" textlink="">
      <xdr:nvSpPr>
        <xdr:cNvPr id="377" name="n_2mainValue【福祉施設】&#10;一人当たり面積"/>
        <xdr:cNvSpPr txBox="1"/>
      </xdr:nvSpPr>
      <xdr:spPr>
        <a:xfrm>
          <a:off x="7509587" y="1435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77306</xdr:rowOff>
    </xdr:from>
    <xdr:ext cx="469744" cy="259045"/>
    <xdr:sp macro="" textlink="">
      <xdr:nvSpPr>
        <xdr:cNvPr id="378" name="n_3mainValue【福祉施設】&#10;一人当たり面積"/>
        <xdr:cNvSpPr txBox="1"/>
      </xdr:nvSpPr>
      <xdr:spPr>
        <a:xfrm>
          <a:off x="6712027" y="1432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77306</xdr:rowOff>
    </xdr:from>
    <xdr:ext cx="469744" cy="259045"/>
    <xdr:sp macro="" textlink="">
      <xdr:nvSpPr>
        <xdr:cNvPr id="379" name="n_4mainValue【福祉施設】&#10;一人当たり面積"/>
        <xdr:cNvSpPr txBox="1"/>
      </xdr:nvSpPr>
      <xdr:spPr>
        <a:xfrm>
          <a:off x="5937327" y="1432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xdr:cNvCxnSpPr/>
      </xdr:nvCxnSpPr>
      <xdr:spPr>
        <a:xfrm flipV="1">
          <a:off x="4086225" y="1676400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xdr:cNvSpPr txBox="1"/>
      </xdr:nvSpPr>
      <xdr:spPr>
        <a:xfrm>
          <a:off x="4124960" y="1654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9" name="【市民会館】&#10;有形固定資産減価償却率平均値テキスト"/>
        <xdr:cNvSpPr txBox="1"/>
      </xdr:nvSpPr>
      <xdr:spPr>
        <a:xfrm>
          <a:off x="4124960" y="17136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xdr:cNvSpPr/>
      </xdr:nvSpPr>
      <xdr:spPr>
        <a:xfrm>
          <a:off x="4036060" y="1728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xdr:cNvSpPr/>
      </xdr:nvSpPr>
      <xdr:spPr>
        <a:xfrm>
          <a:off x="3312160" y="172923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2" name="フローチャート: 判断 411"/>
        <xdr:cNvSpPr/>
      </xdr:nvSpPr>
      <xdr:spPr>
        <a:xfrm>
          <a:off x="2514600" y="1729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13" name="フローチャート: 判断 412"/>
        <xdr:cNvSpPr/>
      </xdr:nvSpPr>
      <xdr:spPr>
        <a:xfrm>
          <a:off x="1739900" y="17269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4" name="フローチャート: 判断 413"/>
        <xdr:cNvSpPr/>
      </xdr:nvSpPr>
      <xdr:spPr>
        <a:xfrm>
          <a:off x="965200" y="17318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61595</xdr:rowOff>
    </xdr:from>
    <xdr:to>
      <xdr:col>24</xdr:col>
      <xdr:colOff>114300</xdr:colOff>
      <xdr:row>104</xdr:row>
      <xdr:rowOff>163195</xdr:rowOff>
    </xdr:to>
    <xdr:sp macro="" textlink="">
      <xdr:nvSpPr>
        <xdr:cNvPr id="420" name="楕円 419"/>
        <xdr:cNvSpPr/>
      </xdr:nvSpPr>
      <xdr:spPr>
        <a:xfrm>
          <a:off x="4036060" y="1749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40022</xdr:rowOff>
    </xdr:from>
    <xdr:ext cx="405111" cy="259045"/>
    <xdr:sp macro="" textlink="">
      <xdr:nvSpPr>
        <xdr:cNvPr id="421" name="【市民会館】&#10;有形固定資産減価償却率該当値テキスト"/>
        <xdr:cNvSpPr txBox="1"/>
      </xdr:nvSpPr>
      <xdr:spPr>
        <a:xfrm>
          <a:off x="4124960" y="1747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57786</xdr:rowOff>
    </xdr:from>
    <xdr:to>
      <xdr:col>20</xdr:col>
      <xdr:colOff>38100</xdr:colOff>
      <xdr:row>104</xdr:row>
      <xdr:rowOff>159386</xdr:rowOff>
    </xdr:to>
    <xdr:sp macro="" textlink="">
      <xdr:nvSpPr>
        <xdr:cNvPr id="422" name="楕円 421"/>
        <xdr:cNvSpPr/>
      </xdr:nvSpPr>
      <xdr:spPr>
        <a:xfrm>
          <a:off x="3312160" y="174923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108586</xdr:rowOff>
    </xdr:from>
    <xdr:to>
      <xdr:col>24</xdr:col>
      <xdr:colOff>63500</xdr:colOff>
      <xdr:row>104</xdr:row>
      <xdr:rowOff>112395</xdr:rowOff>
    </xdr:to>
    <xdr:cxnSp macro="">
      <xdr:nvCxnSpPr>
        <xdr:cNvPr id="423" name="直線コネクタ 422"/>
        <xdr:cNvCxnSpPr/>
      </xdr:nvCxnSpPr>
      <xdr:spPr>
        <a:xfrm>
          <a:off x="3355340" y="17543146"/>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17780</xdr:rowOff>
    </xdr:from>
    <xdr:to>
      <xdr:col>15</xdr:col>
      <xdr:colOff>101600</xdr:colOff>
      <xdr:row>104</xdr:row>
      <xdr:rowOff>119380</xdr:rowOff>
    </xdr:to>
    <xdr:sp macro="" textlink="">
      <xdr:nvSpPr>
        <xdr:cNvPr id="424" name="楕円 423"/>
        <xdr:cNvSpPr/>
      </xdr:nvSpPr>
      <xdr:spPr>
        <a:xfrm>
          <a:off x="2514600" y="174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68580</xdr:rowOff>
    </xdr:from>
    <xdr:to>
      <xdr:col>19</xdr:col>
      <xdr:colOff>177800</xdr:colOff>
      <xdr:row>104</xdr:row>
      <xdr:rowOff>108586</xdr:rowOff>
    </xdr:to>
    <xdr:cxnSp macro="">
      <xdr:nvCxnSpPr>
        <xdr:cNvPr id="425" name="直線コネクタ 424"/>
        <xdr:cNvCxnSpPr/>
      </xdr:nvCxnSpPr>
      <xdr:spPr>
        <a:xfrm>
          <a:off x="2565400" y="17503140"/>
          <a:ext cx="78994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164464</xdr:rowOff>
    </xdr:from>
    <xdr:to>
      <xdr:col>10</xdr:col>
      <xdr:colOff>165100</xdr:colOff>
      <xdr:row>104</xdr:row>
      <xdr:rowOff>94614</xdr:rowOff>
    </xdr:to>
    <xdr:sp macro="" textlink="">
      <xdr:nvSpPr>
        <xdr:cNvPr id="426" name="楕円 425"/>
        <xdr:cNvSpPr/>
      </xdr:nvSpPr>
      <xdr:spPr>
        <a:xfrm>
          <a:off x="1739900" y="174313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43814</xdr:rowOff>
    </xdr:from>
    <xdr:to>
      <xdr:col>15</xdr:col>
      <xdr:colOff>50800</xdr:colOff>
      <xdr:row>104</xdr:row>
      <xdr:rowOff>68580</xdr:rowOff>
    </xdr:to>
    <xdr:cxnSp macro="">
      <xdr:nvCxnSpPr>
        <xdr:cNvPr id="427" name="直線コネクタ 426"/>
        <xdr:cNvCxnSpPr/>
      </xdr:nvCxnSpPr>
      <xdr:spPr>
        <a:xfrm>
          <a:off x="1790700" y="17478374"/>
          <a:ext cx="7747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141605</xdr:rowOff>
    </xdr:from>
    <xdr:to>
      <xdr:col>6</xdr:col>
      <xdr:colOff>38100</xdr:colOff>
      <xdr:row>104</xdr:row>
      <xdr:rowOff>71755</xdr:rowOff>
    </xdr:to>
    <xdr:sp macro="" textlink="">
      <xdr:nvSpPr>
        <xdr:cNvPr id="428" name="楕円 427"/>
        <xdr:cNvSpPr/>
      </xdr:nvSpPr>
      <xdr:spPr>
        <a:xfrm>
          <a:off x="965200" y="174085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20955</xdr:rowOff>
    </xdr:from>
    <xdr:to>
      <xdr:col>10</xdr:col>
      <xdr:colOff>114300</xdr:colOff>
      <xdr:row>104</xdr:row>
      <xdr:rowOff>43814</xdr:rowOff>
    </xdr:to>
    <xdr:cxnSp macro="">
      <xdr:nvCxnSpPr>
        <xdr:cNvPr id="429" name="直線コネクタ 428"/>
        <xdr:cNvCxnSpPr/>
      </xdr:nvCxnSpPr>
      <xdr:spPr>
        <a:xfrm>
          <a:off x="1008380" y="17455515"/>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143527</xdr:rowOff>
    </xdr:from>
    <xdr:ext cx="405111" cy="259045"/>
    <xdr:sp macro="" textlink="">
      <xdr:nvSpPr>
        <xdr:cNvPr id="430" name="n_1aveValue【市民会館】&#10;有形固定資産減価償却率"/>
        <xdr:cNvSpPr txBox="1"/>
      </xdr:nvSpPr>
      <xdr:spPr>
        <a:xfrm>
          <a:off x="3170564" y="1707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141622</xdr:rowOff>
    </xdr:from>
    <xdr:ext cx="405111" cy="259045"/>
    <xdr:sp macro="" textlink="">
      <xdr:nvSpPr>
        <xdr:cNvPr id="431" name="n_2aveValue【市民会館】&#10;有形固定資産減価償却率"/>
        <xdr:cNvSpPr txBox="1"/>
      </xdr:nvSpPr>
      <xdr:spPr>
        <a:xfrm>
          <a:off x="2385704" y="1707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116857</xdr:rowOff>
    </xdr:from>
    <xdr:ext cx="405111" cy="259045"/>
    <xdr:sp macro="" textlink="">
      <xdr:nvSpPr>
        <xdr:cNvPr id="432" name="n_3aveValue【市民会館】&#10;有形固定資産減価償却率"/>
        <xdr:cNvSpPr txBox="1"/>
      </xdr:nvSpPr>
      <xdr:spPr>
        <a:xfrm>
          <a:off x="161100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433" name="n_4aveValue【市民会館】&#10;有形固定資産減価償却率"/>
        <xdr:cNvSpPr txBox="1"/>
      </xdr:nvSpPr>
      <xdr:spPr>
        <a:xfrm>
          <a:off x="8363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150513</xdr:rowOff>
    </xdr:from>
    <xdr:ext cx="405111" cy="259045"/>
    <xdr:sp macro="" textlink="">
      <xdr:nvSpPr>
        <xdr:cNvPr id="434" name="n_1mainValue【市民会館】&#10;有形固定資産減価償却率"/>
        <xdr:cNvSpPr txBox="1"/>
      </xdr:nvSpPr>
      <xdr:spPr>
        <a:xfrm>
          <a:off x="3170564" y="1758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110507</xdr:rowOff>
    </xdr:from>
    <xdr:ext cx="405111" cy="259045"/>
    <xdr:sp macro="" textlink="">
      <xdr:nvSpPr>
        <xdr:cNvPr id="435" name="n_2mainValue【市民会館】&#10;有形固定資産減価償却率"/>
        <xdr:cNvSpPr txBox="1"/>
      </xdr:nvSpPr>
      <xdr:spPr>
        <a:xfrm>
          <a:off x="2385704" y="1754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85741</xdr:rowOff>
    </xdr:from>
    <xdr:ext cx="405111" cy="259045"/>
    <xdr:sp macro="" textlink="">
      <xdr:nvSpPr>
        <xdr:cNvPr id="436" name="n_3mainValue【市民会館】&#10;有形固定資産減価償却率"/>
        <xdr:cNvSpPr txBox="1"/>
      </xdr:nvSpPr>
      <xdr:spPr>
        <a:xfrm>
          <a:off x="1611004" y="1752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62882</xdr:rowOff>
    </xdr:from>
    <xdr:ext cx="405111" cy="259045"/>
    <xdr:sp macro="" textlink="">
      <xdr:nvSpPr>
        <xdr:cNvPr id="437" name="n_4mainValue【市民会館】&#10;有形固定資産減価償却率"/>
        <xdr:cNvSpPr txBox="1"/>
      </xdr:nvSpPr>
      <xdr:spPr>
        <a:xfrm>
          <a:off x="836304" y="1749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xdr:cNvCxnSpPr/>
      </xdr:nvCxnSpPr>
      <xdr:spPr>
        <a:xfrm flipV="1">
          <a:off x="9219565" y="16868775"/>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xdr:cNvSpPr txBox="1"/>
      </xdr:nvSpPr>
      <xdr:spPr>
        <a:xfrm>
          <a:off x="9258300" y="1664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xdr:cNvCxnSpPr/>
      </xdr:nvCxnSpPr>
      <xdr:spPr>
        <a:xfrm>
          <a:off x="9154160" y="16868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62" name="【市民会館】&#10;一人当たり面積平均値テキスト"/>
        <xdr:cNvSpPr txBox="1"/>
      </xdr:nvSpPr>
      <xdr:spPr>
        <a:xfrm>
          <a:off x="9258300" y="17575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xdr:cNvSpPr/>
      </xdr:nvSpPr>
      <xdr:spPr>
        <a:xfrm>
          <a:off x="919226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xdr:cNvSpPr/>
      </xdr:nvSpPr>
      <xdr:spPr>
        <a:xfrm>
          <a:off x="844550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5" name="フローチャート: 判断 464"/>
        <xdr:cNvSpPr/>
      </xdr:nvSpPr>
      <xdr:spPr>
        <a:xfrm>
          <a:off x="767080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6" name="フローチャート: 判断 465"/>
        <xdr:cNvSpPr/>
      </xdr:nvSpPr>
      <xdr:spPr>
        <a:xfrm>
          <a:off x="68732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7" name="フローチャート: 判断 466"/>
        <xdr:cNvSpPr/>
      </xdr:nvSpPr>
      <xdr:spPr>
        <a:xfrm>
          <a:off x="609854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116839</xdr:rowOff>
    </xdr:from>
    <xdr:to>
      <xdr:col>55</xdr:col>
      <xdr:colOff>50800</xdr:colOff>
      <xdr:row>105</xdr:row>
      <xdr:rowOff>46989</xdr:rowOff>
    </xdr:to>
    <xdr:sp macro="" textlink="">
      <xdr:nvSpPr>
        <xdr:cNvPr id="473" name="楕円 472"/>
        <xdr:cNvSpPr/>
      </xdr:nvSpPr>
      <xdr:spPr>
        <a:xfrm>
          <a:off x="9192260" y="175513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139716</xdr:rowOff>
    </xdr:from>
    <xdr:ext cx="469744" cy="259045"/>
    <xdr:sp macro="" textlink="">
      <xdr:nvSpPr>
        <xdr:cNvPr id="474" name="【市民会館】&#10;一人当たり面積該当値テキスト"/>
        <xdr:cNvSpPr txBox="1"/>
      </xdr:nvSpPr>
      <xdr:spPr>
        <a:xfrm>
          <a:off x="9258300" y="174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139700</xdr:rowOff>
    </xdr:from>
    <xdr:to>
      <xdr:col>50</xdr:col>
      <xdr:colOff>165100</xdr:colOff>
      <xdr:row>105</xdr:row>
      <xdr:rowOff>69850</xdr:rowOff>
    </xdr:to>
    <xdr:sp macro="" textlink="">
      <xdr:nvSpPr>
        <xdr:cNvPr id="475" name="楕円 474"/>
        <xdr:cNvSpPr/>
      </xdr:nvSpPr>
      <xdr:spPr>
        <a:xfrm>
          <a:off x="8445500" y="17574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167639</xdr:rowOff>
    </xdr:from>
    <xdr:to>
      <xdr:col>55</xdr:col>
      <xdr:colOff>0</xdr:colOff>
      <xdr:row>105</xdr:row>
      <xdr:rowOff>19050</xdr:rowOff>
    </xdr:to>
    <xdr:cxnSp macro="">
      <xdr:nvCxnSpPr>
        <xdr:cNvPr id="476" name="直線コネクタ 475"/>
        <xdr:cNvCxnSpPr/>
      </xdr:nvCxnSpPr>
      <xdr:spPr>
        <a:xfrm flipV="1">
          <a:off x="8496300" y="17602199"/>
          <a:ext cx="72390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168275</xdr:rowOff>
    </xdr:from>
    <xdr:to>
      <xdr:col>46</xdr:col>
      <xdr:colOff>38100</xdr:colOff>
      <xdr:row>105</xdr:row>
      <xdr:rowOff>98425</xdr:rowOff>
    </xdr:to>
    <xdr:sp macro="" textlink="">
      <xdr:nvSpPr>
        <xdr:cNvPr id="477" name="楕円 476"/>
        <xdr:cNvSpPr/>
      </xdr:nvSpPr>
      <xdr:spPr>
        <a:xfrm>
          <a:off x="7670800" y="17602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19050</xdr:rowOff>
    </xdr:from>
    <xdr:to>
      <xdr:col>50</xdr:col>
      <xdr:colOff>114300</xdr:colOff>
      <xdr:row>105</xdr:row>
      <xdr:rowOff>47625</xdr:rowOff>
    </xdr:to>
    <xdr:cxnSp macro="">
      <xdr:nvCxnSpPr>
        <xdr:cNvPr id="478" name="直線コネクタ 477"/>
        <xdr:cNvCxnSpPr/>
      </xdr:nvCxnSpPr>
      <xdr:spPr>
        <a:xfrm flipV="1">
          <a:off x="7713980" y="1762125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168275</xdr:rowOff>
    </xdr:from>
    <xdr:to>
      <xdr:col>41</xdr:col>
      <xdr:colOff>101600</xdr:colOff>
      <xdr:row>105</xdr:row>
      <xdr:rowOff>98425</xdr:rowOff>
    </xdr:to>
    <xdr:sp macro="" textlink="">
      <xdr:nvSpPr>
        <xdr:cNvPr id="479" name="楕円 478"/>
        <xdr:cNvSpPr/>
      </xdr:nvSpPr>
      <xdr:spPr>
        <a:xfrm>
          <a:off x="6873240" y="1760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47625</xdr:rowOff>
    </xdr:from>
    <xdr:to>
      <xdr:col>45</xdr:col>
      <xdr:colOff>177800</xdr:colOff>
      <xdr:row>105</xdr:row>
      <xdr:rowOff>47625</xdr:rowOff>
    </xdr:to>
    <xdr:cxnSp macro="">
      <xdr:nvCxnSpPr>
        <xdr:cNvPr id="480" name="直線コネクタ 479"/>
        <xdr:cNvCxnSpPr/>
      </xdr:nvCxnSpPr>
      <xdr:spPr>
        <a:xfrm>
          <a:off x="6924040" y="1764982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168275</xdr:rowOff>
    </xdr:from>
    <xdr:to>
      <xdr:col>36</xdr:col>
      <xdr:colOff>165100</xdr:colOff>
      <xdr:row>105</xdr:row>
      <xdr:rowOff>98425</xdr:rowOff>
    </xdr:to>
    <xdr:sp macro="" textlink="">
      <xdr:nvSpPr>
        <xdr:cNvPr id="481" name="楕円 480"/>
        <xdr:cNvSpPr/>
      </xdr:nvSpPr>
      <xdr:spPr>
        <a:xfrm>
          <a:off x="6098540" y="1760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47625</xdr:rowOff>
    </xdr:from>
    <xdr:to>
      <xdr:col>41</xdr:col>
      <xdr:colOff>50800</xdr:colOff>
      <xdr:row>105</xdr:row>
      <xdr:rowOff>47625</xdr:rowOff>
    </xdr:to>
    <xdr:cxnSp macro="">
      <xdr:nvCxnSpPr>
        <xdr:cNvPr id="482" name="直線コネクタ 481"/>
        <xdr:cNvCxnSpPr/>
      </xdr:nvCxnSpPr>
      <xdr:spPr>
        <a:xfrm>
          <a:off x="6149340" y="1764982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83" name="n_1aveValue【市民会館】&#10;一人当たり面積"/>
        <xdr:cNvSpPr txBox="1"/>
      </xdr:nvSpPr>
      <xdr:spPr>
        <a:xfrm>
          <a:off x="827158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84" name="n_2aveValue【市民会館】&#10;一人当たり面積"/>
        <xdr:cNvSpPr txBox="1"/>
      </xdr:nvSpPr>
      <xdr:spPr>
        <a:xfrm>
          <a:off x="750958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85" name="n_3aveValue【市民会館】&#10;一人当たり面積"/>
        <xdr:cNvSpPr txBox="1"/>
      </xdr:nvSpPr>
      <xdr:spPr>
        <a:xfrm>
          <a:off x="671202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112413</xdr:rowOff>
    </xdr:from>
    <xdr:ext cx="469744" cy="259045"/>
    <xdr:sp macro="" textlink="">
      <xdr:nvSpPr>
        <xdr:cNvPr id="486" name="n_4aveValue【市民会館】&#10;一人当たり面積"/>
        <xdr:cNvSpPr txBox="1"/>
      </xdr:nvSpPr>
      <xdr:spPr>
        <a:xfrm>
          <a:off x="5937327" y="1771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86377</xdr:rowOff>
    </xdr:from>
    <xdr:ext cx="469744" cy="259045"/>
    <xdr:sp macro="" textlink="">
      <xdr:nvSpPr>
        <xdr:cNvPr id="487" name="n_1mainValue【市民会館】&#10;一人当たり面積"/>
        <xdr:cNvSpPr txBox="1"/>
      </xdr:nvSpPr>
      <xdr:spPr>
        <a:xfrm>
          <a:off x="827158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114952</xdr:rowOff>
    </xdr:from>
    <xdr:ext cx="469744" cy="259045"/>
    <xdr:sp macro="" textlink="">
      <xdr:nvSpPr>
        <xdr:cNvPr id="488" name="n_2mainValue【市民会館】&#10;一人当たり面積"/>
        <xdr:cNvSpPr txBox="1"/>
      </xdr:nvSpPr>
      <xdr:spPr>
        <a:xfrm>
          <a:off x="7509587" y="1738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114952</xdr:rowOff>
    </xdr:from>
    <xdr:ext cx="469744" cy="259045"/>
    <xdr:sp macro="" textlink="">
      <xdr:nvSpPr>
        <xdr:cNvPr id="489" name="n_3mainValue【市民会館】&#10;一人当たり面積"/>
        <xdr:cNvSpPr txBox="1"/>
      </xdr:nvSpPr>
      <xdr:spPr>
        <a:xfrm>
          <a:off x="6712027" y="1738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114952</xdr:rowOff>
    </xdr:from>
    <xdr:ext cx="469744" cy="259045"/>
    <xdr:sp macro="" textlink="">
      <xdr:nvSpPr>
        <xdr:cNvPr id="490" name="n_4mainValue【市民会館】&#10;一人当たり面積"/>
        <xdr:cNvSpPr txBox="1"/>
      </xdr:nvSpPr>
      <xdr:spPr>
        <a:xfrm>
          <a:off x="5937327" y="1738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xdr:cNvCxnSpPr/>
      </xdr:nvCxnSpPr>
      <xdr:spPr>
        <a:xfrm flipV="1">
          <a:off x="14375764" y="554164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xdr:cNvSpPr txBox="1"/>
      </xdr:nvSpPr>
      <xdr:spPr>
        <a:xfrm>
          <a:off x="14414500"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xdr:cNvCxnSpPr/>
      </xdr:nvCxnSpPr>
      <xdr:spPr>
        <a:xfrm>
          <a:off x="14287500" y="6970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xdr:cNvSpPr txBox="1"/>
      </xdr:nvSpPr>
      <xdr:spPr>
        <a:xfrm>
          <a:off x="14414500"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xdr:cNvCxnSpPr/>
      </xdr:nvCxnSpPr>
      <xdr:spPr>
        <a:xfrm>
          <a:off x="14287500" y="5541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107332</xdr:rowOff>
    </xdr:from>
    <xdr:ext cx="405111" cy="259045"/>
    <xdr:sp macro="" textlink="">
      <xdr:nvSpPr>
        <xdr:cNvPr id="520" name="【一般廃棄物処理施設】&#10;有形固定資産減価償却率平均値テキスト"/>
        <xdr:cNvSpPr txBox="1"/>
      </xdr:nvSpPr>
      <xdr:spPr>
        <a:xfrm>
          <a:off x="14414500" y="6142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xdr:cNvSpPr/>
      </xdr:nvSpPr>
      <xdr:spPr>
        <a:xfrm>
          <a:off x="14325600" y="62871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xdr:cNvSpPr/>
      </xdr:nvSpPr>
      <xdr:spPr>
        <a:xfrm>
          <a:off x="1357884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3" name="フローチャート: 判断 522"/>
        <xdr:cNvSpPr/>
      </xdr:nvSpPr>
      <xdr:spPr>
        <a:xfrm>
          <a:off x="1280414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xdr:cNvSpPr/>
      </xdr:nvSpPr>
      <xdr:spPr>
        <a:xfrm>
          <a:off x="12029440" y="6235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5" name="フローチャート: 判断 524"/>
        <xdr:cNvSpPr/>
      </xdr:nvSpPr>
      <xdr:spPr>
        <a:xfrm>
          <a:off x="1123188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31" name="楕円 530"/>
        <xdr:cNvSpPr/>
      </xdr:nvSpPr>
      <xdr:spPr>
        <a:xfrm>
          <a:off x="14325600" y="63747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154322</xdr:rowOff>
    </xdr:from>
    <xdr:ext cx="405111" cy="259045"/>
    <xdr:sp macro="" textlink="">
      <xdr:nvSpPr>
        <xdr:cNvPr id="532" name="【一般廃棄物処理施設】&#10;有形固定資産減価償却率該当値テキスト"/>
        <xdr:cNvSpPr txBox="1"/>
      </xdr:nvSpPr>
      <xdr:spPr>
        <a:xfrm>
          <a:off x="14414500"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133985</xdr:rowOff>
    </xdr:from>
    <xdr:to>
      <xdr:col>81</xdr:col>
      <xdr:colOff>101600</xdr:colOff>
      <xdr:row>38</xdr:row>
      <xdr:rowOff>64135</xdr:rowOff>
    </xdr:to>
    <xdr:sp macro="" textlink="">
      <xdr:nvSpPr>
        <xdr:cNvPr id="533" name="楕円 532"/>
        <xdr:cNvSpPr/>
      </xdr:nvSpPr>
      <xdr:spPr>
        <a:xfrm>
          <a:off x="13578840" y="6336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13335</xdr:rowOff>
    </xdr:from>
    <xdr:to>
      <xdr:col>85</xdr:col>
      <xdr:colOff>127000</xdr:colOff>
      <xdr:row>38</xdr:row>
      <xdr:rowOff>55245</xdr:rowOff>
    </xdr:to>
    <xdr:cxnSp macro="">
      <xdr:nvCxnSpPr>
        <xdr:cNvPr id="534" name="直線コネクタ 533"/>
        <xdr:cNvCxnSpPr/>
      </xdr:nvCxnSpPr>
      <xdr:spPr>
        <a:xfrm>
          <a:off x="13629640" y="6383655"/>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88265</xdr:rowOff>
    </xdr:from>
    <xdr:to>
      <xdr:col>76</xdr:col>
      <xdr:colOff>165100</xdr:colOff>
      <xdr:row>38</xdr:row>
      <xdr:rowOff>18415</xdr:rowOff>
    </xdr:to>
    <xdr:sp macro="" textlink="">
      <xdr:nvSpPr>
        <xdr:cNvPr id="535" name="楕円 534"/>
        <xdr:cNvSpPr/>
      </xdr:nvSpPr>
      <xdr:spPr>
        <a:xfrm>
          <a:off x="12804140" y="6290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139065</xdr:rowOff>
    </xdr:from>
    <xdr:to>
      <xdr:col>81</xdr:col>
      <xdr:colOff>50800</xdr:colOff>
      <xdr:row>38</xdr:row>
      <xdr:rowOff>13335</xdr:rowOff>
    </xdr:to>
    <xdr:cxnSp macro="">
      <xdr:nvCxnSpPr>
        <xdr:cNvPr id="536" name="直線コネクタ 535"/>
        <xdr:cNvCxnSpPr/>
      </xdr:nvCxnSpPr>
      <xdr:spPr>
        <a:xfrm>
          <a:off x="12854940" y="634174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40640</xdr:rowOff>
    </xdr:from>
    <xdr:to>
      <xdr:col>72</xdr:col>
      <xdr:colOff>38100</xdr:colOff>
      <xdr:row>37</xdr:row>
      <xdr:rowOff>142240</xdr:rowOff>
    </xdr:to>
    <xdr:sp macro="" textlink="">
      <xdr:nvSpPr>
        <xdr:cNvPr id="537" name="楕円 536"/>
        <xdr:cNvSpPr/>
      </xdr:nvSpPr>
      <xdr:spPr>
        <a:xfrm>
          <a:off x="12029440" y="62433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91440</xdr:rowOff>
    </xdr:from>
    <xdr:to>
      <xdr:col>76</xdr:col>
      <xdr:colOff>114300</xdr:colOff>
      <xdr:row>37</xdr:row>
      <xdr:rowOff>139065</xdr:rowOff>
    </xdr:to>
    <xdr:cxnSp macro="">
      <xdr:nvCxnSpPr>
        <xdr:cNvPr id="538" name="直線コネクタ 537"/>
        <xdr:cNvCxnSpPr/>
      </xdr:nvCxnSpPr>
      <xdr:spPr>
        <a:xfrm>
          <a:off x="12072620" y="6294120"/>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164465</xdr:rowOff>
    </xdr:from>
    <xdr:to>
      <xdr:col>67</xdr:col>
      <xdr:colOff>101600</xdr:colOff>
      <xdr:row>37</xdr:row>
      <xdr:rowOff>94615</xdr:rowOff>
    </xdr:to>
    <xdr:sp macro="" textlink="">
      <xdr:nvSpPr>
        <xdr:cNvPr id="539" name="楕円 538"/>
        <xdr:cNvSpPr/>
      </xdr:nvSpPr>
      <xdr:spPr>
        <a:xfrm>
          <a:off x="11231880" y="6199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43815</xdr:rowOff>
    </xdr:from>
    <xdr:to>
      <xdr:col>71</xdr:col>
      <xdr:colOff>177800</xdr:colOff>
      <xdr:row>37</xdr:row>
      <xdr:rowOff>91440</xdr:rowOff>
    </xdr:to>
    <xdr:cxnSp macro="">
      <xdr:nvCxnSpPr>
        <xdr:cNvPr id="540" name="直線コネクタ 539"/>
        <xdr:cNvCxnSpPr/>
      </xdr:nvCxnSpPr>
      <xdr:spPr>
        <a:xfrm>
          <a:off x="11282680" y="6246495"/>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6367</xdr:rowOff>
    </xdr:from>
    <xdr:ext cx="405111" cy="259045"/>
    <xdr:sp macro="" textlink="">
      <xdr:nvSpPr>
        <xdr:cNvPr id="541" name="n_1aveValue【一般廃棄物処理施設】&#10;有形固定資産減価償却率"/>
        <xdr:cNvSpPr txBox="1"/>
      </xdr:nvSpPr>
      <xdr:spPr>
        <a:xfrm>
          <a:off x="134372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542" name="n_2aveValue【一般廃棄物処理施設】&#10;有形固定資産減価償却率"/>
        <xdr:cNvSpPr txBox="1"/>
      </xdr:nvSpPr>
      <xdr:spPr>
        <a:xfrm>
          <a:off x="126752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43" name="n_3aveValue【一般廃棄物処理施設】&#10;有形固定資産減価償却率"/>
        <xdr:cNvSpPr txBox="1"/>
      </xdr:nvSpPr>
      <xdr:spPr>
        <a:xfrm>
          <a:off x="119005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544" name="n_4aveValue【一般廃棄物処理施設】&#10;有形固定資産減価償却率"/>
        <xdr:cNvSpPr txBox="1"/>
      </xdr:nvSpPr>
      <xdr:spPr>
        <a:xfrm>
          <a:off x="11102984"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55262</xdr:rowOff>
    </xdr:from>
    <xdr:ext cx="405111" cy="259045"/>
    <xdr:sp macro="" textlink="">
      <xdr:nvSpPr>
        <xdr:cNvPr id="545" name="n_1mainValue【一般廃棄物処理施設】&#10;有形固定資産減価償却率"/>
        <xdr:cNvSpPr txBox="1"/>
      </xdr:nvSpPr>
      <xdr:spPr>
        <a:xfrm>
          <a:off x="134372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9542</xdr:rowOff>
    </xdr:from>
    <xdr:ext cx="405111" cy="259045"/>
    <xdr:sp macro="" textlink="">
      <xdr:nvSpPr>
        <xdr:cNvPr id="546" name="n_2mainValue【一般廃棄物処理施設】&#10;有形固定資産減価償却率"/>
        <xdr:cNvSpPr txBox="1"/>
      </xdr:nvSpPr>
      <xdr:spPr>
        <a:xfrm>
          <a:off x="126752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133367</xdr:rowOff>
    </xdr:from>
    <xdr:ext cx="405111" cy="259045"/>
    <xdr:sp macro="" textlink="">
      <xdr:nvSpPr>
        <xdr:cNvPr id="547" name="n_3mainValue【一般廃棄物処理施設】&#10;有形固定資産減価償却率"/>
        <xdr:cNvSpPr txBox="1"/>
      </xdr:nvSpPr>
      <xdr:spPr>
        <a:xfrm>
          <a:off x="119005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111142</xdr:rowOff>
    </xdr:from>
    <xdr:ext cx="405111" cy="259045"/>
    <xdr:sp macro="" textlink="">
      <xdr:nvSpPr>
        <xdr:cNvPr id="548" name="n_4mainValue【一般廃棄物処理施設】&#10;有形固定資産減価償却率"/>
        <xdr:cNvSpPr txBox="1"/>
      </xdr:nvSpPr>
      <xdr:spPr>
        <a:xfrm>
          <a:off x="1110298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xdr:cNvCxnSpPr/>
      </xdr:nvCxnSpPr>
      <xdr:spPr>
        <a:xfrm flipV="1">
          <a:off x="19509104" y="5599107"/>
          <a:ext cx="0" cy="1459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xdr:cNvSpPr txBox="1"/>
      </xdr:nvSpPr>
      <xdr:spPr>
        <a:xfrm>
          <a:off x="19547840" y="706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xdr:cNvCxnSpPr/>
      </xdr:nvCxnSpPr>
      <xdr:spPr>
        <a:xfrm>
          <a:off x="19443700" y="70582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xdr:cNvSpPr txBox="1"/>
      </xdr:nvSpPr>
      <xdr:spPr>
        <a:xfrm>
          <a:off x="19547840" y="537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xdr:cNvCxnSpPr/>
      </xdr:nvCxnSpPr>
      <xdr:spPr>
        <a:xfrm>
          <a:off x="19443700" y="55991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123380</xdr:rowOff>
    </xdr:from>
    <xdr:ext cx="534377" cy="259045"/>
    <xdr:sp macro="" textlink="">
      <xdr:nvSpPr>
        <xdr:cNvPr id="577" name="【一般廃棄物処理施設】&#10;一人当たり有形固定資産（償却資産）額平均値テキスト"/>
        <xdr:cNvSpPr txBox="1"/>
      </xdr:nvSpPr>
      <xdr:spPr>
        <a:xfrm>
          <a:off x="19547840" y="632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xdr:cNvSpPr/>
      </xdr:nvSpPr>
      <xdr:spPr>
        <a:xfrm>
          <a:off x="19458940" y="6470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xdr:cNvSpPr/>
      </xdr:nvSpPr>
      <xdr:spPr>
        <a:xfrm>
          <a:off x="18735040" y="64810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0" name="フローチャート: 判断 579"/>
        <xdr:cNvSpPr/>
      </xdr:nvSpPr>
      <xdr:spPr>
        <a:xfrm>
          <a:off x="17937480" y="64999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81" name="フローチャート: 判断 580"/>
        <xdr:cNvSpPr/>
      </xdr:nvSpPr>
      <xdr:spPr>
        <a:xfrm>
          <a:off x="17162780" y="6513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82" name="フローチャート: 判断 581"/>
        <xdr:cNvSpPr/>
      </xdr:nvSpPr>
      <xdr:spPr>
        <a:xfrm>
          <a:off x="16388080" y="65389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153088</xdr:rowOff>
    </xdr:from>
    <xdr:to>
      <xdr:col>116</xdr:col>
      <xdr:colOff>114300</xdr:colOff>
      <xdr:row>41</xdr:row>
      <xdr:rowOff>83238</xdr:rowOff>
    </xdr:to>
    <xdr:sp macro="" textlink="">
      <xdr:nvSpPr>
        <xdr:cNvPr id="588" name="楕円 587"/>
        <xdr:cNvSpPr/>
      </xdr:nvSpPr>
      <xdr:spPr>
        <a:xfrm>
          <a:off x="19458940" y="68586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131515</xdr:rowOff>
    </xdr:from>
    <xdr:ext cx="534377" cy="259045"/>
    <xdr:sp macro="" textlink="">
      <xdr:nvSpPr>
        <xdr:cNvPr id="589" name="【一般廃棄物処理施設】&#10;一人当たり有形固定資産（償却資産）額該当値テキスト"/>
        <xdr:cNvSpPr txBox="1"/>
      </xdr:nvSpPr>
      <xdr:spPr>
        <a:xfrm>
          <a:off x="19547840" y="683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154841</xdr:rowOff>
    </xdr:from>
    <xdr:to>
      <xdr:col>112</xdr:col>
      <xdr:colOff>38100</xdr:colOff>
      <xdr:row>41</xdr:row>
      <xdr:rowOff>84991</xdr:rowOff>
    </xdr:to>
    <xdr:sp macro="" textlink="">
      <xdr:nvSpPr>
        <xdr:cNvPr id="590" name="楕円 589"/>
        <xdr:cNvSpPr/>
      </xdr:nvSpPr>
      <xdr:spPr>
        <a:xfrm>
          <a:off x="18735040" y="68604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32438</xdr:rowOff>
    </xdr:from>
    <xdr:to>
      <xdr:col>116</xdr:col>
      <xdr:colOff>63500</xdr:colOff>
      <xdr:row>41</xdr:row>
      <xdr:rowOff>34191</xdr:rowOff>
    </xdr:to>
    <xdr:cxnSp macro="">
      <xdr:nvCxnSpPr>
        <xdr:cNvPr id="591" name="直線コネクタ 590"/>
        <xdr:cNvCxnSpPr/>
      </xdr:nvCxnSpPr>
      <xdr:spPr>
        <a:xfrm flipV="1">
          <a:off x="18778220" y="6905678"/>
          <a:ext cx="73152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156159</xdr:rowOff>
    </xdr:from>
    <xdr:to>
      <xdr:col>107</xdr:col>
      <xdr:colOff>101600</xdr:colOff>
      <xdr:row>41</xdr:row>
      <xdr:rowOff>86309</xdr:rowOff>
    </xdr:to>
    <xdr:sp macro="" textlink="">
      <xdr:nvSpPr>
        <xdr:cNvPr id="592" name="楕円 591"/>
        <xdr:cNvSpPr/>
      </xdr:nvSpPr>
      <xdr:spPr>
        <a:xfrm>
          <a:off x="17937480" y="6861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34191</xdr:rowOff>
    </xdr:from>
    <xdr:to>
      <xdr:col>111</xdr:col>
      <xdr:colOff>177800</xdr:colOff>
      <xdr:row>41</xdr:row>
      <xdr:rowOff>35509</xdr:rowOff>
    </xdr:to>
    <xdr:cxnSp macro="">
      <xdr:nvCxnSpPr>
        <xdr:cNvPr id="593" name="直線コネクタ 592"/>
        <xdr:cNvCxnSpPr/>
      </xdr:nvCxnSpPr>
      <xdr:spPr>
        <a:xfrm flipV="1">
          <a:off x="17988280" y="6907431"/>
          <a:ext cx="78994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156936</xdr:rowOff>
    </xdr:from>
    <xdr:to>
      <xdr:col>102</xdr:col>
      <xdr:colOff>165100</xdr:colOff>
      <xdr:row>41</xdr:row>
      <xdr:rowOff>87086</xdr:rowOff>
    </xdr:to>
    <xdr:sp macro="" textlink="">
      <xdr:nvSpPr>
        <xdr:cNvPr id="594" name="楕円 593"/>
        <xdr:cNvSpPr/>
      </xdr:nvSpPr>
      <xdr:spPr>
        <a:xfrm>
          <a:off x="17162780" y="68625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35509</xdr:rowOff>
    </xdr:from>
    <xdr:to>
      <xdr:col>107</xdr:col>
      <xdr:colOff>50800</xdr:colOff>
      <xdr:row>41</xdr:row>
      <xdr:rowOff>36286</xdr:rowOff>
    </xdr:to>
    <xdr:cxnSp macro="">
      <xdr:nvCxnSpPr>
        <xdr:cNvPr id="595" name="直線コネクタ 594"/>
        <xdr:cNvCxnSpPr/>
      </xdr:nvCxnSpPr>
      <xdr:spPr>
        <a:xfrm flipV="1">
          <a:off x="17213580" y="6908749"/>
          <a:ext cx="7747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157310</xdr:rowOff>
    </xdr:from>
    <xdr:to>
      <xdr:col>98</xdr:col>
      <xdr:colOff>38100</xdr:colOff>
      <xdr:row>41</xdr:row>
      <xdr:rowOff>87460</xdr:rowOff>
    </xdr:to>
    <xdr:sp macro="" textlink="">
      <xdr:nvSpPr>
        <xdr:cNvPr id="596" name="楕円 595"/>
        <xdr:cNvSpPr/>
      </xdr:nvSpPr>
      <xdr:spPr>
        <a:xfrm>
          <a:off x="16388080" y="6862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36286</xdr:rowOff>
    </xdr:from>
    <xdr:to>
      <xdr:col>102</xdr:col>
      <xdr:colOff>114300</xdr:colOff>
      <xdr:row>41</xdr:row>
      <xdr:rowOff>36660</xdr:rowOff>
    </xdr:to>
    <xdr:cxnSp macro="">
      <xdr:nvCxnSpPr>
        <xdr:cNvPr id="597" name="直線コネクタ 596"/>
        <xdr:cNvCxnSpPr/>
      </xdr:nvCxnSpPr>
      <xdr:spPr>
        <a:xfrm flipV="1">
          <a:off x="16431260" y="6909526"/>
          <a:ext cx="78232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57360</xdr:rowOff>
    </xdr:from>
    <xdr:ext cx="534377" cy="259045"/>
    <xdr:sp macro="" textlink="">
      <xdr:nvSpPr>
        <xdr:cNvPr id="598" name="n_1aveValue【一般廃棄物処理施設】&#10;一人当たり有形固定資産（償却資産）額"/>
        <xdr:cNvSpPr txBox="1"/>
      </xdr:nvSpPr>
      <xdr:spPr>
        <a:xfrm>
          <a:off x="18528811" y="626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76273</xdr:rowOff>
    </xdr:from>
    <xdr:ext cx="534377" cy="259045"/>
    <xdr:sp macro="" textlink="">
      <xdr:nvSpPr>
        <xdr:cNvPr id="599" name="n_2aveValue【一般廃棄物処理施設】&#10;一人当たり有形固定資産（償却資産）額"/>
        <xdr:cNvSpPr txBox="1"/>
      </xdr:nvSpPr>
      <xdr:spPr>
        <a:xfrm>
          <a:off x="17766811" y="627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89867</xdr:rowOff>
    </xdr:from>
    <xdr:ext cx="534377" cy="259045"/>
    <xdr:sp macro="" textlink="">
      <xdr:nvSpPr>
        <xdr:cNvPr id="600" name="n_3aveValue【一般廃棄物処理施設】&#10;一人当たり有形固定資産（償却資産）額"/>
        <xdr:cNvSpPr txBox="1"/>
      </xdr:nvSpPr>
      <xdr:spPr>
        <a:xfrm>
          <a:off x="16969251" y="629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115348</xdr:rowOff>
    </xdr:from>
    <xdr:ext cx="534377" cy="259045"/>
    <xdr:sp macro="" textlink="">
      <xdr:nvSpPr>
        <xdr:cNvPr id="601" name="n_4aveValue【一般廃棄物処理施設】&#10;一人当たり有形固定資産（償却資産）額"/>
        <xdr:cNvSpPr txBox="1"/>
      </xdr:nvSpPr>
      <xdr:spPr>
        <a:xfrm>
          <a:off x="16194551" y="631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76118</xdr:rowOff>
    </xdr:from>
    <xdr:ext cx="534377" cy="259045"/>
    <xdr:sp macro="" textlink="">
      <xdr:nvSpPr>
        <xdr:cNvPr id="602" name="n_1mainValue【一般廃棄物処理施設】&#10;一人当たり有形固定資産（償却資産）額"/>
        <xdr:cNvSpPr txBox="1"/>
      </xdr:nvSpPr>
      <xdr:spPr>
        <a:xfrm>
          <a:off x="18528811" y="694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77436</xdr:rowOff>
    </xdr:from>
    <xdr:ext cx="534377" cy="259045"/>
    <xdr:sp macro="" textlink="">
      <xdr:nvSpPr>
        <xdr:cNvPr id="603" name="n_2mainValue【一般廃棄物処理施設】&#10;一人当たり有形固定資産（償却資産）額"/>
        <xdr:cNvSpPr txBox="1"/>
      </xdr:nvSpPr>
      <xdr:spPr>
        <a:xfrm>
          <a:off x="17766811" y="695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78213</xdr:rowOff>
    </xdr:from>
    <xdr:ext cx="534377" cy="259045"/>
    <xdr:sp macro="" textlink="">
      <xdr:nvSpPr>
        <xdr:cNvPr id="604" name="n_3mainValue【一般廃棄物処理施設】&#10;一人当たり有形固定資産（償却資産）額"/>
        <xdr:cNvSpPr txBox="1"/>
      </xdr:nvSpPr>
      <xdr:spPr>
        <a:xfrm>
          <a:off x="16969251" y="695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78587</xdr:rowOff>
    </xdr:from>
    <xdr:ext cx="534377" cy="259045"/>
    <xdr:sp macro="" textlink="">
      <xdr:nvSpPr>
        <xdr:cNvPr id="605" name="n_4mainValue【一般廃棄物処理施設】&#10;一人当たり有形固定資産（償却資産）額"/>
        <xdr:cNvSpPr txBox="1"/>
      </xdr:nvSpPr>
      <xdr:spPr>
        <a:xfrm>
          <a:off x="16194551" y="695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29" name="直線コネクタ 628"/>
        <xdr:cNvCxnSpPr/>
      </xdr:nvCxnSpPr>
      <xdr:spPr>
        <a:xfrm flipV="1">
          <a:off x="14375764" y="9488805"/>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0" name="【保健センター・保健所】&#10;有形固定資産減価償却率最小値テキスト"/>
        <xdr:cNvSpPr txBox="1"/>
      </xdr:nvSpPr>
      <xdr:spPr>
        <a:xfrm>
          <a:off x="1441450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1" name="直線コネクタ 630"/>
        <xdr:cNvCxnSpPr/>
      </xdr:nvCxnSpPr>
      <xdr:spPr>
        <a:xfrm>
          <a:off x="14287500" y="10618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2" name="【保健センター・保健所】&#10;有形固定資産減価償却率最大値テキスト"/>
        <xdr:cNvSpPr txBox="1"/>
      </xdr:nvSpPr>
      <xdr:spPr>
        <a:xfrm>
          <a:off x="14414500" y="92678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3" name="直線コネクタ 632"/>
        <xdr:cNvCxnSpPr/>
      </xdr:nvCxnSpPr>
      <xdr:spPr>
        <a:xfrm>
          <a:off x="14287500" y="948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634" name="【保健センター・保健所】&#10;有形固定資産減価償却率平均値テキスト"/>
        <xdr:cNvSpPr txBox="1"/>
      </xdr:nvSpPr>
      <xdr:spPr>
        <a:xfrm>
          <a:off x="14414500" y="994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5" name="フローチャート: 判断 634"/>
        <xdr:cNvSpPr/>
      </xdr:nvSpPr>
      <xdr:spPr>
        <a:xfrm>
          <a:off x="14325600" y="100914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6" name="フローチャート: 判断 635"/>
        <xdr:cNvSpPr/>
      </xdr:nvSpPr>
      <xdr:spPr>
        <a:xfrm>
          <a:off x="1357884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7" name="フローチャート: 判断 636"/>
        <xdr:cNvSpPr/>
      </xdr:nvSpPr>
      <xdr:spPr>
        <a:xfrm>
          <a:off x="128041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8" name="フローチャート: 判断 637"/>
        <xdr:cNvSpPr/>
      </xdr:nvSpPr>
      <xdr:spPr>
        <a:xfrm>
          <a:off x="12029440" y="10030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39" name="フローチャート: 判断 638"/>
        <xdr:cNvSpPr/>
      </xdr:nvSpPr>
      <xdr:spPr>
        <a:xfrm>
          <a:off x="1123188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25400</xdr:rowOff>
    </xdr:from>
    <xdr:to>
      <xdr:col>85</xdr:col>
      <xdr:colOff>177800</xdr:colOff>
      <xdr:row>62</xdr:row>
      <xdr:rowOff>127000</xdr:rowOff>
    </xdr:to>
    <xdr:sp macro="" textlink="">
      <xdr:nvSpPr>
        <xdr:cNvPr id="645" name="楕円 644"/>
        <xdr:cNvSpPr/>
      </xdr:nvSpPr>
      <xdr:spPr>
        <a:xfrm>
          <a:off x="14325600" y="104190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3827</xdr:rowOff>
    </xdr:from>
    <xdr:ext cx="405111" cy="259045"/>
    <xdr:sp macro="" textlink="">
      <xdr:nvSpPr>
        <xdr:cNvPr id="646" name="【保健センター・保健所】&#10;有形固定資産減価償却率該当値テキスト"/>
        <xdr:cNvSpPr txBox="1"/>
      </xdr:nvSpPr>
      <xdr:spPr>
        <a:xfrm>
          <a:off x="144145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158750</xdr:rowOff>
    </xdr:from>
    <xdr:to>
      <xdr:col>81</xdr:col>
      <xdr:colOff>101600</xdr:colOff>
      <xdr:row>62</xdr:row>
      <xdr:rowOff>88900</xdr:rowOff>
    </xdr:to>
    <xdr:sp macro="" textlink="">
      <xdr:nvSpPr>
        <xdr:cNvPr id="647" name="楕円 646"/>
        <xdr:cNvSpPr/>
      </xdr:nvSpPr>
      <xdr:spPr>
        <a:xfrm>
          <a:off x="13578840" y="10384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38100</xdr:rowOff>
    </xdr:from>
    <xdr:to>
      <xdr:col>85</xdr:col>
      <xdr:colOff>127000</xdr:colOff>
      <xdr:row>62</xdr:row>
      <xdr:rowOff>76200</xdr:rowOff>
    </xdr:to>
    <xdr:cxnSp macro="">
      <xdr:nvCxnSpPr>
        <xdr:cNvPr id="648" name="直線コネクタ 647"/>
        <xdr:cNvCxnSpPr/>
      </xdr:nvCxnSpPr>
      <xdr:spPr>
        <a:xfrm>
          <a:off x="13629640" y="1043178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120650</xdr:rowOff>
    </xdr:from>
    <xdr:to>
      <xdr:col>76</xdr:col>
      <xdr:colOff>165100</xdr:colOff>
      <xdr:row>62</xdr:row>
      <xdr:rowOff>50800</xdr:rowOff>
    </xdr:to>
    <xdr:sp macro="" textlink="">
      <xdr:nvSpPr>
        <xdr:cNvPr id="649" name="楕円 648"/>
        <xdr:cNvSpPr/>
      </xdr:nvSpPr>
      <xdr:spPr>
        <a:xfrm>
          <a:off x="1280414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0</xdr:rowOff>
    </xdr:from>
    <xdr:to>
      <xdr:col>81</xdr:col>
      <xdr:colOff>50800</xdr:colOff>
      <xdr:row>62</xdr:row>
      <xdr:rowOff>38100</xdr:rowOff>
    </xdr:to>
    <xdr:cxnSp macro="">
      <xdr:nvCxnSpPr>
        <xdr:cNvPr id="650" name="直線コネクタ 649"/>
        <xdr:cNvCxnSpPr/>
      </xdr:nvCxnSpPr>
      <xdr:spPr>
        <a:xfrm>
          <a:off x="12854940" y="1039368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82550</xdr:rowOff>
    </xdr:from>
    <xdr:to>
      <xdr:col>72</xdr:col>
      <xdr:colOff>38100</xdr:colOff>
      <xdr:row>62</xdr:row>
      <xdr:rowOff>12700</xdr:rowOff>
    </xdr:to>
    <xdr:sp macro="" textlink="">
      <xdr:nvSpPr>
        <xdr:cNvPr id="651" name="楕円 650"/>
        <xdr:cNvSpPr/>
      </xdr:nvSpPr>
      <xdr:spPr>
        <a:xfrm>
          <a:off x="12029440" y="10308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133350</xdr:rowOff>
    </xdr:from>
    <xdr:to>
      <xdr:col>76</xdr:col>
      <xdr:colOff>114300</xdr:colOff>
      <xdr:row>62</xdr:row>
      <xdr:rowOff>0</xdr:rowOff>
    </xdr:to>
    <xdr:cxnSp macro="">
      <xdr:nvCxnSpPr>
        <xdr:cNvPr id="652" name="直線コネクタ 651"/>
        <xdr:cNvCxnSpPr/>
      </xdr:nvCxnSpPr>
      <xdr:spPr>
        <a:xfrm>
          <a:off x="12072620" y="1035939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44450</xdr:rowOff>
    </xdr:from>
    <xdr:to>
      <xdr:col>67</xdr:col>
      <xdr:colOff>101600</xdr:colOff>
      <xdr:row>61</xdr:row>
      <xdr:rowOff>146050</xdr:rowOff>
    </xdr:to>
    <xdr:sp macro="" textlink="">
      <xdr:nvSpPr>
        <xdr:cNvPr id="653" name="楕円 652"/>
        <xdr:cNvSpPr/>
      </xdr:nvSpPr>
      <xdr:spPr>
        <a:xfrm>
          <a:off x="1123188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95250</xdr:rowOff>
    </xdr:from>
    <xdr:to>
      <xdr:col>71</xdr:col>
      <xdr:colOff>177800</xdr:colOff>
      <xdr:row>61</xdr:row>
      <xdr:rowOff>133350</xdr:rowOff>
    </xdr:to>
    <xdr:cxnSp macro="">
      <xdr:nvCxnSpPr>
        <xdr:cNvPr id="654" name="直線コネクタ 653"/>
        <xdr:cNvCxnSpPr/>
      </xdr:nvCxnSpPr>
      <xdr:spPr>
        <a:xfrm>
          <a:off x="11282680" y="1032129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655" name="n_1aveValue【保健センター・保健所】&#10;有形固定資産減価償却率"/>
        <xdr:cNvSpPr txBox="1"/>
      </xdr:nvSpPr>
      <xdr:spPr>
        <a:xfrm>
          <a:off x="134372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6" name="n_2aveValue【保健センター・保健所】&#10;有形固定資産減価償却率"/>
        <xdr:cNvSpPr txBox="1"/>
      </xdr:nvSpPr>
      <xdr:spPr>
        <a:xfrm>
          <a:off x="126752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657" name="n_3aveValue【保健センター・保健所】&#10;有形固定資産減価償却率"/>
        <xdr:cNvSpPr txBox="1"/>
      </xdr:nvSpPr>
      <xdr:spPr>
        <a:xfrm>
          <a:off x="119005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658" name="n_4aveValue【保健センター・保健所】&#10;有形固定資産減価償却率"/>
        <xdr:cNvSpPr txBox="1"/>
      </xdr:nvSpPr>
      <xdr:spPr>
        <a:xfrm>
          <a:off x="1110298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80027</xdr:rowOff>
    </xdr:from>
    <xdr:ext cx="405111" cy="259045"/>
    <xdr:sp macro="" textlink="">
      <xdr:nvSpPr>
        <xdr:cNvPr id="659" name="n_1mainValue【保健センター・保健所】&#10;有形固定資産減価償却率"/>
        <xdr:cNvSpPr txBox="1"/>
      </xdr:nvSpPr>
      <xdr:spPr>
        <a:xfrm>
          <a:off x="134372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41927</xdr:rowOff>
    </xdr:from>
    <xdr:ext cx="405111" cy="259045"/>
    <xdr:sp macro="" textlink="">
      <xdr:nvSpPr>
        <xdr:cNvPr id="660" name="n_2mainValue【保健センター・保健所】&#10;有形固定資産減価償却率"/>
        <xdr:cNvSpPr txBox="1"/>
      </xdr:nvSpPr>
      <xdr:spPr>
        <a:xfrm>
          <a:off x="126752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3827</xdr:rowOff>
    </xdr:from>
    <xdr:ext cx="405111" cy="259045"/>
    <xdr:sp macro="" textlink="">
      <xdr:nvSpPr>
        <xdr:cNvPr id="661" name="n_3mainValue【保健センター・保健所】&#10;有形固定資産減価償却率"/>
        <xdr:cNvSpPr txBox="1"/>
      </xdr:nvSpPr>
      <xdr:spPr>
        <a:xfrm>
          <a:off x="119005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137177</xdr:rowOff>
    </xdr:from>
    <xdr:ext cx="405111" cy="259045"/>
    <xdr:sp macro="" textlink="">
      <xdr:nvSpPr>
        <xdr:cNvPr id="662" name="n_4mainValue【保健センター・保健所】&#10;有形固定資産減価償却率"/>
        <xdr:cNvSpPr txBox="1"/>
      </xdr:nvSpPr>
      <xdr:spPr>
        <a:xfrm>
          <a:off x="1110298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4" name="直線コネクタ 683"/>
        <xdr:cNvCxnSpPr/>
      </xdr:nvCxnSpPr>
      <xdr:spPr>
        <a:xfrm flipV="1">
          <a:off x="19509104" y="9291066"/>
          <a:ext cx="0" cy="142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7" name="【保健センター・保健所】&#10;一人当たり面積最大値テキスト"/>
        <xdr:cNvSpPr txBox="1"/>
      </xdr:nvSpPr>
      <xdr:spPr>
        <a:xfrm>
          <a:off x="19547840" y="907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8" name="直線コネクタ 687"/>
        <xdr:cNvCxnSpPr/>
      </xdr:nvCxnSpPr>
      <xdr:spPr>
        <a:xfrm>
          <a:off x="19443700" y="9291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68089</xdr:rowOff>
    </xdr:from>
    <xdr:ext cx="469744" cy="259045"/>
    <xdr:sp macro="" textlink="">
      <xdr:nvSpPr>
        <xdr:cNvPr id="689" name="【保健センター・保健所】&#10;一人当たり面積平均値テキスト"/>
        <xdr:cNvSpPr txBox="1"/>
      </xdr:nvSpPr>
      <xdr:spPr>
        <a:xfrm>
          <a:off x="19547840" y="10294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0" name="フローチャート: 判断 689"/>
        <xdr:cNvSpPr/>
      </xdr:nvSpPr>
      <xdr:spPr>
        <a:xfrm>
          <a:off x="19458940" y="1043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1" name="フローチャート: 判断 690"/>
        <xdr:cNvSpPr/>
      </xdr:nvSpPr>
      <xdr:spPr>
        <a:xfrm>
          <a:off x="18735040" y="1044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2" name="フローチャート: 判断 691"/>
        <xdr:cNvSpPr/>
      </xdr:nvSpPr>
      <xdr:spPr>
        <a:xfrm>
          <a:off x="17937480" y="104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3" name="フローチャート: 判断 692"/>
        <xdr:cNvSpPr/>
      </xdr:nvSpPr>
      <xdr:spPr>
        <a:xfrm>
          <a:off x="1716278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4" name="フローチャート: 判断 693"/>
        <xdr:cNvSpPr/>
      </xdr:nvSpPr>
      <xdr:spPr>
        <a:xfrm>
          <a:off x="16388080" y="1044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102362</xdr:rowOff>
    </xdr:from>
    <xdr:to>
      <xdr:col>116</xdr:col>
      <xdr:colOff>114300</xdr:colOff>
      <xdr:row>64</xdr:row>
      <xdr:rowOff>32512</xdr:rowOff>
    </xdr:to>
    <xdr:sp macro="" textlink="">
      <xdr:nvSpPr>
        <xdr:cNvPr id="700" name="楕円 699"/>
        <xdr:cNvSpPr/>
      </xdr:nvSpPr>
      <xdr:spPr>
        <a:xfrm>
          <a:off x="19458940" y="10663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17289</xdr:rowOff>
    </xdr:from>
    <xdr:ext cx="469744" cy="259045"/>
    <xdr:sp macro="" textlink="">
      <xdr:nvSpPr>
        <xdr:cNvPr id="701" name="【保健センター・保健所】&#10;一人当たり面積該当値テキスト"/>
        <xdr:cNvSpPr txBox="1"/>
      </xdr:nvSpPr>
      <xdr:spPr>
        <a:xfrm>
          <a:off x="19547840" y="1057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102362</xdr:rowOff>
    </xdr:from>
    <xdr:to>
      <xdr:col>112</xdr:col>
      <xdr:colOff>38100</xdr:colOff>
      <xdr:row>64</xdr:row>
      <xdr:rowOff>32512</xdr:rowOff>
    </xdr:to>
    <xdr:sp macro="" textlink="">
      <xdr:nvSpPr>
        <xdr:cNvPr id="702" name="楕円 701"/>
        <xdr:cNvSpPr/>
      </xdr:nvSpPr>
      <xdr:spPr>
        <a:xfrm>
          <a:off x="18735040" y="10663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153162</xdr:rowOff>
    </xdr:from>
    <xdr:to>
      <xdr:col>116</xdr:col>
      <xdr:colOff>63500</xdr:colOff>
      <xdr:row>63</xdr:row>
      <xdr:rowOff>153162</xdr:rowOff>
    </xdr:to>
    <xdr:cxnSp macro="">
      <xdr:nvCxnSpPr>
        <xdr:cNvPr id="703" name="直線コネクタ 702"/>
        <xdr:cNvCxnSpPr/>
      </xdr:nvCxnSpPr>
      <xdr:spPr>
        <a:xfrm>
          <a:off x="18778220" y="1071448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102362</xdr:rowOff>
    </xdr:from>
    <xdr:to>
      <xdr:col>107</xdr:col>
      <xdr:colOff>101600</xdr:colOff>
      <xdr:row>64</xdr:row>
      <xdr:rowOff>32512</xdr:rowOff>
    </xdr:to>
    <xdr:sp macro="" textlink="">
      <xdr:nvSpPr>
        <xdr:cNvPr id="704" name="楕円 703"/>
        <xdr:cNvSpPr/>
      </xdr:nvSpPr>
      <xdr:spPr>
        <a:xfrm>
          <a:off x="17937480" y="10663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153162</xdr:rowOff>
    </xdr:from>
    <xdr:to>
      <xdr:col>111</xdr:col>
      <xdr:colOff>177800</xdr:colOff>
      <xdr:row>63</xdr:row>
      <xdr:rowOff>153162</xdr:rowOff>
    </xdr:to>
    <xdr:cxnSp macro="">
      <xdr:nvCxnSpPr>
        <xdr:cNvPr id="705" name="直線コネクタ 704"/>
        <xdr:cNvCxnSpPr/>
      </xdr:nvCxnSpPr>
      <xdr:spPr>
        <a:xfrm>
          <a:off x="17988280" y="1071448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102362</xdr:rowOff>
    </xdr:from>
    <xdr:to>
      <xdr:col>102</xdr:col>
      <xdr:colOff>165100</xdr:colOff>
      <xdr:row>64</xdr:row>
      <xdr:rowOff>32512</xdr:rowOff>
    </xdr:to>
    <xdr:sp macro="" textlink="">
      <xdr:nvSpPr>
        <xdr:cNvPr id="706" name="楕円 705"/>
        <xdr:cNvSpPr/>
      </xdr:nvSpPr>
      <xdr:spPr>
        <a:xfrm>
          <a:off x="17162780" y="10663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153162</xdr:rowOff>
    </xdr:from>
    <xdr:to>
      <xdr:col>107</xdr:col>
      <xdr:colOff>50800</xdr:colOff>
      <xdr:row>63</xdr:row>
      <xdr:rowOff>153162</xdr:rowOff>
    </xdr:to>
    <xdr:cxnSp macro="">
      <xdr:nvCxnSpPr>
        <xdr:cNvPr id="707" name="直線コネクタ 706"/>
        <xdr:cNvCxnSpPr/>
      </xdr:nvCxnSpPr>
      <xdr:spPr>
        <a:xfrm>
          <a:off x="17213580" y="1071448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102362</xdr:rowOff>
    </xdr:from>
    <xdr:to>
      <xdr:col>98</xdr:col>
      <xdr:colOff>38100</xdr:colOff>
      <xdr:row>64</xdr:row>
      <xdr:rowOff>32512</xdr:rowOff>
    </xdr:to>
    <xdr:sp macro="" textlink="">
      <xdr:nvSpPr>
        <xdr:cNvPr id="708" name="楕円 707"/>
        <xdr:cNvSpPr/>
      </xdr:nvSpPr>
      <xdr:spPr>
        <a:xfrm>
          <a:off x="16388080" y="10663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153162</xdr:rowOff>
    </xdr:from>
    <xdr:to>
      <xdr:col>102</xdr:col>
      <xdr:colOff>114300</xdr:colOff>
      <xdr:row>63</xdr:row>
      <xdr:rowOff>153162</xdr:rowOff>
    </xdr:to>
    <xdr:cxnSp macro="">
      <xdr:nvCxnSpPr>
        <xdr:cNvPr id="709" name="直線コネクタ 708"/>
        <xdr:cNvCxnSpPr/>
      </xdr:nvCxnSpPr>
      <xdr:spPr>
        <a:xfrm>
          <a:off x="16431260" y="1071448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10" name="n_1aveValue【保健センター・保健所】&#10;一人当たり面積"/>
        <xdr:cNvSpPr txBox="1"/>
      </xdr:nvSpPr>
      <xdr:spPr>
        <a:xfrm>
          <a:off x="1856112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11" name="n_2aveValue【保健センター・保健所】&#10;一人当たり面積"/>
        <xdr:cNvSpPr txBox="1"/>
      </xdr:nvSpPr>
      <xdr:spPr>
        <a:xfrm>
          <a:off x="1777626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12" name="n_3aveValue【保健センター・保健所】&#10;一人当たり面積"/>
        <xdr:cNvSpPr txBox="1"/>
      </xdr:nvSpPr>
      <xdr:spPr>
        <a:xfrm>
          <a:off x="1700156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13" name="n_4aveValue【保健センター・保健所】&#10;一人当たり面積"/>
        <xdr:cNvSpPr txBox="1"/>
      </xdr:nvSpPr>
      <xdr:spPr>
        <a:xfrm>
          <a:off x="1622686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23639</xdr:rowOff>
    </xdr:from>
    <xdr:ext cx="469744" cy="259045"/>
    <xdr:sp macro="" textlink="">
      <xdr:nvSpPr>
        <xdr:cNvPr id="714" name="n_1mainValue【保健センター・保健所】&#10;一人当たり面積"/>
        <xdr:cNvSpPr txBox="1"/>
      </xdr:nvSpPr>
      <xdr:spPr>
        <a:xfrm>
          <a:off x="18561127"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23639</xdr:rowOff>
    </xdr:from>
    <xdr:ext cx="469744" cy="259045"/>
    <xdr:sp macro="" textlink="">
      <xdr:nvSpPr>
        <xdr:cNvPr id="715" name="n_2mainValue【保健センター・保健所】&#10;一人当たり面積"/>
        <xdr:cNvSpPr txBox="1"/>
      </xdr:nvSpPr>
      <xdr:spPr>
        <a:xfrm>
          <a:off x="17776267"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23639</xdr:rowOff>
    </xdr:from>
    <xdr:ext cx="469744" cy="259045"/>
    <xdr:sp macro="" textlink="">
      <xdr:nvSpPr>
        <xdr:cNvPr id="716" name="n_3mainValue【保健センター・保健所】&#10;一人当たり面積"/>
        <xdr:cNvSpPr txBox="1"/>
      </xdr:nvSpPr>
      <xdr:spPr>
        <a:xfrm>
          <a:off x="17001567"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23639</xdr:rowOff>
    </xdr:from>
    <xdr:ext cx="469744" cy="259045"/>
    <xdr:sp macro="" textlink="">
      <xdr:nvSpPr>
        <xdr:cNvPr id="717" name="n_4mainValue【保健センター・保健所】&#10;一人当たり面積"/>
        <xdr:cNvSpPr txBox="1"/>
      </xdr:nvSpPr>
      <xdr:spPr>
        <a:xfrm>
          <a:off x="16226867"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xdr:cNvSpPr txBox="1"/>
      </xdr:nvSpPr>
      <xdr:spPr>
        <a:xfrm>
          <a:off x="105615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740" name="直線コネクタ 739"/>
        <xdr:cNvCxnSpPr/>
      </xdr:nvCxnSpPr>
      <xdr:spPr>
        <a:xfrm flipV="1">
          <a:off x="14375764" y="13005817"/>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741" name="【消防施設】&#10;有形固定資産減価償却率最小値テキスト"/>
        <xdr:cNvSpPr txBox="1"/>
      </xdr:nvSpPr>
      <xdr:spPr>
        <a:xfrm>
          <a:off x="14414500" y="1424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742" name="直線コネクタ 741"/>
        <xdr:cNvCxnSpPr/>
      </xdr:nvCxnSpPr>
      <xdr:spPr>
        <a:xfrm>
          <a:off x="14287500" y="142364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743" name="【消防施設】&#10;有形固定資産減価償却率最大値テキスト"/>
        <xdr:cNvSpPr txBox="1"/>
      </xdr:nvSpPr>
      <xdr:spPr>
        <a:xfrm>
          <a:off x="14414500" y="12784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744" name="直線コネクタ 743"/>
        <xdr:cNvCxnSpPr/>
      </xdr:nvCxnSpPr>
      <xdr:spPr>
        <a:xfrm>
          <a:off x="14287500" y="13005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83329</xdr:rowOff>
    </xdr:from>
    <xdr:ext cx="405111" cy="259045"/>
    <xdr:sp macro="" textlink="">
      <xdr:nvSpPr>
        <xdr:cNvPr id="745" name="【消防施設】&#10;有形固定資産減価償却率平均値テキスト"/>
        <xdr:cNvSpPr txBox="1"/>
      </xdr:nvSpPr>
      <xdr:spPr>
        <a:xfrm>
          <a:off x="14414500" y="1332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746" name="フローチャート: 判断 745"/>
        <xdr:cNvSpPr/>
      </xdr:nvSpPr>
      <xdr:spPr>
        <a:xfrm>
          <a:off x="14325600" y="1347165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747" name="フローチャート: 判断 746"/>
        <xdr:cNvSpPr/>
      </xdr:nvSpPr>
      <xdr:spPr>
        <a:xfrm>
          <a:off x="13578840" y="13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748" name="フローチャート: 判断 747"/>
        <xdr:cNvSpPr/>
      </xdr:nvSpPr>
      <xdr:spPr>
        <a:xfrm>
          <a:off x="12804140" y="1342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749" name="フローチャート: 判断 748"/>
        <xdr:cNvSpPr/>
      </xdr:nvSpPr>
      <xdr:spPr>
        <a:xfrm>
          <a:off x="12029440" y="134068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750" name="フローチャート: 判断 749"/>
        <xdr:cNvSpPr/>
      </xdr:nvSpPr>
      <xdr:spPr>
        <a:xfrm>
          <a:off x="11231880" y="13381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87885</xdr:rowOff>
    </xdr:from>
    <xdr:to>
      <xdr:col>85</xdr:col>
      <xdr:colOff>177800</xdr:colOff>
      <xdr:row>84</xdr:row>
      <xdr:rowOff>18035</xdr:rowOff>
    </xdr:to>
    <xdr:sp macro="" textlink="">
      <xdr:nvSpPr>
        <xdr:cNvPr id="756" name="楕円 755"/>
        <xdr:cNvSpPr/>
      </xdr:nvSpPr>
      <xdr:spPr>
        <a:xfrm>
          <a:off x="14325600" y="140020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66312</xdr:rowOff>
    </xdr:from>
    <xdr:ext cx="405111" cy="259045"/>
    <xdr:sp macro="" textlink="">
      <xdr:nvSpPr>
        <xdr:cNvPr id="757" name="【消防施設】&#10;有形固定資産減価償却率該当値テキスト"/>
        <xdr:cNvSpPr txBox="1"/>
      </xdr:nvSpPr>
      <xdr:spPr>
        <a:xfrm>
          <a:off x="14414500" y="139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101600</xdr:rowOff>
    </xdr:from>
    <xdr:to>
      <xdr:col>81</xdr:col>
      <xdr:colOff>101600</xdr:colOff>
      <xdr:row>84</xdr:row>
      <xdr:rowOff>31750</xdr:rowOff>
    </xdr:to>
    <xdr:sp macro="" textlink="">
      <xdr:nvSpPr>
        <xdr:cNvPr id="758" name="楕円 757"/>
        <xdr:cNvSpPr/>
      </xdr:nvSpPr>
      <xdr:spPr>
        <a:xfrm>
          <a:off x="13578840" y="1401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138685</xdr:rowOff>
    </xdr:from>
    <xdr:to>
      <xdr:col>85</xdr:col>
      <xdr:colOff>127000</xdr:colOff>
      <xdr:row>83</xdr:row>
      <xdr:rowOff>152400</xdr:rowOff>
    </xdr:to>
    <xdr:cxnSp macro="">
      <xdr:nvCxnSpPr>
        <xdr:cNvPr id="759" name="直線コネクタ 758"/>
        <xdr:cNvCxnSpPr/>
      </xdr:nvCxnSpPr>
      <xdr:spPr>
        <a:xfrm flipV="1">
          <a:off x="13629640" y="14052805"/>
          <a:ext cx="74676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14732</xdr:rowOff>
    </xdr:from>
    <xdr:to>
      <xdr:col>76</xdr:col>
      <xdr:colOff>165100</xdr:colOff>
      <xdr:row>83</xdr:row>
      <xdr:rowOff>116332</xdr:rowOff>
    </xdr:to>
    <xdr:sp macro="" textlink="">
      <xdr:nvSpPr>
        <xdr:cNvPr id="760" name="楕円 759"/>
        <xdr:cNvSpPr/>
      </xdr:nvSpPr>
      <xdr:spPr>
        <a:xfrm>
          <a:off x="12804140" y="1392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65532</xdr:rowOff>
    </xdr:from>
    <xdr:to>
      <xdr:col>81</xdr:col>
      <xdr:colOff>50800</xdr:colOff>
      <xdr:row>83</xdr:row>
      <xdr:rowOff>152400</xdr:rowOff>
    </xdr:to>
    <xdr:cxnSp macro="">
      <xdr:nvCxnSpPr>
        <xdr:cNvPr id="761" name="直線コネクタ 760"/>
        <xdr:cNvCxnSpPr/>
      </xdr:nvCxnSpPr>
      <xdr:spPr>
        <a:xfrm>
          <a:off x="12854940" y="13979652"/>
          <a:ext cx="7747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14732</xdr:rowOff>
    </xdr:from>
    <xdr:to>
      <xdr:col>72</xdr:col>
      <xdr:colOff>38100</xdr:colOff>
      <xdr:row>83</xdr:row>
      <xdr:rowOff>116332</xdr:rowOff>
    </xdr:to>
    <xdr:sp macro="" textlink="">
      <xdr:nvSpPr>
        <xdr:cNvPr id="762" name="楕円 761"/>
        <xdr:cNvSpPr/>
      </xdr:nvSpPr>
      <xdr:spPr>
        <a:xfrm>
          <a:off x="12029440" y="139288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65532</xdr:rowOff>
    </xdr:from>
    <xdr:to>
      <xdr:col>76</xdr:col>
      <xdr:colOff>114300</xdr:colOff>
      <xdr:row>83</xdr:row>
      <xdr:rowOff>65532</xdr:rowOff>
    </xdr:to>
    <xdr:cxnSp macro="">
      <xdr:nvCxnSpPr>
        <xdr:cNvPr id="763" name="直線コネクタ 762"/>
        <xdr:cNvCxnSpPr/>
      </xdr:nvCxnSpPr>
      <xdr:spPr>
        <a:xfrm>
          <a:off x="12072620" y="1397965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140463</xdr:rowOff>
    </xdr:from>
    <xdr:to>
      <xdr:col>67</xdr:col>
      <xdr:colOff>101600</xdr:colOff>
      <xdr:row>83</xdr:row>
      <xdr:rowOff>70613</xdr:rowOff>
    </xdr:to>
    <xdr:sp macro="" textlink="">
      <xdr:nvSpPr>
        <xdr:cNvPr id="764" name="楕円 763"/>
        <xdr:cNvSpPr/>
      </xdr:nvSpPr>
      <xdr:spPr>
        <a:xfrm>
          <a:off x="11231880" y="13886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19813</xdr:rowOff>
    </xdr:from>
    <xdr:to>
      <xdr:col>71</xdr:col>
      <xdr:colOff>177800</xdr:colOff>
      <xdr:row>83</xdr:row>
      <xdr:rowOff>65532</xdr:rowOff>
    </xdr:to>
    <xdr:cxnSp macro="">
      <xdr:nvCxnSpPr>
        <xdr:cNvPr id="765" name="直線コネクタ 764"/>
        <xdr:cNvCxnSpPr/>
      </xdr:nvCxnSpPr>
      <xdr:spPr>
        <a:xfrm>
          <a:off x="11282680" y="13933933"/>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162577</xdr:rowOff>
    </xdr:from>
    <xdr:ext cx="405111" cy="259045"/>
    <xdr:sp macro="" textlink="">
      <xdr:nvSpPr>
        <xdr:cNvPr id="766" name="n_1aveValue【消防施設】&#10;有形固定資産減価償却率"/>
        <xdr:cNvSpPr txBox="1"/>
      </xdr:nvSpPr>
      <xdr:spPr>
        <a:xfrm>
          <a:off x="134372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135145</xdr:rowOff>
    </xdr:from>
    <xdr:ext cx="405111" cy="259045"/>
    <xdr:sp macro="" textlink="">
      <xdr:nvSpPr>
        <xdr:cNvPr id="767" name="n_2aveValue【消防施設】&#10;有形固定資産減価償却率"/>
        <xdr:cNvSpPr txBox="1"/>
      </xdr:nvSpPr>
      <xdr:spPr>
        <a:xfrm>
          <a:off x="12675244" y="1321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109999</xdr:rowOff>
    </xdr:from>
    <xdr:ext cx="405111" cy="259045"/>
    <xdr:sp macro="" textlink="">
      <xdr:nvSpPr>
        <xdr:cNvPr id="768" name="n_3aveValue【消防施設】&#10;有形固定資産減価償却率"/>
        <xdr:cNvSpPr txBox="1"/>
      </xdr:nvSpPr>
      <xdr:spPr>
        <a:xfrm>
          <a:off x="11900544" y="1318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84853</xdr:rowOff>
    </xdr:from>
    <xdr:ext cx="405111" cy="259045"/>
    <xdr:sp macro="" textlink="">
      <xdr:nvSpPr>
        <xdr:cNvPr id="769" name="n_4aveValue【消防施設】&#10;有形固定資産減価償却率"/>
        <xdr:cNvSpPr txBox="1"/>
      </xdr:nvSpPr>
      <xdr:spPr>
        <a:xfrm>
          <a:off x="11102984" y="1316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22877</xdr:rowOff>
    </xdr:from>
    <xdr:ext cx="405111" cy="259045"/>
    <xdr:sp macro="" textlink="">
      <xdr:nvSpPr>
        <xdr:cNvPr id="770" name="n_1mainValue【消防施設】&#10;有形固定資産減価償却率"/>
        <xdr:cNvSpPr txBox="1"/>
      </xdr:nvSpPr>
      <xdr:spPr>
        <a:xfrm>
          <a:off x="13437244" y="1410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107459</xdr:rowOff>
    </xdr:from>
    <xdr:ext cx="405111" cy="259045"/>
    <xdr:sp macro="" textlink="">
      <xdr:nvSpPr>
        <xdr:cNvPr id="771" name="n_2mainValue【消防施設】&#10;有形固定資産減価償却率"/>
        <xdr:cNvSpPr txBox="1"/>
      </xdr:nvSpPr>
      <xdr:spPr>
        <a:xfrm>
          <a:off x="12675244" y="140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107459</xdr:rowOff>
    </xdr:from>
    <xdr:ext cx="405111" cy="259045"/>
    <xdr:sp macro="" textlink="">
      <xdr:nvSpPr>
        <xdr:cNvPr id="772" name="n_3mainValue【消防施設】&#10;有形固定資産減価償却率"/>
        <xdr:cNvSpPr txBox="1"/>
      </xdr:nvSpPr>
      <xdr:spPr>
        <a:xfrm>
          <a:off x="11900544" y="140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61740</xdr:rowOff>
    </xdr:from>
    <xdr:ext cx="405111" cy="259045"/>
    <xdr:sp macro="" textlink="">
      <xdr:nvSpPr>
        <xdr:cNvPr id="773" name="n_4mainValue【消防施設】&#10;有形固定資産減価償却率"/>
        <xdr:cNvSpPr txBox="1"/>
      </xdr:nvSpPr>
      <xdr:spPr>
        <a:xfrm>
          <a:off x="11102984" y="1397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7" name="直線コネクタ 796"/>
        <xdr:cNvCxnSpPr/>
      </xdr:nvCxnSpPr>
      <xdr:spPr>
        <a:xfrm flipV="1">
          <a:off x="19509104" y="12990830"/>
          <a:ext cx="0" cy="142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xdr:cNvSpPr txBox="1"/>
      </xdr:nvSpPr>
      <xdr:spPr>
        <a:xfrm>
          <a:off x="19547840"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xdr:cNvCxnSpPr/>
      </xdr:nvCxnSpPr>
      <xdr:spPr>
        <a:xfrm>
          <a:off x="19443700" y="1441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0" name="【消防施設】&#10;一人当たり面積最大値テキスト"/>
        <xdr:cNvSpPr txBox="1"/>
      </xdr:nvSpPr>
      <xdr:spPr>
        <a:xfrm>
          <a:off x="19547840" y="127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1" name="直線コネクタ 800"/>
        <xdr:cNvCxnSpPr/>
      </xdr:nvCxnSpPr>
      <xdr:spPr>
        <a:xfrm>
          <a:off x="19443700" y="12990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802" name="【消防施設】&#10;一人当たり面積平均値テキスト"/>
        <xdr:cNvSpPr txBox="1"/>
      </xdr:nvSpPr>
      <xdr:spPr>
        <a:xfrm>
          <a:off x="19547840" y="13728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3" name="フローチャート: 判断 802"/>
        <xdr:cNvSpPr/>
      </xdr:nvSpPr>
      <xdr:spPr>
        <a:xfrm>
          <a:off x="1945894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4" name="フローチャート: 判断 803"/>
        <xdr:cNvSpPr/>
      </xdr:nvSpPr>
      <xdr:spPr>
        <a:xfrm>
          <a:off x="18735040" y="13873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5" name="フローチャート: 判断 804"/>
        <xdr:cNvSpPr/>
      </xdr:nvSpPr>
      <xdr:spPr>
        <a:xfrm>
          <a:off x="1793748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6" name="フローチャート: 判断 805"/>
        <xdr:cNvSpPr/>
      </xdr:nvSpPr>
      <xdr:spPr>
        <a:xfrm>
          <a:off x="1716278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7" name="フローチャート: 判断 806"/>
        <xdr:cNvSpPr/>
      </xdr:nvSpPr>
      <xdr:spPr>
        <a:xfrm>
          <a:off x="16388080" y="13886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13" name="楕円 812"/>
        <xdr:cNvSpPr/>
      </xdr:nvSpPr>
      <xdr:spPr>
        <a:xfrm>
          <a:off x="1945894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4" name="【消防施設】&#10;一人当たり面積該当値テキスト"/>
        <xdr:cNvSpPr txBox="1"/>
      </xdr:nvSpPr>
      <xdr:spPr>
        <a:xfrm>
          <a:off x="1954784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95250</xdr:rowOff>
    </xdr:from>
    <xdr:to>
      <xdr:col>112</xdr:col>
      <xdr:colOff>38100</xdr:colOff>
      <xdr:row>86</xdr:row>
      <xdr:rowOff>25400</xdr:rowOff>
    </xdr:to>
    <xdr:sp macro="" textlink="">
      <xdr:nvSpPr>
        <xdr:cNvPr id="815" name="楕円 814"/>
        <xdr:cNvSpPr/>
      </xdr:nvSpPr>
      <xdr:spPr>
        <a:xfrm>
          <a:off x="18735040" y="14344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146050</xdr:rowOff>
    </xdr:from>
    <xdr:to>
      <xdr:col>116</xdr:col>
      <xdr:colOff>63500</xdr:colOff>
      <xdr:row>86</xdr:row>
      <xdr:rowOff>0</xdr:rowOff>
    </xdr:to>
    <xdr:cxnSp macro="">
      <xdr:nvCxnSpPr>
        <xdr:cNvPr id="816" name="直線コネクタ 815"/>
        <xdr:cNvCxnSpPr/>
      </xdr:nvCxnSpPr>
      <xdr:spPr>
        <a:xfrm>
          <a:off x="18778220" y="14395450"/>
          <a:ext cx="73152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817" name="楕円 816"/>
        <xdr:cNvSpPr/>
      </xdr:nvSpPr>
      <xdr:spPr>
        <a:xfrm>
          <a:off x="17937480" y="1433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146050</xdr:rowOff>
    </xdr:to>
    <xdr:cxnSp macro="">
      <xdr:nvCxnSpPr>
        <xdr:cNvPr id="818" name="直線コネクタ 817"/>
        <xdr:cNvCxnSpPr/>
      </xdr:nvCxnSpPr>
      <xdr:spPr>
        <a:xfrm>
          <a:off x="17988280" y="1438275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819" name="楕円 818"/>
        <xdr:cNvSpPr/>
      </xdr:nvSpPr>
      <xdr:spPr>
        <a:xfrm>
          <a:off x="17162780" y="1433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820" name="直線コネクタ 819"/>
        <xdr:cNvCxnSpPr/>
      </xdr:nvCxnSpPr>
      <xdr:spPr>
        <a:xfrm>
          <a:off x="17213580" y="143827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821" name="楕円 820"/>
        <xdr:cNvSpPr/>
      </xdr:nvSpPr>
      <xdr:spPr>
        <a:xfrm>
          <a:off x="16388080" y="14331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822" name="直線コネクタ 821"/>
        <xdr:cNvCxnSpPr/>
      </xdr:nvCxnSpPr>
      <xdr:spPr>
        <a:xfrm>
          <a:off x="16431260" y="143827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23" name="n_1aveValue【消防施設】&#10;一人当たり面積"/>
        <xdr:cNvSpPr txBox="1"/>
      </xdr:nvSpPr>
      <xdr:spPr>
        <a:xfrm>
          <a:off x="18561127" y="136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824" name="n_2aveValue【消防施設】&#10;一人当たり面積"/>
        <xdr:cNvSpPr txBox="1"/>
      </xdr:nvSpPr>
      <xdr:spPr>
        <a:xfrm>
          <a:off x="17776267" y="136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73677</xdr:rowOff>
    </xdr:from>
    <xdr:ext cx="469744" cy="259045"/>
    <xdr:sp macro="" textlink="">
      <xdr:nvSpPr>
        <xdr:cNvPr id="825" name="n_3aveValue【消防施設】&#10;一人当たり面積"/>
        <xdr:cNvSpPr txBox="1"/>
      </xdr:nvSpPr>
      <xdr:spPr>
        <a:xfrm>
          <a:off x="17001567" y="136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826" name="n_4aveValue【消防施設】&#10;一人当たり面積"/>
        <xdr:cNvSpPr txBox="1"/>
      </xdr:nvSpPr>
      <xdr:spPr>
        <a:xfrm>
          <a:off x="16226867"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16527</xdr:rowOff>
    </xdr:from>
    <xdr:ext cx="469744" cy="259045"/>
    <xdr:sp macro="" textlink="">
      <xdr:nvSpPr>
        <xdr:cNvPr id="827" name="n_1mainValue【消防施設】&#10;一人当たり面積"/>
        <xdr:cNvSpPr txBox="1"/>
      </xdr:nvSpPr>
      <xdr:spPr>
        <a:xfrm>
          <a:off x="18561127" y="1443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828" name="n_2mainValue【消防施設】&#10;一人当たり面積"/>
        <xdr:cNvSpPr txBox="1"/>
      </xdr:nvSpPr>
      <xdr:spPr>
        <a:xfrm>
          <a:off x="17776267"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829" name="n_3mainValue【消防施設】&#10;一人当たり面積"/>
        <xdr:cNvSpPr txBox="1"/>
      </xdr:nvSpPr>
      <xdr:spPr>
        <a:xfrm>
          <a:off x="17001567"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830" name="n_4mainValue【消防施設】&#10;一人当たり面積"/>
        <xdr:cNvSpPr txBox="1"/>
      </xdr:nvSpPr>
      <xdr:spPr>
        <a:xfrm>
          <a:off x="16226867"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855" name="直線コネクタ 854"/>
        <xdr:cNvCxnSpPr/>
      </xdr:nvCxnSpPr>
      <xdr:spPr>
        <a:xfrm flipV="1">
          <a:off x="14375764" y="16704946"/>
          <a:ext cx="0" cy="130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856" name="【庁舎】&#10;有形固定資産減価償却率最小値テキスト"/>
        <xdr:cNvSpPr txBox="1"/>
      </xdr:nvSpPr>
      <xdr:spPr>
        <a:xfrm>
          <a:off x="14414500" y="1801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857" name="直線コネクタ 856"/>
        <xdr:cNvCxnSpPr/>
      </xdr:nvCxnSpPr>
      <xdr:spPr>
        <a:xfrm>
          <a:off x="14287500" y="18011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858" name="【庁舎】&#10;有形固定資産減価償却率最大値テキスト"/>
        <xdr:cNvSpPr txBox="1"/>
      </xdr:nvSpPr>
      <xdr:spPr>
        <a:xfrm>
          <a:off x="14414500" y="1648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859" name="直線コネクタ 858"/>
        <xdr:cNvCxnSpPr/>
      </xdr:nvCxnSpPr>
      <xdr:spPr>
        <a:xfrm>
          <a:off x="14287500" y="167049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132097</xdr:rowOff>
    </xdr:from>
    <xdr:ext cx="405111" cy="259045"/>
    <xdr:sp macro="" textlink="">
      <xdr:nvSpPr>
        <xdr:cNvPr id="860" name="【庁舎】&#10;有形固定資産減価償却率平均値テキスト"/>
        <xdr:cNvSpPr txBox="1"/>
      </xdr:nvSpPr>
      <xdr:spPr>
        <a:xfrm>
          <a:off x="14414500" y="17231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861" name="フローチャート: 判断 860"/>
        <xdr:cNvSpPr/>
      </xdr:nvSpPr>
      <xdr:spPr>
        <a:xfrm>
          <a:off x="14325600" y="173761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862" name="フローチャート: 判断 861"/>
        <xdr:cNvSpPr/>
      </xdr:nvSpPr>
      <xdr:spPr>
        <a:xfrm>
          <a:off x="13578840" y="17345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63" name="フローチャート: 判断 862"/>
        <xdr:cNvSpPr/>
      </xdr:nvSpPr>
      <xdr:spPr>
        <a:xfrm>
          <a:off x="12804140" y="173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64" name="フローチャート: 判断 863"/>
        <xdr:cNvSpPr/>
      </xdr:nvSpPr>
      <xdr:spPr>
        <a:xfrm>
          <a:off x="12029440" y="173285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865" name="フローチャート: 判断 864"/>
        <xdr:cNvSpPr/>
      </xdr:nvSpPr>
      <xdr:spPr>
        <a:xfrm>
          <a:off x="11231880" y="17358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871" name="楕円 870"/>
        <xdr:cNvSpPr/>
      </xdr:nvSpPr>
      <xdr:spPr>
        <a:xfrm>
          <a:off x="14325600" y="1739138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102888</xdr:rowOff>
    </xdr:from>
    <xdr:ext cx="405111" cy="259045"/>
    <xdr:sp macro="" textlink="">
      <xdr:nvSpPr>
        <xdr:cNvPr id="872" name="【庁舎】&#10;有形固定資産減価償却率該当値テキスト"/>
        <xdr:cNvSpPr txBox="1"/>
      </xdr:nvSpPr>
      <xdr:spPr>
        <a:xfrm>
          <a:off x="14414500" y="173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99695</xdr:rowOff>
    </xdr:from>
    <xdr:to>
      <xdr:col>81</xdr:col>
      <xdr:colOff>101600</xdr:colOff>
      <xdr:row>104</xdr:row>
      <xdr:rowOff>29845</xdr:rowOff>
    </xdr:to>
    <xdr:sp macro="" textlink="">
      <xdr:nvSpPr>
        <xdr:cNvPr id="873" name="楕円 872"/>
        <xdr:cNvSpPr/>
      </xdr:nvSpPr>
      <xdr:spPr>
        <a:xfrm>
          <a:off x="13578840" y="17366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150495</xdr:rowOff>
    </xdr:from>
    <xdr:to>
      <xdr:col>85</xdr:col>
      <xdr:colOff>127000</xdr:colOff>
      <xdr:row>104</xdr:row>
      <xdr:rowOff>3811</xdr:rowOff>
    </xdr:to>
    <xdr:cxnSp macro="">
      <xdr:nvCxnSpPr>
        <xdr:cNvPr id="874" name="直線コネクタ 873"/>
        <xdr:cNvCxnSpPr/>
      </xdr:nvCxnSpPr>
      <xdr:spPr>
        <a:xfrm>
          <a:off x="13629640" y="17417415"/>
          <a:ext cx="74676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75" name="楕円 874"/>
        <xdr:cNvSpPr/>
      </xdr:nvSpPr>
      <xdr:spPr>
        <a:xfrm>
          <a:off x="12804140" y="1731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99061</xdr:rowOff>
    </xdr:from>
    <xdr:to>
      <xdr:col>81</xdr:col>
      <xdr:colOff>50800</xdr:colOff>
      <xdr:row>103</xdr:row>
      <xdr:rowOff>150495</xdr:rowOff>
    </xdr:to>
    <xdr:cxnSp macro="">
      <xdr:nvCxnSpPr>
        <xdr:cNvPr id="876" name="直線コネクタ 875"/>
        <xdr:cNvCxnSpPr/>
      </xdr:nvCxnSpPr>
      <xdr:spPr>
        <a:xfrm>
          <a:off x="12854940" y="17365981"/>
          <a:ext cx="7747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4445</xdr:rowOff>
    </xdr:from>
    <xdr:to>
      <xdr:col>72</xdr:col>
      <xdr:colOff>38100</xdr:colOff>
      <xdr:row>103</xdr:row>
      <xdr:rowOff>106045</xdr:rowOff>
    </xdr:to>
    <xdr:sp macro="" textlink="">
      <xdr:nvSpPr>
        <xdr:cNvPr id="877" name="楕円 876"/>
        <xdr:cNvSpPr/>
      </xdr:nvSpPr>
      <xdr:spPr>
        <a:xfrm>
          <a:off x="12029440" y="172713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55245</xdr:rowOff>
    </xdr:from>
    <xdr:to>
      <xdr:col>76</xdr:col>
      <xdr:colOff>114300</xdr:colOff>
      <xdr:row>103</xdr:row>
      <xdr:rowOff>99061</xdr:rowOff>
    </xdr:to>
    <xdr:cxnSp macro="">
      <xdr:nvCxnSpPr>
        <xdr:cNvPr id="878" name="直線コネクタ 877"/>
        <xdr:cNvCxnSpPr/>
      </xdr:nvCxnSpPr>
      <xdr:spPr>
        <a:xfrm>
          <a:off x="12072620" y="17322165"/>
          <a:ext cx="78232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122555</xdr:rowOff>
    </xdr:from>
    <xdr:to>
      <xdr:col>67</xdr:col>
      <xdr:colOff>101600</xdr:colOff>
      <xdr:row>103</xdr:row>
      <xdr:rowOff>52705</xdr:rowOff>
    </xdr:to>
    <xdr:sp macro="" textlink="">
      <xdr:nvSpPr>
        <xdr:cNvPr id="879" name="楕円 878"/>
        <xdr:cNvSpPr/>
      </xdr:nvSpPr>
      <xdr:spPr>
        <a:xfrm>
          <a:off x="11231880" y="17221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1905</xdr:rowOff>
    </xdr:from>
    <xdr:to>
      <xdr:col>71</xdr:col>
      <xdr:colOff>177800</xdr:colOff>
      <xdr:row>103</xdr:row>
      <xdr:rowOff>55245</xdr:rowOff>
    </xdr:to>
    <xdr:cxnSp macro="">
      <xdr:nvCxnSpPr>
        <xdr:cNvPr id="880" name="直線コネクタ 879"/>
        <xdr:cNvCxnSpPr/>
      </xdr:nvCxnSpPr>
      <xdr:spPr>
        <a:xfrm>
          <a:off x="11282680" y="17268825"/>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25416</xdr:rowOff>
    </xdr:from>
    <xdr:ext cx="405111" cy="259045"/>
    <xdr:sp macro="" textlink="">
      <xdr:nvSpPr>
        <xdr:cNvPr id="881" name="n_1aveValue【庁舎】&#10;有形固定資産減価償却率"/>
        <xdr:cNvSpPr txBox="1"/>
      </xdr:nvSpPr>
      <xdr:spPr>
        <a:xfrm>
          <a:off x="13437244" y="1712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140988</xdr:rowOff>
    </xdr:from>
    <xdr:ext cx="405111" cy="259045"/>
    <xdr:sp macro="" textlink="">
      <xdr:nvSpPr>
        <xdr:cNvPr id="882" name="n_2aveValue【庁舎】&#10;有形固定資産減価償却率"/>
        <xdr:cNvSpPr txBox="1"/>
      </xdr:nvSpPr>
      <xdr:spPr>
        <a:xfrm>
          <a:off x="12675244" y="174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154322</xdr:rowOff>
    </xdr:from>
    <xdr:ext cx="405111" cy="259045"/>
    <xdr:sp macro="" textlink="">
      <xdr:nvSpPr>
        <xdr:cNvPr id="883" name="n_3aveValue【庁舎】&#10;有形固定資産減価償却率"/>
        <xdr:cNvSpPr txBox="1"/>
      </xdr:nvSpPr>
      <xdr:spPr>
        <a:xfrm>
          <a:off x="11900544" y="1742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13352</xdr:rowOff>
    </xdr:from>
    <xdr:ext cx="405111" cy="259045"/>
    <xdr:sp macro="" textlink="">
      <xdr:nvSpPr>
        <xdr:cNvPr id="884" name="n_4aveValue【庁舎】&#10;有形固定資産減価償却率"/>
        <xdr:cNvSpPr txBox="1"/>
      </xdr:nvSpPr>
      <xdr:spPr>
        <a:xfrm>
          <a:off x="11102984" y="1744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20972</xdr:rowOff>
    </xdr:from>
    <xdr:ext cx="405111" cy="259045"/>
    <xdr:sp macro="" textlink="">
      <xdr:nvSpPr>
        <xdr:cNvPr id="885" name="n_1mainValue【庁舎】&#10;有形固定資産減価償却率"/>
        <xdr:cNvSpPr txBox="1"/>
      </xdr:nvSpPr>
      <xdr:spPr>
        <a:xfrm>
          <a:off x="13437244" y="1745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886" name="n_2mainValue【庁舎】&#10;有形固定資産減価償却率"/>
        <xdr:cNvSpPr txBox="1"/>
      </xdr:nvSpPr>
      <xdr:spPr>
        <a:xfrm>
          <a:off x="12675244" y="1709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122572</xdr:rowOff>
    </xdr:from>
    <xdr:ext cx="405111" cy="259045"/>
    <xdr:sp macro="" textlink="">
      <xdr:nvSpPr>
        <xdr:cNvPr id="887" name="n_3mainValue【庁舎】&#10;有形固定資産減価償却率"/>
        <xdr:cNvSpPr txBox="1"/>
      </xdr:nvSpPr>
      <xdr:spPr>
        <a:xfrm>
          <a:off x="11900544" y="1705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69232</xdr:rowOff>
    </xdr:from>
    <xdr:ext cx="405111" cy="259045"/>
    <xdr:sp macro="" textlink="">
      <xdr:nvSpPr>
        <xdr:cNvPr id="888" name="n_4mainValue【庁舎】&#10;有形固定資産減価償却率"/>
        <xdr:cNvSpPr txBox="1"/>
      </xdr:nvSpPr>
      <xdr:spPr>
        <a:xfrm>
          <a:off x="11102984" y="1700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2" name="直線コネクタ 911"/>
        <xdr:cNvCxnSpPr/>
      </xdr:nvCxnSpPr>
      <xdr:spPr>
        <a:xfrm flipV="1">
          <a:off x="19509104" y="16988790"/>
          <a:ext cx="0" cy="100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3" name="【庁舎】&#10;一人当たり面積最小値テキスト"/>
        <xdr:cNvSpPr txBox="1"/>
      </xdr:nvSpPr>
      <xdr:spPr>
        <a:xfrm>
          <a:off x="19547840" y="1800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4" name="直線コネクタ 913"/>
        <xdr:cNvCxnSpPr/>
      </xdr:nvCxnSpPr>
      <xdr:spPr>
        <a:xfrm>
          <a:off x="19443700" y="17998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5" name="【庁舎】&#10;一人当たり面積最大値テキスト"/>
        <xdr:cNvSpPr txBox="1"/>
      </xdr:nvSpPr>
      <xdr:spPr>
        <a:xfrm>
          <a:off x="1954784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6" name="直線コネクタ 915"/>
        <xdr:cNvCxnSpPr/>
      </xdr:nvCxnSpPr>
      <xdr:spPr>
        <a:xfrm>
          <a:off x="19443700" y="1698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86377</xdr:rowOff>
    </xdr:from>
    <xdr:ext cx="469744" cy="259045"/>
    <xdr:sp macro="" textlink="">
      <xdr:nvSpPr>
        <xdr:cNvPr id="917" name="【庁舎】&#10;一人当たり面積平均値テキスト"/>
        <xdr:cNvSpPr txBox="1"/>
      </xdr:nvSpPr>
      <xdr:spPr>
        <a:xfrm>
          <a:off x="19547840" y="17520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18" name="フローチャート: 判断 917"/>
        <xdr:cNvSpPr/>
      </xdr:nvSpPr>
      <xdr:spPr>
        <a:xfrm>
          <a:off x="1945894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19" name="フローチャート: 判断 918"/>
        <xdr:cNvSpPr/>
      </xdr:nvSpPr>
      <xdr:spPr>
        <a:xfrm>
          <a:off x="18735040" y="1767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0" name="フローチャート: 判断 919"/>
        <xdr:cNvSpPr/>
      </xdr:nvSpPr>
      <xdr:spPr>
        <a:xfrm>
          <a:off x="179374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1" name="フローチャート: 判断 920"/>
        <xdr:cNvSpPr/>
      </xdr:nvSpPr>
      <xdr:spPr>
        <a:xfrm>
          <a:off x="171627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22" name="フローチャート: 判断 921"/>
        <xdr:cNvSpPr/>
      </xdr:nvSpPr>
      <xdr:spPr>
        <a:xfrm>
          <a:off x="16388080" y="176885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8" name="楕円 927"/>
        <xdr:cNvSpPr/>
      </xdr:nvSpPr>
      <xdr:spPr>
        <a:xfrm>
          <a:off x="19458940" y="1767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53357</xdr:rowOff>
    </xdr:from>
    <xdr:ext cx="469744" cy="259045"/>
    <xdr:sp macro="" textlink="">
      <xdr:nvSpPr>
        <xdr:cNvPr id="929" name="【庁舎】&#10;一人当たり面積該当値テキスト"/>
        <xdr:cNvSpPr txBox="1"/>
      </xdr:nvSpPr>
      <xdr:spPr>
        <a:xfrm>
          <a:off x="19547840" y="1765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78739</xdr:rowOff>
    </xdr:from>
    <xdr:to>
      <xdr:col>112</xdr:col>
      <xdr:colOff>38100</xdr:colOff>
      <xdr:row>106</xdr:row>
      <xdr:rowOff>8889</xdr:rowOff>
    </xdr:to>
    <xdr:sp macro="" textlink="">
      <xdr:nvSpPr>
        <xdr:cNvPr id="930" name="楕円 929"/>
        <xdr:cNvSpPr/>
      </xdr:nvSpPr>
      <xdr:spPr>
        <a:xfrm>
          <a:off x="18735040" y="176809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125730</xdr:rowOff>
    </xdr:from>
    <xdr:to>
      <xdr:col>116</xdr:col>
      <xdr:colOff>63500</xdr:colOff>
      <xdr:row>105</xdr:row>
      <xdr:rowOff>129539</xdr:rowOff>
    </xdr:to>
    <xdr:cxnSp macro="">
      <xdr:nvCxnSpPr>
        <xdr:cNvPr id="931" name="直線コネクタ 930"/>
        <xdr:cNvCxnSpPr/>
      </xdr:nvCxnSpPr>
      <xdr:spPr>
        <a:xfrm flipV="1">
          <a:off x="18778220" y="17727930"/>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932" name="楕円 931"/>
        <xdr:cNvSpPr/>
      </xdr:nvSpPr>
      <xdr:spPr>
        <a:xfrm>
          <a:off x="1793748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129539</xdr:rowOff>
    </xdr:from>
    <xdr:to>
      <xdr:col>111</xdr:col>
      <xdr:colOff>177800</xdr:colOff>
      <xdr:row>105</xdr:row>
      <xdr:rowOff>133350</xdr:rowOff>
    </xdr:to>
    <xdr:cxnSp macro="">
      <xdr:nvCxnSpPr>
        <xdr:cNvPr id="933" name="直線コネクタ 932"/>
        <xdr:cNvCxnSpPr/>
      </xdr:nvCxnSpPr>
      <xdr:spPr>
        <a:xfrm flipV="1">
          <a:off x="17988280" y="17731739"/>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34" name="楕円 933"/>
        <xdr:cNvSpPr/>
      </xdr:nvSpPr>
      <xdr:spPr>
        <a:xfrm>
          <a:off x="1716278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133350</xdr:rowOff>
    </xdr:to>
    <xdr:cxnSp macro="">
      <xdr:nvCxnSpPr>
        <xdr:cNvPr id="935" name="直線コネクタ 934"/>
        <xdr:cNvCxnSpPr/>
      </xdr:nvCxnSpPr>
      <xdr:spPr>
        <a:xfrm>
          <a:off x="17213580" y="177355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36" name="楕円 935"/>
        <xdr:cNvSpPr/>
      </xdr:nvSpPr>
      <xdr:spPr>
        <a:xfrm>
          <a:off x="16388080" y="176885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137161</xdr:rowOff>
    </xdr:to>
    <xdr:cxnSp macro="">
      <xdr:nvCxnSpPr>
        <xdr:cNvPr id="937" name="直線コネクタ 936"/>
        <xdr:cNvCxnSpPr/>
      </xdr:nvCxnSpPr>
      <xdr:spPr>
        <a:xfrm flipV="1">
          <a:off x="16431260" y="17735550"/>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17797</xdr:rowOff>
    </xdr:from>
    <xdr:ext cx="469744" cy="259045"/>
    <xdr:sp macro="" textlink="">
      <xdr:nvSpPr>
        <xdr:cNvPr id="938" name="n_1aveValue【庁舎】&#10;一人当たり面積"/>
        <xdr:cNvSpPr txBox="1"/>
      </xdr:nvSpPr>
      <xdr:spPr>
        <a:xfrm>
          <a:off x="18561127"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39" name="n_2aveValue【庁舎】&#10;一人当たり面積"/>
        <xdr:cNvSpPr txBox="1"/>
      </xdr:nvSpPr>
      <xdr:spPr>
        <a:xfrm>
          <a:off x="1777626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940" name="n_3aveValue【庁舎】&#10;一人当たり面積"/>
        <xdr:cNvSpPr txBox="1"/>
      </xdr:nvSpPr>
      <xdr:spPr>
        <a:xfrm>
          <a:off x="1700156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7638</xdr:rowOff>
    </xdr:from>
    <xdr:ext cx="469744" cy="259045"/>
    <xdr:sp macro="" textlink="">
      <xdr:nvSpPr>
        <xdr:cNvPr id="941" name="n_4aveValue【庁舎】&#10;一人当たり面積"/>
        <xdr:cNvSpPr txBox="1"/>
      </xdr:nvSpPr>
      <xdr:spPr>
        <a:xfrm>
          <a:off x="1622686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xdr:rowOff>
    </xdr:from>
    <xdr:ext cx="469744" cy="259045"/>
    <xdr:sp macro="" textlink="">
      <xdr:nvSpPr>
        <xdr:cNvPr id="942" name="n_1mainValue【庁舎】&#10;一人当たり面積"/>
        <xdr:cNvSpPr txBox="1"/>
      </xdr:nvSpPr>
      <xdr:spPr>
        <a:xfrm>
          <a:off x="18561127" y="1776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943" name="n_2mainValue【庁舎】&#10;一人当たり面積"/>
        <xdr:cNvSpPr txBox="1"/>
      </xdr:nvSpPr>
      <xdr:spPr>
        <a:xfrm>
          <a:off x="1777626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944" name="n_3mainValue【庁舎】&#10;一人当たり面積"/>
        <xdr:cNvSpPr txBox="1"/>
      </xdr:nvSpPr>
      <xdr:spPr>
        <a:xfrm>
          <a:off x="1700156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945" name="n_4mainValue【庁舎】&#10;一人当たり面積"/>
        <xdr:cNvSpPr txBox="1"/>
      </xdr:nvSpPr>
      <xdr:spPr>
        <a:xfrm>
          <a:off x="16226867" y="1746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各施設の有形固定資産減価償却率について、全体的には類似団体内平均値より高い施設が多い状況であり、施設の老朽化が進んでいる。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特に、保健センター（保健所）及び消防施設の有形固定資産減価償却率については、類似団体平均値よりそれぞれ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％高い状況であり、</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中でも福祉施設については、ここ数年類似団体平均値より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％以上高く、令和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となるなど類似団体内の最低値を記録している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一方、図書館及び体育館・プールの有形固定資産減価償却率については、類似団体平均値よりそれぞれ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低い状況であり、類似団体と比べて良い状況を維持している。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各施設の一人当たり面積の観点からみると、類似団体内平均値を下回る施設も多く、施設環境の充実が望まれる。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460,684
450,948
517.72
222,295,714
213,823,764
4,521,690
108,118,463
143,650,490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前年度とほぼ同水準となっており，類似団体の平均を上回る０．７９となっている。今後も，市税等の収納率向上に向けた取組を継続することにより，引き続き，自主財源の確保に努める。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514850" y="6141176"/>
          <a:ext cx="0" cy="1400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584700" y="751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75412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584700" y="588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425950" y="61411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145143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752850" y="7001147"/>
          <a:ext cx="762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584700" y="6956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940050" y="6966675"/>
          <a:ext cx="8128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702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409950" y="706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127250" y="696667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889250" y="6950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597150" y="70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333500" y="696667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095500" y="695034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84350" y="70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82700" y="695034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71550" y="70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64050" y="69675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110870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584700" y="681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702050" y="6950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409950" y="672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889250" y="69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597150" y="66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095500" y="6915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84350" y="66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82700" y="6915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71550" y="66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前年度より０．４ポイント上昇し，８３．２％となっている。</a:t>
          </a:r>
        </a:p>
        <a:p>
          <a:r>
            <a:rPr kumimoji="1" lang="ja-JP" altLang="en-US" sz="1300">
              <a:latin typeface="ＭＳ Ｐゴシック" panose="020B0600070205080204" pitchFamily="50" charset="-128"/>
              <a:ea typeface="ＭＳ Ｐゴシック" panose="020B0600070205080204" pitchFamily="50" charset="-128"/>
            </a:rPr>
            <a:t>　歳入では，市税や地方消費税交付金などの経常一般財源が増加したものの，歳出では，公債費や光熱費の高騰などによる物件費の増加により，経常経費充当一般財源が増加している。</a:t>
          </a:r>
        </a:p>
        <a:p>
          <a:r>
            <a:rPr kumimoji="1" lang="ja-JP" altLang="en-US" sz="1300">
              <a:latin typeface="ＭＳ Ｐゴシック" panose="020B0600070205080204" pitchFamily="50" charset="-128"/>
              <a:ea typeface="ＭＳ Ｐゴシック" panose="020B0600070205080204" pitchFamily="50" charset="-128"/>
            </a:rPr>
            <a:t>　比率は，類似団体の平均を下回っているが，今後も持続可能な財政の維持・構築に向け，これまでの取組を継続・強化し，義務的経費の抑制に努める。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899396"/>
          <a:ext cx="0" cy="132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19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2240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65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8993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58928</xdr:rowOff>
    </xdr:from>
    <xdr:to>
      <xdr:col>23</xdr:col>
      <xdr:colOff>133350</xdr:colOff>
      <xdr:row>62</xdr:row>
      <xdr:rowOff>78232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10452608"/>
          <a:ext cx="762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810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838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58928</xdr:rowOff>
    </xdr:from>
    <xdr:to>
      <xdr:col>19</xdr:col>
      <xdr:colOff>133350</xdr:colOff>
      <xdr:row>63</xdr:row>
      <xdr:rowOff>56388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10452608"/>
          <a:ext cx="8128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682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765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155448</xdr:rowOff>
    </xdr:from>
    <xdr:to>
      <xdr:col>15</xdr:col>
      <xdr:colOff>82550</xdr:colOff>
      <xdr:row>63</xdr:row>
      <xdr:rowOff>56388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127250" y="10549128"/>
          <a:ext cx="8128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871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95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155448</xdr:rowOff>
    </xdr:from>
    <xdr:to>
      <xdr:col>11</xdr:col>
      <xdr:colOff>31750</xdr:colOff>
      <xdr:row>63</xdr:row>
      <xdr:rowOff>3302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333500" y="10549128"/>
          <a:ext cx="79375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8767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95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84783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93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27432</xdr:rowOff>
    </xdr:from>
    <xdr:to>
      <xdr:col>23</xdr:col>
      <xdr:colOff>184150</xdr:colOff>
      <xdr:row>62</xdr:row>
      <xdr:rowOff>129032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42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43959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26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8128</xdr:rowOff>
    </xdr:from>
    <xdr:to>
      <xdr:col>19</xdr:col>
      <xdr:colOff>184150</xdr:colOff>
      <xdr:row>62</xdr:row>
      <xdr:rowOff>109728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4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119905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017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5588</xdr:rowOff>
    </xdr:from>
    <xdr:to>
      <xdr:col>15</xdr:col>
      <xdr:colOff>133350</xdr:colOff>
      <xdr:row>63</xdr:row>
      <xdr:rowOff>107188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56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34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104648</xdr:rowOff>
    </xdr:from>
    <xdr:to>
      <xdr:col>11</xdr:col>
      <xdr:colOff>82550</xdr:colOff>
      <xdr:row>63</xdr:row>
      <xdr:rowOff>34798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49832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44975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0271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51763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64279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029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[113,437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決算額は，類似団体の平均を下回っている。前年度に比べて，人件費・物件費は減少し，維持補修費は増加している。引き続き，定員管理及び給与の適正化による人件費の抑制に努めるとともに，民間委託・民間移管の推進や指定管理者制度の活用などによる物件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14850" y="13528884"/>
          <a:ext cx="0" cy="13179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84700" y="1481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48468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84700" y="1327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35288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166219</xdr:rowOff>
    </xdr:from>
    <xdr:to>
      <xdr:col>23</xdr:col>
      <xdr:colOff>133350</xdr:colOff>
      <xdr:row>82</xdr:row>
      <xdr:rowOff>11962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52850" y="13745059"/>
          <a:ext cx="762000" cy="1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136086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84700" y="1405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64050" y="14078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25944</xdr:rowOff>
    </xdr:from>
    <xdr:to>
      <xdr:col>19</xdr:col>
      <xdr:colOff>133350</xdr:colOff>
      <xdr:row>81</xdr:row>
      <xdr:rowOff>166219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40050" y="13604784"/>
          <a:ext cx="812800" cy="14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02050" y="139843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156601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09950" y="1407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45999</xdr:rowOff>
    </xdr:from>
    <xdr:to>
      <xdr:col>15</xdr:col>
      <xdr:colOff>82550</xdr:colOff>
      <xdr:row>81</xdr:row>
      <xdr:rowOff>25944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7250" y="13457199"/>
          <a:ext cx="812800" cy="14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9250" y="13827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167164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97150" y="1391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15373</xdr:rowOff>
    </xdr:from>
    <xdr:to>
      <xdr:col>11</xdr:col>
      <xdr:colOff>31750</xdr:colOff>
      <xdr:row>80</xdr:row>
      <xdr:rowOff>45999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33500" y="13426573"/>
          <a:ext cx="793750" cy="3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95500" y="1366749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3582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84350" y="1375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82700" y="136157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1550" y="1370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132612</xdr:rowOff>
    </xdr:from>
    <xdr:to>
      <xdr:col>23</xdr:col>
      <xdr:colOff>184150</xdr:colOff>
      <xdr:row>82</xdr:row>
      <xdr:rowOff>62762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64050" y="137114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149139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84700" y="1356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115419</xdr:rowOff>
    </xdr:from>
    <xdr:to>
      <xdr:col>19</xdr:col>
      <xdr:colOff>184150</xdr:colOff>
      <xdr:row>82</xdr:row>
      <xdr:rowOff>45569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02050" y="136942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55746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09950" y="13466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146594</xdr:rowOff>
    </xdr:from>
    <xdr:to>
      <xdr:col>15</xdr:col>
      <xdr:colOff>133350</xdr:colOff>
      <xdr:row>81</xdr:row>
      <xdr:rowOff>76744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9250" y="13557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86921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97150" y="1333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166649</xdr:rowOff>
    </xdr:from>
    <xdr:to>
      <xdr:col>11</xdr:col>
      <xdr:colOff>82550</xdr:colOff>
      <xdr:row>80</xdr:row>
      <xdr:rowOff>96799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95500" y="1341020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106976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84350" y="1318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136023</xdr:rowOff>
    </xdr:from>
    <xdr:to>
      <xdr:col>7</xdr:col>
      <xdr:colOff>31750</xdr:colOff>
      <xdr:row>80</xdr:row>
      <xdr:rowOff>66173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82700" y="1337958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76350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1550" y="1315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国の公務員制度の動向を見据え，引き続き，情勢に適応した給与の適正化に努める。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474950" y="13455650"/>
          <a:ext cx="0" cy="15513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5563850" y="1497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5007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5563850" y="1320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405100" y="13455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86</xdr:row>
      <xdr:rowOff>153307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712950" y="14535876"/>
          <a:ext cx="762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5563850" y="14148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427960" y="1429929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87</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903960" y="14570347"/>
          <a:ext cx="808990" cy="6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665960" y="143510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370050" y="14123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87</xdr:row>
      <xdr:rowOff>50800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106400" y="14601009"/>
          <a:ext cx="79756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868400" y="1438547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557250" y="1415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85271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2293600" y="14601009"/>
          <a:ext cx="8128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055600" y="1440270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763500" y="14175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2242800" y="1443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1950700" y="1420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427960" y="1448507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5563850" y="1445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665960" y="1451954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370050" y="14602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868400" y="14584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57250" y="146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055600" y="1455401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63500" y="1463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2242800" y="1461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1950700" y="1470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前年度より０．０５人増加しているものの，類似団体の平均を下回る５．９４人となっている。</a:t>
          </a:r>
        </a:p>
        <a:p>
          <a:r>
            <a:rPr kumimoji="1" lang="ja-JP" altLang="en-US" sz="1300">
              <a:latin typeface="ＭＳ Ｐゴシック" panose="020B0600070205080204" pitchFamily="50" charset="-128"/>
              <a:ea typeface="ＭＳ Ｐゴシック" panose="020B0600070205080204" pitchFamily="50" charset="-128"/>
            </a:rPr>
            <a:t>　引き続き，必要な部署には必要な人員配置を行う中で，効率的な行政執行体制の構築・適正化に努める。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474950" y="9717193"/>
          <a:ext cx="0" cy="15303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563850" y="1122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12475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563850" y="946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97171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61595</xdr:rowOff>
    </xdr:from>
    <xdr:to>
      <xdr:col>81</xdr:col>
      <xdr:colOff>44450</xdr:colOff>
      <xdr:row>60</xdr:row>
      <xdr:rowOff>81704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712950" y="10119995"/>
          <a:ext cx="762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40657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563850" y="10266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427960" y="10294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41487</xdr:rowOff>
    </xdr:from>
    <xdr:to>
      <xdr:col>77</xdr:col>
      <xdr:colOff>44450</xdr:colOff>
      <xdr:row>60</xdr:row>
      <xdr:rowOff>61595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903960" y="10099887"/>
          <a:ext cx="80899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665960" y="1027451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370050" y="10360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41487</xdr:rowOff>
    </xdr:from>
    <xdr:to>
      <xdr:col>72</xdr:col>
      <xdr:colOff>203200</xdr:colOff>
      <xdr:row>60</xdr:row>
      <xdr:rowOff>85725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106400" y="10099887"/>
          <a:ext cx="79756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868400" y="102584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118762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57250" y="1034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77681</xdr:rowOff>
    </xdr:from>
    <xdr:to>
      <xdr:col>68</xdr:col>
      <xdr:colOff>152400</xdr:colOff>
      <xdr:row>60</xdr:row>
      <xdr:rowOff>85725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293600" y="10136081"/>
          <a:ext cx="8128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055600" y="10238317"/>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63500" y="1032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242800" y="10213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50700" y="1029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30904</xdr:rowOff>
    </xdr:from>
    <xdr:to>
      <xdr:col>81</xdr:col>
      <xdr:colOff>95250</xdr:colOff>
      <xdr:row>60</xdr:row>
      <xdr:rowOff>132504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427960" y="1008930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47431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563850" y="993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10795</xdr:rowOff>
    </xdr:from>
    <xdr:to>
      <xdr:col>77</xdr:col>
      <xdr:colOff>95250</xdr:colOff>
      <xdr:row>60</xdr:row>
      <xdr:rowOff>112395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665960" y="1006919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122572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370050" y="9845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162137</xdr:rowOff>
    </xdr:from>
    <xdr:to>
      <xdr:col>73</xdr:col>
      <xdr:colOff>44450</xdr:colOff>
      <xdr:row>60</xdr:row>
      <xdr:rowOff>92287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868400" y="1005289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102464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557250" y="9825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34925</xdr:rowOff>
    </xdr:from>
    <xdr:to>
      <xdr:col>68</xdr:col>
      <xdr:colOff>203200</xdr:colOff>
      <xdr:row>60</xdr:row>
      <xdr:rowOff>136525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055600" y="1009332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146702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63500" y="9869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26881</xdr:rowOff>
    </xdr:from>
    <xdr:to>
      <xdr:col>64</xdr:col>
      <xdr:colOff>152400</xdr:colOff>
      <xdr:row>60</xdr:row>
      <xdr:rowOff>128481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242800" y="100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138658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950700" y="986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繰上償還などの計画的な公債費対策の実施等により，類似団体の平均を３．９％下回る１．３％となっている。今後も，引き続き，公債費対策に取り組み，比率の改善に努める。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6181392"/>
          <a:ext cx="0" cy="1570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7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7519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592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61813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102205</xdr:rowOff>
    </xdr:from>
    <xdr:to>
      <xdr:col>81</xdr:col>
      <xdr:colOff>44450</xdr:colOff>
      <xdr:row>38</xdr:row>
      <xdr:rowOff>125185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712950" y="6472525"/>
          <a:ext cx="762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834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27960" y="686223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125185</xdr:rowOff>
    </xdr:from>
    <xdr:to>
      <xdr:col>77</xdr:col>
      <xdr:colOff>44450</xdr:colOff>
      <xdr:row>38</xdr:row>
      <xdr:rowOff>136676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903960" y="6495505"/>
          <a:ext cx="80899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5960" y="686223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944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113695</xdr:rowOff>
    </xdr:from>
    <xdr:to>
      <xdr:col>72</xdr:col>
      <xdr:colOff>203200</xdr:colOff>
      <xdr:row>38</xdr:row>
      <xdr:rowOff>136676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106400" y="6484015"/>
          <a:ext cx="79756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881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96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113695</xdr:rowOff>
    </xdr:from>
    <xdr:to>
      <xdr:col>68</xdr:col>
      <xdr:colOff>152400</xdr:colOff>
      <xdr:row>38</xdr:row>
      <xdr:rowOff>113695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2293600" y="648401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91587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700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9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702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51405</xdr:rowOff>
    </xdr:from>
    <xdr:to>
      <xdr:col>81</xdr:col>
      <xdr:colOff>95250</xdr:colOff>
      <xdr:row>38</xdr:row>
      <xdr:rowOff>153005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27960" y="64217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67932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627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74385</xdr:rowOff>
    </xdr:from>
    <xdr:to>
      <xdr:col>77</xdr:col>
      <xdr:colOff>95250</xdr:colOff>
      <xdr:row>39</xdr:row>
      <xdr:rowOff>4535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5960" y="64447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14713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6217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85876</xdr:rowOff>
    </xdr:from>
    <xdr:to>
      <xdr:col>73</xdr:col>
      <xdr:colOff>44450</xdr:colOff>
      <xdr:row>39</xdr:row>
      <xdr:rowOff>16026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645619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26203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62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62895</xdr:rowOff>
    </xdr:from>
    <xdr:to>
      <xdr:col>68</xdr:col>
      <xdr:colOff>203200</xdr:colOff>
      <xdr:row>38</xdr:row>
      <xdr:rowOff>164495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643321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3222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620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62895</xdr:rowOff>
    </xdr:from>
    <xdr:to>
      <xdr:col>64</xdr:col>
      <xdr:colOff>152400</xdr:colOff>
      <xdr:row>38</xdr:row>
      <xdr:rowOff>164495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64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3222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620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等に係る基準財政需要額算入見込額の増加や組合負担等見込額の減少などから，充当可能財源等が将来負担額を上回ったことにより，前年度と同様に比率が算出されなくなっている。引き続き，健全で安定した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8150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67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3439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20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8689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3977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25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474950" y="2397760"/>
          <a:ext cx="0" cy="1518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563850" y="388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39164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56385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239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147743</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5563850" y="2494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427960" y="251881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665960" y="256900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370050" y="2345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132588</xdr:rowOff>
    </xdr:from>
    <xdr:to>
      <xdr:col>73</xdr:col>
      <xdr:colOff>44450</xdr:colOff>
      <xdr:row>16</xdr:row>
      <xdr:rowOff>62738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868400" y="26471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557250" y="241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155753</xdr:rowOff>
    </xdr:from>
    <xdr:to>
      <xdr:col>68</xdr:col>
      <xdr:colOff>203200</xdr:colOff>
      <xdr:row>16</xdr:row>
      <xdr:rowOff>85903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055600" y="2670353"/>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2763500" y="244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2242800" y="2671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1950700" y="244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460,684
450,948
517.72
222,295,714
213,823,764
4,521,690
108,118,463
143,650,490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人件費に係る経常収支比率については，前年度より１．０</a:t>
          </a:r>
        </a:p>
        <a:p>
          <a:r>
            <a:rPr kumimoji="1" lang="ja-JP" altLang="en-US" sz="1300">
              <a:latin typeface="ＭＳ Ｐゴシック" panose="020B0600070205080204" pitchFamily="50" charset="-128"/>
              <a:ea typeface="ＭＳ Ｐゴシック" panose="020B0600070205080204" pitchFamily="50" charset="-128"/>
            </a:rPr>
            <a:t>ポイント改善し，類似団体の平均を４．３ポイント下回っている。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今後も引き続き，定員管理及び給与の適正化に努め，</a:t>
          </a:r>
        </a:p>
        <a:p>
          <a:r>
            <a:rPr kumimoji="1" lang="ja-JP" altLang="en-US" sz="1300">
              <a:latin typeface="ＭＳ Ｐゴシック" panose="020B0600070205080204" pitchFamily="50" charset="-128"/>
              <a:ea typeface="ＭＳ Ｐゴシック" panose="020B0600070205080204" pitchFamily="50" charset="-128"/>
            </a:rPr>
            <a:t>人件費の総額抑制を図る。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xdr:rowOff>
    </xdr:from>
    <xdr:to>
      <xdr:col>24</xdr:col>
      <xdr:colOff>25400</xdr:colOff>
      <xdr:row>35</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096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85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248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24130</xdr:rowOff>
    </xdr:from>
    <xdr:to>
      <xdr:col>11</xdr:col>
      <xdr:colOff>9525</xdr:colOff>
      <xdr:row>35</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24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129540</xdr:rowOff>
    </xdr:from>
    <xdr:to>
      <xdr:col>24</xdr:col>
      <xdr:colOff>76200</xdr:colOff>
      <xdr:row>35</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34290</xdr:rowOff>
    </xdr:from>
    <xdr:to>
      <xdr:col>20</xdr:col>
      <xdr:colOff>38100</xdr:colOff>
      <xdr:row>35</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146067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144780</xdr:rowOff>
    </xdr:from>
    <xdr:to>
      <xdr:col>11</xdr:col>
      <xdr:colOff>60325</xdr:colOff>
      <xdr:row>35</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物件費に係る経常収支比率については，前年度より０．７ポイント上昇しているものの，類似団体の平均より２．８ポイント下回っている。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105229</xdr:rowOff>
    </xdr:from>
    <xdr:to>
      <xdr:col>82</xdr:col>
      <xdr:colOff>107950</xdr:colOff>
      <xdr:row>15</xdr:row>
      <xdr:rowOff>9979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0552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105229</xdr:rowOff>
    </xdr:from>
    <xdr:to>
      <xdr:col>78</xdr:col>
      <xdr:colOff>69850</xdr:colOff>
      <xdr:row>14</xdr:row>
      <xdr:rowOff>148771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5055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148771</xdr:rowOff>
    </xdr:from>
    <xdr:to>
      <xdr:col>73</xdr:col>
      <xdr:colOff>180975</xdr:colOff>
      <xdr:row>15</xdr:row>
      <xdr:rowOff>20864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490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20864</xdr:rowOff>
    </xdr:from>
    <xdr:to>
      <xdr:col>69</xdr:col>
      <xdr:colOff>92075</xdr:colOff>
      <xdr:row>15</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92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130629</xdr:rowOff>
    </xdr:from>
    <xdr:to>
      <xdr:col>82</xdr:col>
      <xdr:colOff>158750</xdr:colOff>
      <xdr:row>15</xdr:row>
      <xdr:rowOff>60779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54429</xdr:rowOff>
    </xdr:from>
    <xdr:to>
      <xdr:col>78</xdr:col>
      <xdr:colOff>120650</xdr:colOff>
      <xdr:row>14</xdr:row>
      <xdr:rowOff>156029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166206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23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97971</xdr:rowOff>
    </xdr:from>
    <xdr:to>
      <xdr:col>74</xdr:col>
      <xdr:colOff>31750</xdr:colOff>
      <xdr:row>15</xdr:row>
      <xdr:rowOff>28121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38298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141514</xdr:rowOff>
    </xdr:from>
    <xdr:to>
      <xdr:col>69</xdr:col>
      <xdr:colOff>142875</xdr:colOff>
      <xdr:row>15</xdr:row>
      <xdr:rowOff>71664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扶助費に係る経常収支比率については，生活保護費などの減少により，前年度より０．１ポイント改善している。類似団体の平均を１．６ポイント下回っているが，今後は増加が見込まれる。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63500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52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63500</xdr:rowOff>
    </xdr:from>
    <xdr:to>
      <xdr:col>19</xdr:col>
      <xdr:colOff>187325</xdr:colOff>
      <xdr:row>56</xdr:row>
      <xdr:rowOff>76200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66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76200</xdr:rowOff>
    </xdr:from>
    <xdr:to>
      <xdr:col>15</xdr:col>
      <xdr:colOff>98425</xdr:colOff>
      <xdr:row>56</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77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xdr:rowOff>
    </xdr:from>
    <xdr:to>
      <xdr:col>20</xdr:col>
      <xdr:colOff>38100</xdr:colOff>
      <xdr:row>56</xdr:row>
      <xdr:rowOff>114300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124477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25400</xdr:rowOff>
    </xdr:from>
    <xdr:to>
      <xdr:col>15</xdr:col>
      <xdr:colOff>149225</xdr:colOff>
      <xdr:row>56</xdr:row>
      <xdr:rowOff>127000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137177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その他の経費に係る経常収支比率については，前年度と同水準であるものの，類似団体の平均を０．１ポイント上回っている。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33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59</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33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19050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09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58</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96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補助費等に係る経常収支比率については，前年度より０．２ポイント上昇しており，類似団体の平均を１．１ポイント上回っている。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165100</xdr:rowOff>
    </xdr:from>
    <xdr:to>
      <xdr:col>82</xdr:col>
      <xdr:colOff>107950</xdr:colOff>
      <xdr:row>35</xdr:row>
      <xdr:rowOff>8890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9944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62247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720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142240</xdr:rowOff>
    </xdr:from>
    <xdr:to>
      <xdr:col>78</xdr:col>
      <xdr:colOff>69850</xdr:colOff>
      <xdr:row>34</xdr:row>
      <xdr:rowOff>165100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971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134637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142240</xdr:rowOff>
    </xdr:from>
    <xdr:to>
      <xdr:col>73</xdr:col>
      <xdr:colOff>180975</xdr:colOff>
      <xdr:row>34</xdr:row>
      <xdr:rowOff>165100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971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165100</xdr:rowOff>
    </xdr:from>
    <xdr:to>
      <xdr:col>69</xdr:col>
      <xdr:colOff>92075</xdr:colOff>
      <xdr:row>35</xdr:row>
      <xdr:rowOff>16510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994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101617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114300</xdr:rowOff>
    </xdr:from>
    <xdr:to>
      <xdr:col>78</xdr:col>
      <xdr:colOff>120650</xdr:colOff>
      <xdr:row>35</xdr:row>
      <xdr:rowOff>44450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29227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91440</xdr:rowOff>
    </xdr:from>
    <xdr:to>
      <xdr:col>74</xdr:col>
      <xdr:colOff>31750</xdr:colOff>
      <xdr:row>35</xdr:row>
      <xdr:rowOff>21590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6367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114300</xdr:rowOff>
    </xdr:from>
    <xdr:to>
      <xdr:col>69</xdr:col>
      <xdr:colOff>142875</xdr:colOff>
      <xdr:row>35</xdr:row>
      <xdr:rowOff>44450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29227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137160</xdr:rowOff>
    </xdr:from>
    <xdr:to>
      <xdr:col>65</xdr:col>
      <xdr:colOff>53975</xdr:colOff>
      <xdr:row>35</xdr:row>
      <xdr:rowOff>67310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52087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公債費に係る経常収支比率については，前年度より０．６ポイント上昇しているものの，類似団体の平均を１．３ポイント下回っている。</a:t>
          </a:r>
        </a:p>
        <a:p>
          <a:r>
            <a:rPr kumimoji="1" lang="ja-JP" altLang="en-US" sz="1300">
              <a:latin typeface="ＭＳ Ｐゴシック" panose="020B0600070205080204" pitchFamily="50" charset="-128"/>
              <a:ea typeface="ＭＳ Ｐゴシック" panose="020B0600070205080204" pitchFamily="50" charset="-128"/>
            </a:rPr>
            <a:t>　 繰上償還などの継続的な公債費対策に取り組んでいるが，依然として高水準で推移しており，引き続き，公債費対策に積極的に取り組む。</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76</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149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119380</xdr:rowOff>
    </xdr:from>
    <xdr:to>
      <xdr:col>19</xdr:col>
      <xdr:colOff>187325</xdr:colOff>
      <xdr:row>77</xdr:row>
      <xdr:rowOff>24130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149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16511</xdr:rowOff>
    </xdr:from>
    <xdr:to>
      <xdr:col>15</xdr:col>
      <xdr:colOff>98425</xdr:colOff>
      <xdr:row>77</xdr:row>
      <xdr:rowOff>24130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2181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16511</xdr:rowOff>
    </xdr:from>
    <xdr:to>
      <xdr:col>11</xdr:col>
      <xdr:colOff>9525</xdr:colOff>
      <xdr:row>77</xdr:row>
      <xdr:rowOff>16511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218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130827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68580</xdr:rowOff>
    </xdr:from>
    <xdr:to>
      <xdr:col>20</xdr:col>
      <xdr:colOff>38100</xdr:colOff>
      <xdr:row>76</xdr:row>
      <xdr:rowOff>170180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137161</xdr:rowOff>
    </xdr:from>
    <xdr:to>
      <xdr:col>11</xdr:col>
      <xdr:colOff>60325</xdr:colOff>
      <xdr:row>77</xdr:row>
      <xdr:rowOff>67311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77487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公債費以外の経費に係る経常収支比率については，前年度より０．２ポイント改善しており，類似団体の平均より７．５ポイント下回っている。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147574</xdr:rowOff>
    </xdr:from>
    <xdr:to>
      <xdr:col>82</xdr:col>
      <xdr:colOff>107950</xdr:colOff>
      <xdr:row>75</xdr:row>
      <xdr:rowOff>156718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0063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156718</xdr:rowOff>
    </xdr:from>
    <xdr:to>
      <xdr:col>78</xdr:col>
      <xdr:colOff>69850</xdr:colOff>
      <xdr:row>76</xdr:row>
      <xdr:rowOff>99568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0154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76</xdr:row>
      <xdr:rowOff>99568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0657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53848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0657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96774</xdr:rowOff>
    </xdr:from>
    <xdr:to>
      <xdr:col>82</xdr:col>
      <xdr:colOff>158750</xdr:colOff>
      <xdr:row>76</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113301</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0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46245</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xdr:rowOff>
    </xdr:from>
    <xdr:to>
      <xdr:col>65</xdr:col>
      <xdr:colOff>53975</xdr:colOff>
      <xdr:row>76</xdr:row>
      <xdr:rowOff>104648</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114825</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160642</xdr:rowOff>
    </xdr:from>
    <xdr:to>
      <xdr:col>29</xdr:col>
      <xdr:colOff>127000</xdr:colOff>
      <xdr:row>16</xdr:row>
      <xdr:rowOff>42875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80017"/>
          <a:ext cx="647700" cy="5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101045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91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123761</xdr:rowOff>
    </xdr:from>
    <xdr:to>
      <xdr:col>26</xdr:col>
      <xdr:colOff>50800</xdr:colOff>
      <xdr:row>16</xdr:row>
      <xdr:rowOff>42875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743136"/>
          <a:ext cx="698500" cy="90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66641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123761</xdr:rowOff>
    </xdr:from>
    <xdr:to>
      <xdr:col>22</xdr:col>
      <xdr:colOff>114300</xdr:colOff>
      <xdr:row>16</xdr:row>
      <xdr:rowOff>50305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43136"/>
          <a:ext cx="698500" cy="97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91711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50305</xdr:rowOff>
    </xdr:from>
    <xdr:to>
      <xdr:col>18</xdr:col>
      <xdr:colOff>177800</xdr:colOff>
      <xdr:row>16</xdr:row>
      <xdr:rowOff>54496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41130"/>
          <a:ext cx="698500" cy="4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147870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109842</xdr:rowOff>
    </xdr:from>
    <xdr:to>
      <xdr:col>29</xdr:col>
      <xdr:colOff>177800</xdr:colOff>
      <xdr:row>16</xdr:row>
      <xdr:rowOff>39992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29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126369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7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163525</xdr:rowOff>
    </xdr:from>
    <xdr:to>
      <xdr:col>26</xdr:col>
      <xdr:colOff>101600</xdr:colOff>
      <xdr:row>16</xdr:row>
      <xdr:rowOff>93675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82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103852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5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72961</xdr:rowOff>
    </xdr:from>
    <xdr:to>
      <xdr:col>22</xdr:col>
      <xdr:colOff>165100</xdr:colOff>
      <xdr:row>16</xdr:row>
      <xdr:rowOff>3111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92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13288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6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170955</xdr:rowOff>
    </xdr:from>
    <xdr:to>
      <xdr:col>19</xdr:col>
      <xdr:colOff>38100</xdr:colOff>
      <xdr:row>16</xdr:row>
      <xdr:rowOff>101105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90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3696</xdr:rowOff>
    </xdr:from>
    <xdr:to>
      <xdr:col>15</xdr:col>
      <xdr:colOff>101600</xdr:colOff>
      <xdr:row>16</xdr:row>
      <xdr:rowOff>105296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94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115473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63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118961</xdr:rowOff>
    </xdr:from>
    <xdr:to>
      <xdr:col>29</xdr:col>
      <xdr:colOff>127000</xdr:colOff>
      <xdr:row>36</xdr:row>
      <xdr:rowOff>146469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72211"/>
          <a:ext cx="647700" cy="27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293285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0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97244</xdr:rowOff>
    </xdr:from>
    <xdr:to>
      <xdr:col>26</xdr:col>
      <xdr:colOff>50800</xdr:colOff>
      <xdr:row>36</xdr:row>
      <xdr:rowOff>146469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50494"/>
          <a:ext cx="698500" cy="49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234573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0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75261</xdr:rowOff>
    </xdr:from>
    <xdr:to>
      <xdr:col>22</xdr:col>
      <xdr:colOff>114300</xdr:colOff>
      <xdr:row>36</xdr:row>
      <xdr:rowOff>97244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28511"/>
          <a:ext cx="698500" cy="21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241355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75261</xdr:rowOff>
    </xdr:from>
    <xdr:to>
      <xdr:col>18</xdr:col>
      <xdr:colOff>177800</xdr:colOff>
      <xdr:row>36</xdr:row>
      <xdr:rowOff>140297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28511"/>
          <a:ext cx="698500" cy="65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229240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224782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68161</xdr:rowOff>
    </xdr:from>
    <xdr:to>
      <xdr:col>29</xdr:col>
      <xdr:colOff>177800</xdr:colOff>
      <xdr:row>36</xdr:row>
      <xdr:rowOff>169761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21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40238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9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95669</xdr:rowOff>
    </xdr:from>
    <xdr:to>
      <xdr:col>26</xdr:col>
      <xdr:colOff>101600</xdr:colOff>
      <xdr:row>37</xdr:row>
      <xdr:rowOff>25819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48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10596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35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46444</xdr:rowOff>
    </xdr:from>
    <xdr:to>
      <xdr:col>22</xdr:col>
      <xdr:colOff>165100</xdr:colOff>
      <xdr:row>36</xdr:row>
      <xdr:rowOff>148044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99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132821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8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24461</xdr:rowOff>
    </xdr:from>
    <xdr:to>
      <xdr:col>19</xdr:col>
      <xdr:colOff>38100</xdr:colOff>
      <xdr:row>36</xdr:row>
      <xdr:rowOff>126061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77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110838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6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89497</xdr:rowOff>
    </xdr:from>
    <xdr:to>
      <xdr:col>15</xdr:col>
      <xdr:colOff>101600</xdr:colOff>
      <xdr:row>37</xdr:row>
      <xdr:rowOff>19647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42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2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460,684
450,948
517.72
222,295,714
213,823,764
4,521,690
108,118,463
143,650,490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4075</xdr:rowOff>
    </xdr:from>
    <xdr:to>
      <xdr:col>24</xdr:col>
      <xdr:colOff>63500</xdr:colOff>
      <xdr:row>36</xdr:row>
      <xdr:rowOff>54530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76275"/>
          <a:ext cx="838200" cy="5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158444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1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123763</xdr:rowOff>
    </xdr:from>
    <xdr:to>
      <xdr:col>19</xdr:col>
      <xdr:colOff>177800</xdr:colOff>
      <xdr:row>36</xdr:row>
      <xdr:rowOff>4075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24513"/>
          <a:ext cx="889000" cy="5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123763</xdr:rowOff>
    </xdr:from>
    <xdr:to>
      <xdr:col>15</xdr:col>
      <xdr:colOff>50800</xdr:colOff>
      <xdr:row>37</xdr:row>
      <xdr:rowOff>74843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24513"/>
          <a:ext cx="889000" cy="2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124894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9757</xdr:rowOff>
    </xdr:from>
    <xdr:to>
      <xdr:col>10</xdr:col>
      <xdr:colOff>114300</xdr:colOff>
      <xdr:row>37</xdr:row>
      <xdr:rowOff>74843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53407"/>
          <a:ext cx="889000" cy="6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90343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95242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3730</xdr:rowOff>
    </xdr:from>
    <xdr:to>
      <xdr:col>24</xdr:col>
      <xdr:colOff>114300</xdr:colOff>
      <xdr:row>36</xdr:row>
      <xdr:rowOff>105330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7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153607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5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124725</xdr:rowOff>
    </xdr:from>
    <xdr:to>
      <xdr:col>20</xdr:col>
      <xdr:colOff>38100</xdr:colOff>
      <xdr:row>36</xdr:row>
      <xdr:rowOff>54875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46002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1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72963</xdr:rowOff>
    </xdr:from>
    <xdr:to>
      <xdr:col>15</xdr:col>
      <xdr:colOff>101600</xdr:colOff>
      <xdr:row>36</xdr:row>
      <xdr:rowOff>3113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7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165690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6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24043</xdr:rowOff>
    </xdr:from>
    <xdr:to>
      <xdr:col>10</xdr:col>
      <xdr:colOff>165100</xdr:colOff>
      <xdr:row>37</xdr:row>
      <xdr:rowOff>125643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116770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130407</xdr:rowOff>
    </xdr:from>
    <xdr:to>
      <xdr:col>6</xdr:col>
      <xdr:colOff>38100</xdr:colOff>
      <xdr:row>37</xdr:row>
      <xdr:rowOff>60557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51684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581</xdr:rowOff>
    </xdr:from>
    <xdr:to>
      <xdr:col>24</xdr:col>
      <xdr:colOff>62865</xdr:colOff>
      <xdr:row>57</xdr:row>
      <xdr:rowOff>91270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3081"/>
          <a:ext cx="1270" cy="129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95097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8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91270</xdr:rowOff>
    </xdr:from>
    <xdr:to>
      <xdr:col>24</xdr:col>
      <xdr:colOff>152400</xdr:colOff>
      <xdr:row>57</xdr:row>
      <xdr:rowOff>91270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86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118708</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581</xdr:rowOff>
    </xdr:from>
    <xdr:to>
      <xdr:col>24</xdr:col>
      <xdr:colOff>152400</xdr:colOff>
      <xdr:row>50</xdr:row>
      <xdr:rowOff>581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25629</xdr:rowOff>
    </xdr:from>
    <xdr:to>
      <xdr:col>24</xdr:col>
      <xdr:colOff>63500</xdr:colOff>
      <xdr:row>57</xdr:row>
      <xdr:rowOff>36895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798279"/>
          <a:ext cx="8382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74515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161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51638</xdr:rowOff>
    </xdr:from>
    <xdr:to>
      <xdr:col>24</xdr:col>
      <xdr:colOff>114300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25629</xdr:rowOff>
    </xdr:from>
    <xdr:to>
      <xdr:col>19</xdr:col>
      <xdr:colOff>177800</xdr:colOff>
      <xdr:row>58</xdr:row>
      <xdr:rowOff>151685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98279"/>
          <a:ext cx="889000" cy="29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19732</xdr:rowOff>
    </xdr:from>
    <xdr:to>
      <xdr:col>20</xdr:col>
      <xdr:colOff>38100</xdr:colOff>
      <xdr:row>55</xdr:row>
      <xdr:rowOff>121332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137859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124547</xdr:rowOff>
    </xdr:from>
    <xdr:to>
      <xdr:col>15</xdr:col>
      <xdr:colOff>50800</xdr:colOff>
      <xdr:row>58</xdr:row>
      <xdr:rowOff>151685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10068647"/>
          <a:ext cx="889000" cy="2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81389</xdr:rowOff>
    </xdr:from>
    <xdr:to>
      <xdr:col>15</xdr:col>
      <xdr:colOff>101600</xdr:colOff>
      <xdr:row>57</xdr:row>
      <xdr:rowOff>11539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28066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124547</xdr:rowOff>
    </xdr:from>
    <xdr:to>
      <xdr:col>10</xdr:col>
      <xdr:colOff>114300</xdr:colOff>
      <xdr:row>59</xdr:row>
      <xdr:rowOff>10084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68647"/>
          <a:ext cx="889000" cy="5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11699</xdr:rowOff>
    </xdr:from>
    <xdr:to>
      <xdr:col>10</xdr:col>
      <xdr:colOff>165100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82271</xdr:rowOff>
    </xdr:from>
    <xdr:to>
      <xdr:col>6</xdr:col>
      <xdr:colOff>38100</xdr:colOff>
      <xdr:row>58</xdr:row>
      <xdr:rowOff>12421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28948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157545</xdr:rowOff>
    </xdr:from>
    <xdr:to>
      <xdr:col>24</xdr:col>
      <xdr:colOff>114300</xdr:colOff>
      <xdr:row>57</xdr:row>
      <xdr:rowOff>87695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5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72472</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7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146279</xdr:rowOff>
    </xdr:from>
    <xdr:to>
      <xdr:col>20</xdr:col>
      <xdr:colOff>38100</xdr:colOff>
      <xdr:row>57</xdr:row>
      <xdr:rowOff>76429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67556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4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100885</xdr:rowOff>
    </xdr:from>
    <xdr:to>
      <xdr:col>15</xdr:col>
      <xdr:colOff>101600</xdr:colOff>
      <xdr:row>59</xdr:row>
      <xdr:rowOff>31035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4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22162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1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73747</xdr:rowOff>
    </xdr:from>
    <xdr:to>
      <xdr:col>10</xdr:col>
      <xdr:colOff>165100</xdr:colOff>
      <xdr:row>59</xdr:row>
      <xdr:rowOff>3897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1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166474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11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130734</xdr:rowOff>
    </xdr:from>
    <xdr:to>
      <xdr:col>6</xdr:col>
      <xdr:colOff>38100</xdr:colOff>
      <xdr:row>59</xdr:row>
      <xdr:rowOff>60884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7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52011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6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31744</xdr:rowOff>
    </xdr:from>
    <xdr:to>
      <xdr:col>24</xdr:col>
      <xdr:colOff>63500</xdr:colOff>
      <xdr:row>77</xdr:row>
      <xdr:rowOff>34316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33394"/>
          <a:ext cx="8382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15227</xdr:rowOff>
    </xdr:from>
    <xdr:to>
      <xdr:col>19</xdr:col>
      <xdr:colOff>177800</xdr:colOff>
      <xdr:row>77</xdr:row>
      <xdr:rowOff>34316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16877"/>
          <a:ext cx="8890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15227</xdr:rowOff>
    </xdr:from>
    <xdr:to>
      <xdr:col>15</xdr:col>
      <xdr:colOff>50800</xdr:colOff>
      <xdr:row>77</xdr:row>
      <xdr:rowOff>32716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16877"/>
          <a:ext cx="889000" cy="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23628</xdr:rowOff>
    </xdr:from>
    <xdr:to>
      <xdr:col>10</xdr:col>
      <xdr:colOff>114300</xdr:colOff>
      <xdr:row>77</xdr:row>
      <xdr:rowOff>32716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25278"/>
          <a:ext cx="889000" cy="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152394</xdr:rowOff>
    </xdr:from>
    <xdr:to>
      <xdr:col>24</xdr:col>
      <xdr:colOff>114300</xdr:colOff>
      <xdr:row>77</xdr:row>
      <xdr:rowOff>82544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8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130821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6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154966</xdr:rowOff>
    </xdr:from>
    <xdr:to>
      <xdr:col>20</xdr:col>
      <xdr:colOff>38100</xdr:colOff>
      <xdr:row>77</xdr:row>
      <xdr:rowOff>85116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76243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7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135877</xdr:rowOff>
    </xdr:from>
    <xdr:to>
      <xdr:col>15</xdr:col>
      <xdr:colOff>101600</xdr:colOff>
      <xdr:row>77</xdr:row>
      <xdr:rowOff>66027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6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57154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5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153366</xdr:rowOff>
    </xdr:from>
    <xdr:to>
      <xdr:col>10</xdr:col>
      <xdr:colOff>165100</xdr:colOff>
      <xdr:row>77</xdr:row>
      <xdr:rowOff>83516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8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74643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144278</xdr:rowOff>
    </xdr:from>
    <xdr:to>
      <xdr:col>6</xdr:col>
      <xdr:colOff>38100</xdr:colOff>
      <xdr:row>77</xdr:row>
      <xdr:rowOff>74428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65555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6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68954</xdr:rowOff>
    </xdr:from>
    <xdr:to>
      <xdr:col>24</xdr:col>
      <xdr:colOff>63500</xdr:colOff>
      <xdr:row>97</xdr:row>
      <xdr:rowOff>65100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528154"/>
          <a:ext cx="838200" cy="16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113682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68954</xdr:rowOff>
    </xdr:from>
    <xdr:to>
      <xdr:col>19</xdr:col>
      <xdr:colOff>177800</xdr:colOff>
      <xdr:row>98</xdr:row>
      <xdr:rowOff>38333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28154"/>
          <a:ext cx="889000" cy="3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100227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38333</xdr:rowOff>
    </xdr:from>
    <xdr:to>
      <xdr:col>15</xdr:col>
      <xdr:colOff>50800</xdr:colOff>
      <xdr:row>98</xdr:row>
      <xdr:rowOff>112443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840433"/>
          <a:ext cx="889000" cy="7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32616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112443</xdr:rowOff>
    </xdr:from>
    <xdr:to>
      <xdr:col>10</xdr:col>
      <xdr:colOff>114300</xdr:colOff>
      <xdr:row>99</xdr:row>
      <xdr:rowOff>3651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14543"/>
          <a:ext cx="889000" cy="6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78576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132579</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9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14300</xdr:rowOff>
    </xdr:from>
    <xdr:to>
      <xdr:col>24</xdr:col>
      <xdr:colOff>114300</xdr:colOff>
      <xdr:row>97</xdr:row>
      <xdr:rowOff>115900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164177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2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18154</xdr:rowOff>
    </xdr:from>
    <xdr:to>
      <xdr:col>20</xdr:col>
      <xdr:colOff>38100</xdr:colOff>
      <xdr:row>96</xdr:row>
      <xdr:rowOff>119754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110881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57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158983</xdr:rowOff>
    </xdr:from>
    <xdr:to>
      <xdr:col>15</xdr:col>
      <xdr:colOff>101600</xdr:colOff>
      <xdr:row>98</xdr:row>
      <xdr:rowOff>89133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8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80260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88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61643</xdr:rowOff>
    </xdr:from>
    <xdr:to>
      <xdr:col>10</xdr:col>
      <xdr:colOff>165100</xdr:colOff>
      <xdr:row>98</xdr:row>
      <xdr:rowOff>163243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6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154370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95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124301</xdr:rowOff>
    </xdr:from>
    <xdr:to>
      <xdr:col>6</xdr:col>
      <xdr:colOff>38100</xdr:colOff>
      <xdr:row>99</xdr:row>
      <xdr:rowOff>54451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2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45578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1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9537</xdr:rowOff>
    </xdr:from>
    <xdr:to>
      <xdr:col>55</xdr:col>
      <xdr:colOff>0</xdr:colOff>
      <xdr:row>38</xdr:row>
      <xdr:rowOff>124320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24637"/>
          <a:ext cx="838200" cy="1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154944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49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85916</xdr:rowOff>
    </xdr:from>
    <xdr:to>
      <xdr:col>50</xdr:col>
      <xdr:colOff>114300</xdr:colOff>
      <xdr:row>38</xdr:row>
      <xdr:rowOff>124320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400866"/>
          <a:ext cx="889000" cy="123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168889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34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85916</xdr:rowOff>
    </xdr:from>
    <xdr:to>
      <xdr:col>45</xdr:col>
      <xdr:colOff>177800</xdr:colOff>
      <xdr:row>39</xdr:row>
      <xdr:rowOff>15799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400866"/>
          <a:ext cx="889000" cy="130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102633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07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11570</xdr:rowOff>
    </xdr:from>
    <xdr:to>
      <xdr:col>41</xdr:col>
      <xdr:colOff>50800</xdr:colOff>
      <xdr:row>39</xdr:row>
      <xdr:rowOff>15799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698120"/>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67174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88637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7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130188</xdr:rowOff>
    </xdr:from>
    <xdr:to>
      <xdr:col>55</xdr:col>
      <xdr:colOff>50800</xdr:colOff>
      <xdr:row>38</xdr:row>
      <xdr:rowOff>60337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738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153065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2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73520</xdr:rowOff>
    </xdr:from>
    <xdr:to>
      <xdr:col>50</xdr:col>
      <xdr:colOff>165100</xdr:colOff>
      <xdr:row>39</xdr:row>
      <xdr:rowOff>3670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166247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8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35116</xdr:rowOff>
    </xdr:from>
    <xdr:to>
      <xdr:col>46</xdr:col>
      <xdr:colOff>38100</xdr:colOff>
      <xdr:row>31</xdr:row>
      <xdr:rowOff>136716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35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127843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44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136449</xdr:rowOff>
    </xdr:from>
    <xdr:to>
      <xdr:col>41</xdr:col>
      <xdr:colOff>101600</xdr:colOff>
      <xdr:row>39</xdr:row>
      <xdr:rowOff>66599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5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83126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42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132220</xdr:rowOff>
    </xdr:from>
    <xdr:to>
      <xdr:col>36</xdr:col>
      <xdr:colOff>165100</xdr:colOff>
      <xdr:row>39</xdr:row>
      <xdr:rowOff>62370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6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78897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42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38495</xdr:rowOff>
    </xdr:from>
    <xdr:to>
      <xdr:col>55</xdr:col>
      <xdr:colOff>0</xdr:colOff>
      <xdr:row>56</xdr:row>
      <xdr:rowOff>105818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125345"/>
          <a:ext cx="838200" cy="58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92701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9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105818</xdr:rowOff>
    </xdr:from>
    <xdr:to>
      <xdr:col>50</xdr:col>
      <xdr:colOff>114300</xdr:colOff>
      <xdr:row>57</xdr:row>
      <xdr:rowOff>41876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707018"/>
          <a:ext cx="889000" cy="10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24791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32748</xdr:rowOff>
    </xdr:from>
    <xdr:to>
      <xdr:col>45</xdr:col>
      <xdr:colOff>177800</xdr:colOff>
      <xdr:row>57</xdr:row>
      <xdr:rowOff>41876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462498"/>
          <a:ext cx="889000" cy="35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154922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32748</xdr:rowOff>
    </xdr:from>
    <xdr:to>
      <xdr:col>41</xdr:col>
      <xdr:colOff>50800</xdr:colOff>
      <xdr:row>57</xdr:row>
      <xdr:rowOff>125984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462498"/>
          <a:ext cx="889000" cy="43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135107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77101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159145</xdr:rowOff>
    </xdr:from>
    <xdr:to>
      <xdr:col>55</xdr:col>
      <xdr:colOff>50800</xdr:colOff>
      <xdr:row>53</xdr:row>
      <xdr:rowOff>89295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07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10572</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92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55018</xdr:rowOff>
    </xdr:from>
    <xdr:to>
      <xdr:col>50</xdr:col>
      <xdr:colOff>165100</xdr:colOff>
      <xdr:row>56</xdr:row>
      <xdr:rowOff>156618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65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1695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4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162526</xdr:rowOff>
    </xdr:from>
    <xdr:to>
      <xdr:col>46</xdr:col>
      <xdr:colOff>38100</xdr:colOff>
      <xdr:row>57</xdr:row>
      <xdr:rowOff>92676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6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83803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5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153398</xdr:rowOff>
    </xdr:from>
    <xdr:to>
      <xdr:col>41</xdr:col>
      <xdr:colOff>101600</xdr:colOff>
      <xdr:row>55</xdr:row>
      <xdr:rowOff>83548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100075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1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75184</xdr:rowOff>
    </xdr:from>
    <xdr:to>
      <xdr:col>36</xdr:col>
      <xdr:colOff>165100</xdr:colOff>
      <xdr:row>58</xdr:row>
      <xdr:rowOff>5334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167911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4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165143</xdr:rowOff>
    </xdr:from>
    <xdr:to>
      <xdr:col>55</xdr:col>
      <xdr:colOff>0</xdr:colOff>
      <xdr:row>77</xdr:row>
      <xdr:rowOff>121869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680993"/>
          <a:ext cx="838200" cy="64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125917</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5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121869</xdr:rowOff>
    </xdr:from>
    <xdr:to>
      <xdr:col>50</xdr:col>
      <xdr:colOff>114300</xdr:colOff>
      <xdr:row>78</xdr:row>
      <xdr:rowOff>6107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23519"/>
          <a:ext cx="889000" cy="5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80794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103649</xdr:rowOff>
    </xdr:from>
    <xdr:to>
      <xdr:col>45</xdr:col>
      <xdr:colOff>177800</xdr:colOff>
      <xdr:row>78</xdr:row>
      <xdr:rowOff>6107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790949"/>
          <a:ext cx="889000" cy="58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103649</xdr:rowOff>
    </xdr:from>
    <xdr:to>
      <xdr:col>41</xdr:col>
      <xdr:colOff>50800</xdr:colOff>
      <xdr:row>77</xdr:row>
      <xdr:rowOff>150033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790949"/>
          <a:ext cx="889000" cy="56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64310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114343</xdr:rowOff>
    </xdr:from>
    <xdr:to>
      <xdr:col>55</xdr:col>
      <xdr:colOff>50800</xdr:colOff>
      <xdr:row>74</xdr:row>
      <xdr:rowOff>44493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63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137220</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48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71069</xdr:rowOff>
    </xdr:from>
    <xdr:to>
      <xdr:col>50</xdr:col>
      <xdr:colOff>165100</xdr:colOff>
      <xdr:row>78</xdr:row>
      <xdr:rowOff>1219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7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163796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36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126757</xdr:rowOff>
    </xdr:from>
    <xdr:to>
      <xdr:col>46</xdr:col>
      <xdr:colOff>38100</xdr:colOff>
      <xdr:row>78</xdr:row>
      <xdr:rowOff>56907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2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48034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42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52849</xdr:rowOff>
    </xdr:from>
    <xdr:to>
      <xdr:col>41</xdr:col>
      <xdr:colOff>101600</xdr:colOff>
      <xdr:row>74</xdr:row>
      <xdr:rowOff>154449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74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170976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51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99233</xdr:rowOff>
    </xdr:from>
    <xdr:to>
      <xdr:col>36</xdr:col>
      <xdr:colOff>165100</xdr:colOff>
      <xdr:row>78</xdr:row>
      <xdr:rowOff>29383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0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20510</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39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130122</xdr:rowOff>
    </xdr:from>
    <xdr:to>
      <xdr:col>55</xdr:col>
      <xdr:colOff>0</xdr:colOff>
      <xdr:row>93</xdr:row>
      <xdr:rowOff>167590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5903522"/>
          <a:ext cx="838200" cy="20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148869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6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167590</xdr:rowOff>
    </xdr:from>
    <xdr:to>
      <xdr:col>50</xdr:col>
      <xdr:colOff>114300</xdr:colOff>
      <xdr:row>94</xdr:row>
      <xdr:rowOff>103924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112440"/>
          <a:ext cx="889000" cy="10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108977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103924</xdr:rowOff>
    </xdr:from>
    <xdr:to>
      <xdr:col>45</xdr:col>
      <xdr:colOff>177800</xdr:colOff>
      <xdr:row>95</xdr:row>
      <xdr:rowOff>208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220224"/>
          <a:ext cx="889000" cy="6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65087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208</xdr:rowOff>
    </xdr:from>
    <xdr:to>
      <xdr:col>41</xdr:col>
      <xdr:colOff>50800</xdr:colOff>
      <xdr:row>95</xdr:row>
      <xdr:rowOff>58685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287958"/>
          <a:ext cx="889000" cy="5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43987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3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102074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79322</xdr:rowOff>
    </xdr:from>
    <xdr:to>
      <xdr:col>55</xdr:col>
      <xdr:colOff>50800</xdr:colOff>
      <xdr:row>93</xdr:row>
      <xdr:rowOff>9472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58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102199</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570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116790</xdr:rowOff>
    </xdr:from>
    <xdr:to>
      <xdr:col>50</xdr:col>
      <xdr:colOff>165100</xdr:colOff>
      <xdr:row>94</xdr:row>
      <xdr:rowOff>46940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06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63467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83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53124</xdr:rowOff>
    </xdr:from>
    <xdr:to>
      <xdr:col>46</xdr:col>
      <xdr:colOff>38100</xdr:colOff>
      <xdr:row>94</xdr:row>
      <xdr:rowOff>154724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1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171251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594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120858</xdr:rowOff>
    </xdr:from>
    <xdr:to>
      <xdr:col>41</xdr:col>
      <xdr:colOff>101600</xdr:colOff>
      <xdr:row>95</xdr:row>
      <xdr:rowOff>51008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23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67535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01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7885</xdr:rowOff>
    </xdr:from>
    <xdr:to>
      <xdr:col>36</xdr:col>
      <xdr:colOff>165100</xdr:colOff>
      <xdr:row>95</xdr:row>
      <xdr:rowOff>109485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29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126012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07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130302</xdr:rowOff>
    </xdr:from>
    <xdr:to>
      <xdr:col>85</xdr:col>
      <xdr:colOff>127000</xdr:colOff>
      <xdr:row>39</xdr:row>
      <xdr:rowOff>9652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45402"/>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28194</xdr:rowOff>
    </xdr:from>
    <xdr:to>
      <xdr:col>81</xdr:col>
      <xdr:colOff>50800</xdr:colOff>
      <xdr:row>38</xdr:row>
      <xdr:rowOff>130302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543294"/>
          <a:ext cx="8890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156464</xdr:rowOff>
    </xdr:from>
    <xdr:to>
      <xdr:col>76</xdr:col>
      <xdr:colOff>114300</xdr:colOff>
      <xdr:row>38</xdr:row>
      <xdr:rowOff>28194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157214"/>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58928</xdr:rowOff>
    </xdr:from>
    <xdr:to>
      <xdr:col>71</xdr:col>
      <xdr:colOff>177800</xdr:colOff>
      <xdr:row>35</xdr:row>
      <xdr:rowOff>156464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059678"/>
          <a:ext cx="889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101744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4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156989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130302</xdr:rowOff>
    </xdr:from>
    <xdr:to>
      <xdr:col>85</xdr:col>
      <xdr:colOff>177800</xdr:colOff>
      <xdr:row>39</xdr:row>
      <xdr:rowOff>60452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4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45483</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6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79502</xdr:rowOff>
    </xdr:from>
    <xdr:to>
      <xdr:col>81</xdr:col>
      <xdr:colOff>101600</xdr:colOff>
      <xdr:row>39</xdr:row>
      <xdr:rowOff>9652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779</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687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148844</xdr:rowOff>
    </xdr:from>
    <xdr:to>
      <xdr:col>76</xdr:col>
      <xdr:colOff>165100</xdr:colOff>
      <xdr:row>38</xdr:row>
      <xdr:rowOff>78994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70121</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5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105664</xdr:rowOff>
    </xdr:from>
    <xdr:to>
      <xdr:col>72</xdr:col>
      <xdr:colOff>38100</xdr:colOff>
      <xdr:row>36</xdr:row>
      <xdr:rowOff>35814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1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52341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588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8128</xdr:rowOff>
    </xdr:from>
    <xdr:to>
      <xdr:col>67</xdr:col>
      <xdr:colOff>101600</xdr:colOff>
      <xdr:row>35</xdr:row>
      <xdr:rowOff>109728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00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126255</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578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105442</xdr:rowOff>
    </xdr:from>
    <xdr:to>
      <xdr:col>85</xdr:col>
      <xdr:colOff>127000</xdr:colOff>
      <xdr:row>74</xdr:row>
      <xdr:rowOff>113803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792742"/>
          <a:ext cx="838200" cy="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26705</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542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105442</xdr:rowOff>
    </xdr:from>
    <xdr:to>
      <xdr:col>81</xdr:col>
      <xdr:colOff>50800</xdr:colOff>
      <xdr:row>74</xdr:row>
      <xdr:rowOff>145023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792742"/>
          <a:ext cx="889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126886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47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145023</xdr:rowOff>
    </xdr:from>
    <xdr:to>
      <xdr:col>76</xdr:col>
      <xdr:colOff>114300</xdr:colOff>
      <xdr:row>74</xdr:row>
      <xdr:rowOff>159523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832323"/>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150497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49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159523</xdr:rowOff>
    </xdr:from>
    <xdr:to>
      <xdr:col>71</xdr:col>
      <xdr:colOff>177800</xdr:colOff>
      <xdr:row>74</xdr:row>
      <xdr:rowOff>165924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84682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128291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4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108958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4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63003</xdr:rowOff>
    </xdr:from>
    <xdr:to>
      <xdr:col>85</xdr:col>
      <xdr:colOff>177800</xdr:colOff>
      <xdr:row>74</xdr:row>
      <xdr:rowOff>164603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7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41430</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72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54642</xdr:rowOff>
    </xdr:from>
    <xdr:to>
      <xdr:col>81</xdr:col>
      <xdr:colOff>101600</xdr:colOff>
      <xdr:row>74</xdr:row>
      <xdr:rowOff>156242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74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147369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83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94223</xdr:rowOff>
    </xdr:from>
    <xdr:to>
      <xdr:col>76</xdr:col>
      <xdr:colOff>165100</xdr:colOff>
      <xdr:row>75</xdr:row>
      <xdr:rowOff>24373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78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15500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87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108723</xdr:rowOff>
    </xdr:from>
    <xdr:to>
      <xdr:col>72</xdr:col>
      <xdr:colOff>38100</xdr:colOff>
      <xdr:row>75</xdr:row>
      <xdr:rowOff>38873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79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30000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88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115124</xdr:rowOff>
    </xdr:from>
    <xdr:to>
      <xdr:col>67</xdr:col>
      <xdr:colOff>101600</xdr:colOff>
      <xdr:row>75</xdr:row>
      <xdr:rowOff>45274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80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36401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89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74640</xdr:rowOff>
    </xdr:from>
    <xdr:to>
      <xdr:col>85</xdr:col>
      <xdr:colOff>127000</xdr:colOff>
      <xdr:row>96</xdr:row>
      <xdr:rowOff>163771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533840"/>
          <a:ext cx="838200" cy="8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124341</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83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74640</xdr:rowOff>
    </xdr:from>
    <xdr:to>
      <xdr:col>81</xdr:col>
      <xdr:colOff>50800</xdr:colOff>
      <xdr:row>98</xdr:row>
      <xdr:rowOff>14725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533840"/>
          <a:ext cx="889000" cy="28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62640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132682</xdr:rowOff>
    </xdr:from>
    <xdr:to>
      <xdr:col>76</xdr:col>
      <xdr:colOff>114300</xdr:colOff>
      <xdr:row>98</xdr:row>
      <xdr:rowOff>14725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763332"/>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33452</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49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132682</xdr:rowOff>
    </xdr:from>
    <xdr:to>
      <xdr:col>71</xdr:col>
      <xdr:colOff>177800</xdr:colOff>
      <xdr:row>98</xdr:row>
      <xdr:rowOff>35435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763332"/>
          <a:ext cx="889000" cy="7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42913</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84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71834</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5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112971</xdr:rowOff>
    </xdr:from>
    <xdr:to>
      <xdr:col>85</xdr:col>
      <xdr:colOff>177800</xdr:colOff>
      <xdr:row>97</xdr:row>
      <xdr:rowOff>43121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57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135848</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42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23840</xdr:rowOff>
    </xdr:from>
    <xdr:to>
      <xdr:col>81</xdr:col>
      <xdr:colOff>101600</xdr:colOff>
      <xdr:row>96</xdr:row>
      <xdr:rowOff>125440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4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141967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25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135375</xdr:rowOff>
    </xdr:from>
    <xdr:to>
      <xdr:col>76</xdr:col>
      <xdr:colOff>165100</xdr:colOff>
      <xdr:row>98</xdr:row>
      <xdr:rowOff>65525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56652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85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81882</xdr:rowOff>
    </xdr:from>
    <xdr:to>
      <xdr:col>72</xdr:col>
      <xdr:colOff>38100</xdr:colOff>
      <xdr:row>98</xdr:row>
      <xdr:rowOff>12032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1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28559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48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156085</xdr:rowOff>
    </xdr:from>
    <xdr:to>
      <xdr:col>67</xdr:col>
      <xdr:colOff>101600</xdr:colOff>
      <xdr:row>98</xdr:row>
      <xdr:rowOff>86235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8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77362</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87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141415</xdr:rowOff>
    </xdr:from>
    <xdr:to>
      <xdr:col>116</xdr:col>
      <xdr:colOff>63500</xdr:colOff>
      <xdr:row>37</xdr:row>
      <xdr:rowOff>67691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313615"/>
          <a:ext cx="838200" cy="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117810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90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47879</xdr:rowOff>
    </xdr:from>
    <xdr:to>
      <xdr:col>111</xdr:col>
      <xdr:colOff>177800</xdr:colOff>
      <xdr:row>37</xdr:row>
      <xdr:rowOff>67691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391529"/>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47117</xdr:rowOff>
    </xdr:from>
    <xdr:to>
      <xdr:col>107</xdr:col>
      <xdr:colOff>50800</xdr:colOff>
      <xdr:row>37</xdr:row>
      <xdr:rowOff>47879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39076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89107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47117</xdr:rowOff>
    </xdr:from>
    <xdr:to>
      <xdr:col>102</xdr:col>
      <xdr:colOff>114300</xdr:colOff>
      <xdr:row>37</xdr:row>
      <xdr:rowOff>55499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390767"/>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63961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58247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90615</xdr:rowOff>
    </xdr:from>
    <xdr:to>
      <xdr:col>116</xdr:col>
      <xdr:colOff>114300</xdr:colOff>
      <xdr:row>37</xdr:row>
      <xdr:rowOff>20765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26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113492</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11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16891</xdr:rowOff>
    </xdr:from>
    <xdr:to>
      <xdr:col>112</xdr:col>
      <xdr:colOff>38100</xdr:colOff>
      <xdr:row>37</xdr:row>
      <xdr:rowOff>118491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3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109618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168529</xdr:rowOff>
    </xdr:from>
    <xdr:to>
      <xdr:col>107</xdr:col>
      <xdr:colOff>101600</xdr:colOff>
      <xdr:row>37</xdr:row>
      <xdr:rowOff>98679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34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89806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167767</xdr:rowOff>
    </xdr:from>
    <xdr:to>
      <xdr:col>102</xdr:col>
      <xdr:colOff>165100</xdr:colOff>
      <xdr:row>37</xdr:row>
      <xdr:rowOff>97917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33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89044</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4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4699</xdr:rowOff>
    </xdr:from>
    <xdr:to>
      <xdr:col>98</xdr:col>
      <xdr:colOff>38100</xdr:colOff>
      <xdr:row>37</xdr:row>
      <xdr:rowOff>106299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34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97426</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44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156159</xdr:rowOff>
    </xdr:from>
    <xdr:to>
      <xdr:col>116</xdr:col>
      <xdr:colOff>63500</xdr:colOff>
      <xdr:row>59</xdr:row>
      <xdr:rowOff>2769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00259"/>
          <a:ext cx="8382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156159</xdr:rowOff>
    </xdr:from>
    <xdr:to>
      <xdr:col>111</xdr:col>
      <xdr:colOff>177800</xdr:colOff>
      <xdr:row>58</xdr:row>
      <xdr:rowOff>170104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00259"/>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163188</xdr:rowOff>
    </xdr:from>
    <xdr:to>
      <xdr:col>107</xdr:col>
      <xdr:colOff>50800</xdr:colOff>
      <xdr:row>58</xdr:row>
      <xdr:rowOff>170104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07288"/>
          <a:ext cx="8890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155111</xdr:rowOff>
    </xdr:from>
    <xdr:to>
      <xdr:col>102</xdr:col>
      <xdr:colOff>114300</xdr:colOff>
      <xdr:row>58</xdr:row>
      <xdr:rowOff>163188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99211"/>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123419</xdr:rowOff>
    </xdr:from>
    <xdr:to>
      <xdr:col>116</xdr:col>
      <xdr:colOff>114300</xdr:colOff>
      <xdr:row>59</xdr:row>
      <xdr:rowOff>53569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38346</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8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105359</xdr:rowOff>
    </xdr:from>
    <xdr:to>
      <xdr:col>112</xdr:col>
      <xdr:colOff>38100</xdr:colOff>
      <xdr:row>59</xdr:row>
      <xdr:rowOff>35509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4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26636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4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119304</xdr:rowOff>
    </xdr:from>
    <xdr:to>
      <xdr:col>107</xdr:col>
      <xdr:colOff>101600</xdr:colOff>
      <xdr:row>59</xdr:row>
      <xdr:rowOff>49454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6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40581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112388</xdr:rowOff>
    </xdr:from>
    <xdr:to>
      <xdr:col>102</xdr:col>
      <xdr:colOff>165100</xdr:colOff>
      <xdr:row>59</xdr:row>
      <xdr:rowOff>42538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5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33665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4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104311</xdr:rowOff>
    </xdr:from>
    <xdr:to>
      <xdr:col>98</xdr:col>
      <xdr:colOff>38100</xdr:colOff>
      <xdr:row>59</xdr:row>
      <xdr:rowOff>34461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4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25588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4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147053</xdr:rowOff>
    </xdr:from>
    <xdr:to>
      <xdr:col>116</xdr:col>
      <xdr:colOff>63500</xdr:colOff>
      <xdr:row>75</xdr:row>
      <xdr:rowOff>91084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834353"/>
          <a:ext cx="838200" cy="1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164482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5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90589</xdr:rowOff>
    </xdr:from>
    <xdr:to>
      <xdr:col>111</xdr:col>
      <xdr:colOff>177800</xdr:colOff>
      <xdr:row>75</xdr:row>
      <xdr:rowOff>91084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2949339"/>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139870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90589</xdr:rowOff>
    </xdr:from>
    <xdr:to>
      <xdr:col>107</xdr:col>
      <xdr:colOff>50800</xdr:colOff>
      <xdr:row>75</xdr:row>
      <xdr:rowOff>139891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49339"/>
          <a:ext cx="889000" cy="4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156557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139891</xdr:rowOff>
    </xdr:from>
    <xdr:to>
      <xdr:col>102</xdr:col>
      <xdr:colOff>114300</xdr:colOff>
      <xdr:row>76</xdr:row>
      <xdr:rowOff>8979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998641"/>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15727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29900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96253</xdr:rowOff>
    </xdr:from>
    <xdr:to>
      <xdr:col>116</xdr:col>
      <xdr:colOff>114300</xdr:colOff>
      <xdr:row>75</xdr:row>
      <xdr:rowOff>26403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7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119130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6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40284</xdr:rowOff>
    </xdr:from>
    <xdr:to>
      <xdr:col>112</xdr:col>
      <xdr:colOff>38100</xdr:colOff>
      <xdr:row>75</xdr:row>
      <xdr:rowOff>141884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158411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67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39789</xdr:rowOff>
    </xdr:from>
    <xdr:to>
      <xdr:col>107</xdr:col>
      <xdr:colOff>101600</xdr:colOff>
      <xdr:row>75</xdr:row>
      <xdr:rowOff>141389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9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157916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7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89091</xdr:rowOff>
    </xdr:from>
    <xdr:to>
      <xdr:col>102</xdr:col>
      <xdr:colOff>165100</xdr:colOff>
      <xdr:row>76</xdr:row>
      <xdr:rowOff>19241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10368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0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129629</xdr:rowOff>
    </xdr:from>
    <xdr:to>
      <xdr:col>98</xdr:col>
      <xdr:colOff>38100</xdr:colOff>
      <xdr:row>76</xdr:row>
      <xdr:rowOff>59779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8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50906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08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464,144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主な構成項目である扶助費は，新型コロナウイルス感染症対策などによる給付金が減少したものの，障がい福祉サービス事業費の増加などにより，住民一人当たり</a:t>
          </a:r>
          <a:r>
            <a:rPr kumimoji="1" lang="en-US" altLang="ja-JP" sz="1300">
              <a:latin typeface="ＭＳ Ｐゴシック" panose="020B0600070205080204" pitchFamily="50" charset="-128"/>
              <a:ea typeface="ＭＳ Ｐゴシック" panose="020B0600070205080204" pitchFamily="50" charset="-128"/>
            </a:rPr>
            <a:t>124,603</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年度から比較すると</a:t>
          </a:r>
          <a:r>
            <a:rPr kumimoji="1" lang="en-US" altLang="ja-JP" sz="1300">
              <a:latin typeface="ＭＳ Ｐゴシック" panose="020B0600070205080204" pitchFamily="50" charset="-128"/>
              <a:ea typeface="ＭＳ Ｐゴシック" panose="020B0600070205080204" pitchFamily="50" charset="-128"/>
            </a:rPr>
            <a:t>26.2</a:t>
          </a:r>
          <a:r>
            <a:rPr kumimoji="1" lang="ja-JP" altLang="en-US" sz="1300">
              <a:latin typeface="ＭＳ Ｐゴシック" panose="020B0600070205080204" pitchFamily="50" charset="-128"/>
              <a:ea typeface="ＭＳ Ｐゴシック" panose="020B0600070205080204" pitchFamily="50" charset="-128"/>
            </a:rPr>
            <a:t>％増加している。</a:t>
          </a:r>
        </a:p>
        <a:p>
          <a:r>
            <a:rPr kumimoji="1" lang="ja-JP" altLang="en-US" sz="1300">
              <a:latin typeface="ＭＳ Ｐゴシック" panose="020B0600070205080204" pitchFamily="50" charset="-128"/>
              <a:ea typeface="ＭＳ Ｐゴシック" panose="020B0600070205080204" pitchFamily="50" charset="-128"/>
            </a:rPr>
            <a:t>　人件費は，投資的経費の増に伴う事業費支弁に係る職員人件費の増による減などにより，住民一人当たり</a:t>
          </a:r>
          <a:r>
            <a:rPr kumimoji="1" lang="en-US" altLang="ja-JP" sz="1300">
              <a:latin typeface="ＭＳ Ｐゴシック" panose="020B0600070205080204" pitchFamily="50" charset="-128"/>
              <a:ea typeface="ＭＳ Ｐゴシック" panose="020B0600070205080204" pitchFamily="50" charset="-128"/>
            </a:rPr>
            <a:t>57,108</a:t>
          </a:r>
          <a:r>
            <a:rPr kumimoji="1" lang="ja-JP" altLang="en-US" sz="1300">
              <a:latin typeface="ＭＳ Ｐゴシック" panose="020B0600070205080204" pitchFamily="50" charset="-128"/>
              <a:ea typeface="ＭＳ Ｐゴシック" panose="020B0600070205080204" pitchFamily="50" charset="-128"/>
            </a:rPr>
            <a:t>円となっているものの，平成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年度から比較すると</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また，普通建設事業費は，ごみ処理施設建設費や義務教育学校整備費の増加などにより，住民一人当たり</a:t>
          </a:r>
          <a:r>
            <a:rPr kumimoji="1" lang="en-US" altLang="ja-JP" sz="1300">
              <a:latin typeface="ＭＳ Ｐゴシック" panose="020B0600070205080204" pitchFamily="50" charset="-128"/>
              <a:ea typeface="ＭＳ Ｐゴシック" panose="020B0600070205080204" pitchFamily="50" charset="-128"/>
            </a:rPr>
            <a:t>86,698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460,684
450,948
517.72
222,295,714
213,823,764
4,521,690
108,118,463
143,650,490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122174</xdr:rowOff>
    </xdr:from>
    <xdr:to>
      <xdr:col>24</xdr:col>
      <xdr:colOff>63500</xdr:colOff>
      <xdr:row>36</xdr:row>
      <xdr:rowOff>129032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9437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65295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4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122174</xdr:rowOff>
    </xdr:from>
    <xdr:to>
      <xdr:col>19</xdr:col>
      <xdr:colOff>177800</xdr:colOff>
      <xdr:row>36</xdr:row>
      <xdr:rowOff>164846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94374"/>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99314</xdr:rowOff>
    </xdr:from>
    <xdr:to>
      <xdr:col>15</xdr:col>
      <xdr:colOff>50800</xdr:colOff>
      <xdr:row>36</xdr:row>
      <xdr:rowOff>164846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71514"/>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69596</xdr:rowOff>
    </xdr:from>
    <xdr:to>
      <xdr:col>10</xdr:col>
      <xdr:colOff>114300</xdr:colOff>
      <xdr:row>36</xdr:row>
      <xdr:rowOff>99314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4179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139209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147591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78232</xdr:rowOff>
    </xdr:from>
    <xdr:to>
      <xdr:col>24</xdr:col>
      <xdr:colOff>114300</xdr:colOff>
      <xdr:row>37</xdr:row>
      <xdr:rowOff>8382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56659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71374</xdr:rowOff>
    </xdr:from>
    <xdr:to>
      <xdr:col>20</xdr:col>
      <xdr:colOff>38100</xdr:colOff>
      <xdr:row>37</xdr:row>
      <xdr:rowOff>1524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164101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114046</xdr:rowOff>
    </xdr:from>
    <xdr:to>
      <xdr:col>15</xdr:col>
      <xdr:colOff>101600</xdr:colOff>
      <xdr:row>37</xdr:row>
      <xdr:rowOff>44196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35323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48514</xdr:rowOff>
    </xdr:from>
    <xdr:to>
      <xdr:col>10</xdr:col>
      <xdr:colOff>165100</xdr:colOff>
      <xdr:row>36</xdr:row>
      <xdr:rowOff>150114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141241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18796</xdr:rowOff>
    </xdr:from>
    <xdr:to>
      <xdr:col>6</xdr:col>
      <xdr:colOff>38100</xdr:colOff>
      <xdr:row>36</xdr:row>
      <xdr:rowOff>120396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111523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110124</xdr:rowOff>
    </xdr:from>
    <xdr:to>
      <xdr:col>24</xdr:col>
      <xdr:colOff>63500</xdr:colOff>
      <xdr:row>56</xdr:row>
      <xdr:rowOff>121967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11324"/>
          <a:ext cx="838200" cy="1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50846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51711</xdr:rowOff>
    </xdr:from>
    <xdr:to>
      <xdr:col>19</xdr:col>
      <xdr:colOff>177800</xdr:colOff>
      <xdr:row>56</xdr:row>
      <xdr:rowOff>110124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795661"/>
          <a:ext cx="889000" cy="91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165930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51711</xdr:rowOff>
    </xdr:from>
    <xdr:to>
      <xdr:col>15</xdr:col>
      <xdr:colOff>50800</xdr:colOff>
      <xdr:row>57</xdr:row>
      <xdr:rowOff>129315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795661"/>
          <a:ext cx="889000" cy="110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797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129315</xdr:rowOff>
    </xdr:from>
    <xdr:to>
      <xdr:col>10</xdr:col>
      <xdr:colOff>114300</xdr:colOff>
      <xdr:row>57</xdr:row>
      <xdr:rowOff>137578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01965"/>
          <a:ext cx="8890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94806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120126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71167</xdr:rowOff>
    </xdr:from>
    <xdr:to>
      <xdr:col>24</xdr:col>
      <xdr:colOff>114300</xdr:colOff>
      <xdr:row>57</xdr:row>
      <xdr:rowOff>1317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7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94044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59324</xdr:rowOff>
    </xdr:from>
    <xdr:to>
      <xdr:col>20</xdr:col>
      <xdr:colOff>38100</xdr:colOff>
      <xdr:row>56</xdr:row>
      <xdr:rowOff>160924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6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6001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43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911</xdr:rowOff>
    </xdr:from>
    <xdr:to>
      <xdr:col>15</xdr:col>
      <xdr:colOff>101600</xdr:colOff>
      <xdr:row>51</xdr:row>
      <xdr:rowOff>102511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74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93638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8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78515</xdr:rowOff>
    </xdr:from>
    <xdr:to>
      <xdr:col>10</xdr:col>
      <xdr:colOff>165100</xdr:colOff>
      <xdr:row>58</xdr:row>
      <xdr:rowOff>8665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5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171242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4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86778</xdr:rowOff>
    </xdr:from>
    <xdr:to>
      <xdr:col>6</xdr:col>
      <xdr:colOff>38100</xdr:colOff>
      <xdr:row>58</xdr:row>
      <xdr:rowOff>16928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8055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78023</xdr:rowOff>
    </xdr:from>
    <xdr:to>
      <xdr:col>24</xdr:col>
      <xdr:colOff>63500</xdr:colOff>
      <xdr:row>77</xdr:row>
      <xdr:rowOff>14957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08223"/>
          <a:ext cx="838200" cy="10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55212</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78023</xdr:rowOff>
    </xdr:from>
    <xdr:to>
      <xdr:col>19</xdr:col>
      <xdr:colOff>177800</xdr:colOff>
      <xdr:row>77</xdr:row>
      <xdr:rowOff>165458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08223"/>
          <a:ext cx="889000" cy="25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88695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165458</xdr:rowOff>
    </xdr:from>
    <xdr:to>
      <xdr:col>15</xdr:col>
      <xdr:colOff>50800</xdr:colOff>
      <xdr:row>78</xdr:row>
      <xdr:rowOff>67453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67108"/>
          <a:ext cx="889000" cy="7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151303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67453</xdr:rowOff>
    </xdr:from>
    <xdr:to>
      <xdr:col>10</xdr:col>
      <xdr:colOff>114300</xdr:colOff>
      <xdr:row>78</xdr:row>
      <xdr:rowOff>120590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40553"/>
          <a:ext cx="889000" cy="5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36848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85202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1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135607</xdr:rowOff>
    </xdr:from>
    <xdr:to>
      <xdr:col>24</xdr:col>
      <xdr:colOff>114300</xdr:colOff>
      <xdr:row>77</xdr:row>
      <xdr:rowOff>65757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6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114034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4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27223</xdr:rowOff>
    </xdr:from>
    <xdr:to>
      <xdr:col>20</xdr:col>
      <xdr:colOff>38100</xdr:colOff>
      <xdr:row>76</xdr:row>
      <xdr:rowOff>128823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5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119950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5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114658</xdr:rowOff>
    </xdr:from>
    <xdr:to>
      <xdr:col>15</xdr:col>
      <xdr:colOff>101600</xdr:colOff>
      <xdr:row>78</xdr:row>
      <xdr:rowOff>44808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1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35935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0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16653</xdr:rowOff>
    </xdr:from>
    <xdr:to>
      <xdr:col>10</xdr:col>
      <xdr:colOff>165100</xdr:colOff>
      <xdr:row>78</xdr:row>
      <xdr:rowOff>118253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8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109380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8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69790</xdr:rowOff>
    </xdr:from>
    <xdr:to>
      <xdr:col>6</xdr:col>
      <xdr:colOff>38100</xdr:colOff>
      <xdr:row>78</xdr:row>
      <xdr:rowOff>171390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4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162517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3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2082</xdr:rowOff>
    </xdr:from>
    <xdr:to>
      <xdr:col>24</xdr:col>
      <xdr:colOff>62865</xdr:colOff>
      <xdr:row>97</xdr:row>
      <xdr:rowOff>25674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04032"/>
          <a:ext cx="1270" cy="105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29501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6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25674</xdr:rowOff>
    </xdr:from>
    <xdr:to>
      <xdr:col>24</xdr:col>
      <xdr:colOff>152400</xdr:colOff>
      <xdr:row>97</xdr:row>
      <xdr:rowOff>25674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65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120209</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2082</xdr:rowOff>
    </xdr:from>
    <xdr:to>
      <xdr:col>24</xdr:col>
      <xdr:colOff>152400</xdr:colOff>
      <xdr:row>91</xdr:row>
      <xdr:rowOff>2082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0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135745</xdr:rowOff>
    </xdr:from>
    <xdr:to>
      <xdr:col>24</xdr:col>
      <xdr:colOff>63500</xdr:colOff>
      <xdr:row>95</xdr:row>
      <xdr:rowOff>108383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737695"/>
          <a:ext cx="838200" cy="65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97617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213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119190</xdr:rowOff>
    </xdr:from>
    <xdr:to>
      <xdr:col>24</xdr:col>
      <xdr:colOff>114300</xdr:colOff>
      <xdr:row>95</xdr:row>
      <xdr:rowOff>49340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108383</xdr:rowOff>
    </xdr:from>
    <xdr:to>
      <xdr:col>19</xdr:col>
      <xdr:colOff>177800</xdr:colOff>
      <xdr:row>97</xdr:row>
      <xdr:rowOff>70296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96133"/>
          <a:ext cx="889000" cy="30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166326</xdr:rowOff>
    </xdr:from>
    <xdr:to>
      <xdr:col>20</xdr:col>
      <xdr:colOff>38100</xdr:colOff>
      <xdr:row>95</xdr:row>
      <xdr:rowOff>96476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113003</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70296</xdr:rowOff>
    </xdr:from>
    <xdr:to>
      <xdr:col>15</xdr:col>
      <xdr:colOff>50800</xdr:colOff>
      <xdr:row>97</xdr:row>
      <xdr:rowOff>124978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00946"/>
          <a:ext cx="889000" cy="5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73995</xdr:rowOff>
    </xdr:from>
    <xdr:to>
      <xdr:col>15</xdr:col>
      <xdr:colOff>101600</xdr:colOff>
      <xdr:row>97</xdr:row>
      <xdr:rowOff>4145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20672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112657</xdr:rowOff>
    </xdr:from>
    <xdr:to>
      <xdr:col>10</xdr:col>
      <xdr:colOff>114300</xdr:colOff>
      <xdr:row>97</xdr:row>
      <xdr:rowOff>124978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43307"/>
          <a:ext cx="889000" cy="1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89929</xdr:rowOff>
    </xdr:from>
    <xdr:to>
      <xdr:col>10</xdr:col>
      <xdr:colOff>165100</xdr:colOff>
      <xdr:row>97</xdr:row>
      <xdr:rowOff>20079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36606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105200</xdr:rowOff>
    </xdr:from>
    <xdr:to>
      <xdr:col>6</xdr:col>
      <xdr:colOff>38100</xdr:colOff>
      <xdr:row>97</xdr:row>
      <xdr:rowOff>35350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51877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84945</xdr:rowOff>
    </xdr:from>
    <xdr:to>
      <xdr:col>24</xdr:col>
      <xdr:colOff>114300</xdr:colOff>
      <xdr:row>92</xdr:row>
      <xdr:rowOff>15095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68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107822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53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57583</xdr:rowOff>
    </xdr:from>
    <xdr:to>
      <xdr:col>20</xdr:col>
      <xdr:colOff>38100</xdr:colOff>
      <xdr:row>95</xdr:row>
      <xdr:rowOff>159183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150310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4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19496</xdr:rowOff>
    </xdr:from>
    <xdr:to>
      <xdr:col>15</xdr:col>
      <xdr:colOff>101600</xdr:colOff>
      <xdr:row>97</xdr:row>
      <xdr:rowOff>121096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112223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74178</xdr:rowOff>
    </xdr:from>
    <xdr:to>
      <xdr:col>10</xdr:col>
      <xdr:colOff>165100</xdr:colOff>
      <xdr:row>98</xdr:row>
      <xdr:rowOff>4328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0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166905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9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61857</xdr:rowOff>
    </xdr:from>
    <xdr:to>
      <xdr:col>6</xdr:col>
      <xdr:colOff>38100</xdr:colOff>
      <xdr:row>97</xdr:row>
      <xdr:rowOff>163457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9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154584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8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109982</xdr:rowOff>
    </xdr:from>
    <xdr:to>
      <xdr:col>55</xdr:col>
      <xdr:colOff>0</xdr:colOff>
      <xdr:row>35</xdr:row>
      <xdr:rowOff>4826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5939282"/>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93387</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153873</xdr:rowOff>
    </xdr:from>
    <xdr:to>
      <xdr:col>50</xdr:col>
      <xdr:colOff>114300</xdr:colOff>
      <xdr:row>35</xdr:row>
      <xdr:rowOff>4826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5983173"/>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21150</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153873</xdr:rowOff>
    </xdr:from>
    <xdr:to>
      <xdr:col>45</xdr:col>
      <xdr:colOff>177800</xdr:colOff>
      <xdr:row>35</xdr:row>
      <xdr:rowOff>5283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598317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17949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148844</xdr:rowOff>
    </xdr:from>
    <xdr:to>
      <xdr:col>41</xdr:col>
      <xdr:colOff>50800</xdr:colOff>
      <xdr:row>35</xdr:row>
      <xdr:rowOff>5283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5978144"/>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32123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3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55897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59182</xdr:rowOff>
    </xdr:from>
    <xdr:to>
      <xdr:col>55</xdr:col>
      <xdr:colOff>50800</xdr:colOff>
      <xdr:row>34</xdr:row>
      <xdr:rowOff>160782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8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82059</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73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125476</xdr:rowOff>
    </xdr:from>
    <xdr:to>
      <xdr:col>50</xdr:col>
      <xdr:colOff>165100</xdr:colOff>
      <xdr:row>35</xdr:row>
      <xdr:rowOff>55626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9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72153</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103073</xdr:rowOff>
    </xdr:from>
    <xdr:to>
      <xdr:col>46</xdr:col>
      <xdr:colOff>38100</xdr:colOff>
      <xdr:row>35</xdr:row>
      <xdr:rowOff>33223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93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49750</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70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125933</xdr:rowOff>
    </xdr:from>
    <xdr:to>
      <xdr:col>41</xdr:col>
      <xdr:colOff>101600</xdr:colOff>
      <xdr:row>35</xdr:row>
      <xdr:rowOff>56083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9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72610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73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98044</xdr:rowOff>
    </xdr:from>
    <xdr:to>
      <xdr:col>36</xdr:col>
      <xdr:colOff>165100</xdr:colOff>
      <xdr:row>35</xdr:row>
      <xdr:rowOff>28194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92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44721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70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79578</xdr:rowOff>
    </xdr:from>
    <xdr:to>
      <xdr:col>55</xdr:col>
      <xdr:colOff>0</xdr:colOff>
      <xdr:row>56</xdr:row>
      <xdr:rowOff>84493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639300" y="9680778"/>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34682</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4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49003</xdr:rowOff>
    </xdr:from>
    <xdr:to>
      <xdr:col>50</xdr:col>
      <xdr:colOff>114300</xdr:colOff>
      <xdr:row>56</xdr:row>
      <xdr:rowOff>84493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750300" y="9650203"/>
          <a:ext cx="889000" cy="3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135590</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39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49003</xdr:rowOff>
    </xdr:from>
    <xdr:to>
      <xdr:col>45</xdr:col>
      <xdr:colOff>177800</xdr:colOff>
      <xdr:row>56</xdr:row>
      <xdr:rowOff>59519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9650203"/>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112101</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59519</xdr:rowOff>
    </xdr:from>
    <xdr:to>
      <xdr:col>41</xdr:col>
      <xdr:colOff>50800</xdr:colOff>
      <xdr:row>56</xdr:row>
      <xdr:rowOff>110782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6972300" y="9660719"/>
          <a:ext cx="889000" cy="5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103846</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132675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28778</xdr:rowOff>
    </xdr:from>
    <xdr:to>
      <xdr:col>55</xdr:col>
      <xdr:colOff>50800</xdr:colOff>
      <xdr:row>56</xdr:row>
      <xdr:rowOff>130378</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62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7205</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60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33693</xdr:rowOff>
    </xdr:from>
    <xdr:to>
      <xdr:col>50</xdr:col>
      <xdr:colOff>165100</xdr:colOff>
      <xdr:row>56</xdr:row>
      <xdr:rowOff>135293</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6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126420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72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169653</xdr:rowOff>
    </xdr:from>
    <xdr:to>
      <xdr:col>46</xdr:col>
      <xdr:colOff>38100</xdr:colOff>
      <xdr:row>56</xdr:row>
      <xdr:rowOff>99803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59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90930</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969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8719</xdr:rowOff>
    </xdr:from>
    <xdr:to>
      <xdr:col>41</xdr:col>
      <xdr:colOff>101600</xdr:colOff>
      <xdr:row>56</xdr:row>
      <xdr:rowOff>110319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6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126846</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938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59982</xdr:rowOff>
    </xdr:from>
    <xdr:to>
      <xdr:col>36</xdr:col>
      <xdr:colOff>165100</xdr:colOff>
      <xdr:row>56</xdr:row>
      <xdr:rowOff>161582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66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152709</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75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145007</xdr:rowOff>
    </xdr:from>
    <xdr:to>
      <xdr:col>55</xdr:col>
      <xdr:colOff>0</xdr:colOff>
      <xdr:row>78</xdr:row>
      <xdr:rowOff>156780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518107"/>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143537</xdr:rowOff>
    </xdr:from>
    <xdr:to>
      <xdr:col>50</xdr:col>
      <xdr:colOff>114300</xdr:colOff>
      <xdr:row>78</xdr:row>
      <xdr:rowOff>156780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516637"/>
          <a:ext cx="889000" cy="1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42108</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143537</xdr:rowOff>
    </xdr:from>
    <xdr:to>
      <xdr:col>45</xdr:col>
      <xdr:colOff>177800</xdr:colOff>
      <xdr:row>79</xdr:row>
      <xdr:rowOff>37875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516637"/>
          <a:ext cx="889000" cy="6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15591</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20698</xdr:rowOff>
    </xdr:from>
    <xdr:to>
      <xdr:col>41</xdr:col>
      <xdr:colOff>50800</xdr:colOff>
      <xdr:row>79</xdr:row>
      <xdr:rowOff>37875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565248"/>
          <a:ext cx="889000" cy="1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156261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167594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94207</xdr:rowOff>
    </xdr:from>
    <xdr:to>
      <xdr:col>55</xdr:col>
      <xdr:colOff>50800</xdr:colOff>
      <xdr:row>79</xdr:row>
      <xdr:rowOff>24357</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9134</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8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105980</xdr:rowOff>
    </xdr:from>
    <xdr:to>
      <xdr:col>50</xdr:col>
      <xdr:colOff>165100</xdr:colOff>
      <xdr:row>79</xdr:row>
      <xdr:rowOff>36130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7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27257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92737</xdr:rowOff>
    </xdr:from>
    <xdr:to>
      <xdr:col>46</xdr:col>
      <xdr:colOff>38100</xdr:colOff>
      <xdr:row>79</xdr:row>
      <xdr:rowOff>22887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14014</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5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158525</xdr:rowOff>
    </xdr:from>
    <xdr:to>
      <xdr:col>41</xdr:col>
      <xdr:colOff>101600</xdr:colOff>
      <xdr:row>79</xdr:row>
      <xdr:rowOff>88675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53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79802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62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141348</xdr:rowOff>
    </xdr:from>
    <xdr:to>
      <xdr:col>36</xdr:col>
      <xdr:colOff>165100</xdr:colOff>
      <xdr:row>79</xdr:row>
      <xdr:rowOff>71498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51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62625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60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100217</xdr:rowOff>
    </xdr:from>
    <xdr:to>
      <xdr:col>55</xdr:col>
      <xdr:colOff>0</xdr:colOff>
      <xdr:row>98</xdr:row>
      <xdr:rowOff>35018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730867"/>
          <a:ext cx="838200" cy="10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16434</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75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28387</xdr:rowOff>
    </xdr:from>
    <xdr:to>
      <xdr:col>50</xdr:col>
      <xdr:colOff>114300</xdr:colOff>
      <xdr:row>98</xdr:row>
      <xdr:rowOff>35018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830487"/>
          <a:ext cx="889000" cy="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133107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4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28387</xdr:rowOff>
    </xdr:from>
    <xdr:to>
      <xdr:col>45</xdr:col>
      <xdr:colOff>177800</xdr:colOff>
      <xdr:row>98</xdr:row>
      <xdr:rowOff>55852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830487"/>
          <a:ext cx="889000" cy="2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55852</xdr:rowOff>
    </xdr:from>
    <xdr:to>
      <xdr:col>41</xdr:col>
      <xdr:colOff>50800</xdr:colOff>
      <xdr:row>98</xdr:row>
      <xdr:rowOff>80950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857952"/>
          <a:ext cx="889000" cy="2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123229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4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128291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4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49417</xdr:rowOff>
    </xdr:from>
    <xdr:to>
      <xdr:col>55</xdr:col>
      <xdr:colOff>50800</xdr:colOff>
      <xdr:row>97</xdr:row>
      <xdr:rowOff>151017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68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27844</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5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155668</xdr:rowOff>
    </xdr:from>
    <xdr:to>
      <xdr:col>50</xdr:col>
      <xdr:colOff>165100</xdr:colOff>
      <xdr:row>98</xdr:row>
      <xdr:rowOff>85818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8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76945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149037</xdr:rowOff>
    </xdr:from>
    <xdr:to>
      <xdr:col>46</xdr:col>
      <xdr:colOff>38100</xdr:colOff>
      <xdr:row>98</xdr:row>
      <xdr:rowOff>79187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77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70314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5052</xdr:rowOff>
    </xdr:from>
    <xdr:to>
      <xdr:col>41</xdr:col>
      <xdr:colOff>101600</xdr:colOff>
      <xdr:row>98</xdr:row>
      <xdr:rowOff>106652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80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97779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89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30150</xdr:rowOff>
    </xdr:from>
    <xdr:to>
      <xdr:col>36</xdr:col>
      <xdr:colOff>165100</xdr:colOff>
      <xdr:row>98</xdr:row>
      <xdr:rowOff>131750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8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122877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92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47280</xdr:rowOff>
    </xdr:from>
    <xdr:to>
      <xdr:col>85</xdr:col>
      <xdr:colOff>127000</xdr:colOff>
      <xdr:row>35</xdr:row>
      <xdr:rowOff>116513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048030"/>
          <a:ext cx="8382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0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116513</xdr:rowOff>
    </xdr:from>
    <xdr:to>
      <xdr:col>81</xdr:col>
      <xdr:colOff>50800</xdr:colOff>
      <xdr:row>36</xdr:row>
      <xdr:rowOff>13480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117263"/>
          <a:ext cx="889000" cy="6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169217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6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107369</xdr:rowOff>
    </xdr:from>
    <xdr:to>
      <xdr:col>76</xdr:col>
      <xdr:colOff>114300</xdr:colOff>
      <xdr:row>36</xdr:row>
      <xdr:rowOff>13480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108119"/>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126854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107369</xdr:rowOff>
    </xdr:from>
    <xdr:to>
      <xdr:col>71</xdr:col>
      <xdr:colOff>177800</xdr:colOff>
      <xdr:row>35</xdr:row>
      <xdr:rowOff>122065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108119"/>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151347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6258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167930</xdr:rowOff>
    </xdr:from>
    <xdr:to>
      <xdr:col>85</xdr:col>
      <xdr:colOff>177800</xdr:colOff>
      <xdr:row>35</xdr:row>
      <xdr:rowOff>98080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9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19357</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84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65713</xdr:rowOff>
    </xdr:from>
    <xdr:to>
      <xdr:col>81</xdr:col>
      <xdr:colOff>101600</xdr:colOff>
      <xdr:row>35</xdr:row>
      <xdr:rowOff>167313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0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12390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84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134130</xdr:rowOff>
    </xdr:from>
    <xdr:to>
      <xdr:col>76</xdr:col>
      <xdr:colOff>165100</xdr:colOff>
      <xdr:row>36</xdr:row>
      <xdr:rowOff>64280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1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55407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2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56569</xdr:rowOff>
    </xdr:from>
    <xdr:to>
      <xdr:col>72</xdr:col>
      <xdr:colOff>38100</xdr:colOff>
      <xdr:row>35</xdr:row>
      <xdr:rowOff>158169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05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149296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5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71265</xdr:rowOff>
    </xdr:from>
    <xdr:to>
      <xdr:col>67</xdr:col>
      <xdr:colOff>101600</xdr:colOff>
      <xdr:row>36</xdr:row>
      <xdr:rowOff>1415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0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17942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84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166522</xdr:rowOff>
    </xdr:from>
    <xdr:to>
      <xdr:col>85</xdr:col>
      <xdr:colOff>127000</xdr:colOff>
      <xdr:row>55</xdr:row>
      <xdr:rowOff>40374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424822"/>
          <a:ext cx="838200" cy="4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40374</xdr:rowOff>
    </xdr:from>
    <xdr:to>
      <xdr:col>81</xdr:col>
      <xdr:colOff>50800</xdr:colOff>
      <xdr:row>55</xdr:row>
      <xdr:rowOff>74930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470124"/>
          <a:ext cx="889000" cy="3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96493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157912</xdr:rowOff>
    </xdr:from>
    <xdr:to>
      <xdr:col>76</xdr:col>
      <xdr:colOff>114300</xdr:colOff>
      <xdr:row>55</xdr:row>
      <xdr:rowOff>74930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073312"/>
          <a:ext cx="889000" cy="43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157912</xdr:rowOff>
    </xdr:from>
    <xdr:to>
      <xdr:col>71</xdr:col>
      <xdr:colOff>177800</xdr:colOff>
      <xdr:row>56</xdr:row>
      <xdr:rowOff>10331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073312"/>
          <a:ext cx="889000" cy="53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131583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3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48582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2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115722</xdr:rowOff>
    </xdr:from>
    <xdr:to>
      <xdr:col>85</xdr:col>
      <xdr:colOff>177800</xdr:colOff>
      <xdr:row>55</xdr:row>
      <xdr:rowOff>45872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37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138599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22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161024</xdr:rowOff>
    </xdr:from>
    <xdr:to>
      <xdr:col>81</xdr:col>
      <xdr:colOff>101600</xdr:colOff>
      <xdr:row>55</xdr:row>
      <xdr:rowOff>91174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41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107701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19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24130</xdr:rowOff>
    </xdr:from>
    <xdr:to>
      <xdr:col>76</xdr:col>
      <xdr:colOff>165100</xdr:colOff>
      <xdr:row>55</xdr:row>
      <xdr:rowOff>125730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45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142257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22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107112</xdr:rowOff>
    </xdr:from>
    <xdr:to>
      <xdr:col>72</xdr:col>
      <xdr:colOff>38100</xdr:colOff>
      <xdr:row>53</xdr:row>
      <xdr:rowOff>37262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02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53789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879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130981</xdr:rowOff>
    </xdr:from>
    <xdr:to>
      <xdr:col>67</xdr:col>
      <xdr:colOff>101600</xdr:colOff>
      <xdr:row>56</xdr:row>
      <xdr:rowOff>61131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6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77658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33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130302</xdr:rowOff>
    </xdr:from>
    <xdr:to>
      <xdr:col>85</xdr:col>
      <xdr:colOff>127000</xdr:colOff>
      <xdr:row>79</xdr:row>
      <xdr:rowOff>9652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03402"/>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28194</xdr:rowOff>
    </xdr:from>
    <xdr:to>
      <xdr:col>81</xdr:col>
      <xdr:colOff>50800</xdr:colOff>
      <xdr:row>78</xdr:row>
      <xdr:rowOff>130302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401294"/>
          <a:ext cx="8890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156463</xdr:rowOff>
    </xdr:from>
    <xdr:to>
      <xdr:col>76</xdr:col>
      <xdr:colOff>114300</xdr:colOff>
      <xdr:row>78</xdr:row>
      <xdr:rowOff>28194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015213"/>
          <a:ext cx="8890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58928</xdr:rowOff>
    </xdr:from>
    <xdr:to>
      <xdr:col>71</xdr:col>
      <xdr:colOff>177800</xdr:colOff>
      <xdr:row>75</xdr:row>
      <xdr:rowOff>156463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2917678"/>
          <a:ext cx="889000" cy="9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101744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0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156990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5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130302</xdr:rowOff>
    </xdr:from>
    <xdr:to>
      <xdr:col>85</xdr:col>
      <xdr:colOff>177800</xdr:colOff>
      <xdr:row>79</xdr:row>
      <xdr:rowOff>60452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0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45483</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18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79502</xdr:rowOff>
    </xdr:from>
    <xdr:to>
      <xdr:col>81</xdr:col>
      <xdr:colOff>101600</xdr:colOff>
      <xdr:row>79</xdr:row>
      <xdr:rowOff>9652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779</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545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148844</xdr:rowOff>
    </xdr:from>
    <xdr:to>
      <xdr:col>76</xdr:col>
      <xdr:colOff>165100</xdr:colOff>
      <xdr:row>78</xdr:row>
      <xdr:rowOff>78994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35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70121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44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105664</xdr:rowOff>
    </xdr:from>
    <xdr:to>
      <xdr:col>72</xdr:col>
      <xdr:colOff>38100</xdr:colOff>
      <xdr:row>76</xdr:row>
      <xdr:rowOff>35815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29644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52341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27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8128</xdr:rowOff>
    </xdr:from>
    <xdr:to>
      <xdr:col>67</xdr:col>
      <xdr:colOff>101600</xdr:colOff>
      <xdr:row>75</xdr:row>
      <xdr:rowOff>109728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28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126255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264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105443</xdr:rowOff>
    </xdr:from>
    <xdr:to>
      <xdr:col>85</xdr:col>
      <xdr:colOff>127000</xdr:colOff>
      <xdr:row>94</xdr:row>
      <xdr:rowOff>113802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221743"/>
          <a:ext cx="838200" cy="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26607</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5971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105443</xdr:rowOff>
    </xdr:from>
    <xdr:to>
      <xdr:col>81</xdr:col>
      <xdr:colOff>50800</xdr:colOff>
      <xdr:row>94</xdr:row>
      <xdr:rowOff>145024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221743"/>
          <a:ext cx="889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126854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59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145024</xdr:rowOff>
    </xdr:from>
    <xdr:to>
      <xdr:col>76</xdr:col>
      <xdr:colOff>114300</xdr:colOff>
      <xdr:row>94</xdr:row>
      <xdr:rowOff>159524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261324"/>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150465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59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159524</xdr:rowOff>
    </xdr:from>
    <xdr:to>
      <xdr:col>71</xdr:col>
      <xdr:colOff>177800</xdr:colOff>
      <xdr:row>94</xdr:row>
      <xdr:rowOff>165923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275824"/>
          <a:ext cx="8890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128258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90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108762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8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63002</xdr:rowOff>
    </xdr:from>
    <xdr:to>
      <xdr:col>85</xdr:col>
      <xdr:colOff>177800</xdr:colOff>
      <xdr:row>94</xdr:row>
      <xdr:rowOff>164602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1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41429</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15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54643</xdr:rowOff>
    </xdr:from>
    <xdr:to>
      <xdr:col>81</xdr:col>
      <xdr:colOff>101600</xdr:colOff>
      <xdr:row>94</xdr:row>
      <xdr:rowOff>156243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17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147370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26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94224</xdr:rowOff>
    </xdr:from>
    <xdr:to>
      <xdr:col>76</xdr:col>
      <xdr:colOff>165100</xdr:colOff>
      <xdr:row>95</xdr:row>
      <xdr:rowOff>24374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21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15501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30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108724</xdr:rowOff>
    </xdr:from>
    <xdr:to>
      <xdr:col>72</xdr:col>
      <xdr:colOff>38100</xdr:colOff>
      <xdr:row>95</xdr:row>
      <xdr:rowOff>38874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22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30001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31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115123</xdr:rowOff>
    </xdr:from>
    <xdr:to>
      <xdr:col>67</xdr:col>
      <xdr:colOff>101600</xdr:colOff>
      <xdr:row>95</xdr:row>
      <xdr:rowOff>45273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23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36400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32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72,673</a:t>
          </a:r>
          <a:r>
            <a:rPr kumimoji="1" lang="ja-JP" altLang="en-US" sz="1300">
              <a:latin typeface="ＭＳ Ｐゴシック" panose="020B0600070205080204" pitchFamily="50" charset="-128"/>
              <a:ea typeface="ＭＳ Ｐゴシック" panose="020B0600070205080204" pitchFamily="50" charset="-128"/>
            </a:rPr>
            <a:t>円となり，前年度に比べて</a:t>
          </a:r>
          <a:r>
            <a:rPr kumimoji="1" lang="en-US" altLang="ja-JP" sz="1300">
              <a:latin typeface="ＭＳ Ｐゴシック" panose="020B0600070205080204" pitchFamily="50" charset="-128"/>
              <a:ea typeface="ＭＳ Ｐゴシック" panose="020B0600070205080204" pitchFamily="50" charset="-128"/>
            </a:rPr>
            <a:t>28,803</a:t>
          </a:r>
          <a:r>
            <a:rPr kumimoji="1" lang="ja-JP" altLang="en-US" sz="1300">
              <a:latin typeface="ＭＳ Ｐゴシック" panose="020B0600070205080204" pitchFamily="50" charset="-128"/>
              <a:ea typeface="ＭＳ Ｐゴシック" panose="020B0600070205080204" pitchFamily="50" charset="-128"/>
            </a:rPr>
            <a:t>円増加し，類似団体を大きく上回っている。これはごみ処理施設建設費が大幅に増加したことが主な要因である。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40,918</a:t>
          </a:r>
          <a:r>
            <a:rPr kumimoji="1" lang="ja-JP" altLang="en-US" sz="1300">
              <a:latin typeface="ＭＳ Ｐゴシック" panose="020B0600070205080204" pitchFamily="50" charset="-128"/>
              <a:ea typeface="ＭＳ Ｐゴシック" panose="020B0600070205080204" pitchFamily="50" charset="-128"/>
            </a:rPr>
            <a:t>円となり，前年度に比べて</a:t>
          </a:r>
          <a:r>
            <a:rPr kumimoji="1" lang="en-US" altLang="ja-JP" sz="1300">
              <a:latin typeface="ＭＳ Ｐゴシック" panose="020B0600070205080204" pitchFamily="50" charset="-128"/>
              <a:ea typeface="ＭＳ Ｐゴシック" panose="020B0600070205080204" pitchFamily="50" charset="-128"/>
            </a:rPr>
            <a:t>6,507</a:t>
          </a:r>
          <a:r>
            <a:rPr kumimoji="1" lang="ja-JP" altLang="en-US" sz="1300">
              <a:latin typeface="ＭＳ Ｐゴシック" panose="020B0600070205080204" pitchFamily="50" charset="-128"/>
              <a:ea typeface="ＭＳ Ｐゴシック" panose="020B0600070205080204" pitchFamily="50" charset="-128"/>
            </a:rPr>
            <a:t>円増加している。これは都市開発事業特別会計繰出金や浸水対策費が増加したことが主な要因である。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182,392</a:t>
          </a:r>
          <a:r>
            <a:rPr kumimoji="1" lang="ja-JP" altLang="en-US" sz="1300">
              <a:latin typeface="ＭＳ Ｐゴシック" panose="020B0600070205080204" pitchFamily="50" charset="-128"/>
              <a:ea typeface="ＭＳ Ｐゴシック" panose="020B0600070205080204" pitchFamily="50" charset="-128"/>
            </a:rPr>
            <a:t>円となり，前年度に比べて</a:t>
          </a:r>
          <a:r>
            <a:rPr kumimoji="1" lang="en-US" altLang="ja-JP" sz="1300">
              <a:latin typeface="ＭＳ Ｐゴシック" panose="020B0600070205080204" pitchFamily="50" charset="-128"/>
              <a:ea typeface="ＭＳ Ｐゴシック" panose="020B0600070205080204" pitchFamily="50" charset="-128"/>
            </a:rPr>
            <a:t>11,853</a:t>
          </a:r>
          <a:r>
            <a:rPr kumimoji="1" lang="ja-JP" altLang="en-US" sz="1300">
              <a:latin typeface="ＭＳ Ｐゴシック" panose="020B0600070205080204" pitchFamily="50" charset="-128"/>
              <a:ea typeface="ＭＳ Ｐゴシック" panose="020B0600070205080204" pitchFamily="50" charset="-128"/>
            </a:rPr>
            <a:t>円減少している。</a:t>
          </a:r>
        </a:p>
        <a:p>
          <a:r>
            <a:rPr kumimoji="1" lang="ja-JP" altLang="en-US" sz="1300">
              <a:latin typeface="ＭＳ Ｐゴシック" panose="020B0600070205080204" pitchFamily="50" charset="-128"/>
              <a:ea typeface="ＭＳ Ｐゴシック" panose="020B0600070205080204" pitchFamily="50" charset="-128"/>
            </a:rPr>
            <a:t>　これは子育て世帯臨時特別給付金や住民税非課税世帯等臨時特別給付金といった新型コロナウイルス感染症対策による給付金などが減少したことが主な要因である。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令和４年度の実質収支は前年度に比べ減少（△６５８百万円）したものの，毎年度一貫して黒字を確保している状況である。</a:t>
          </a:r>
        </a:p>
        <a:p>
          <a:r>
            <a:rPr kumimoji="1" lang="ja-JP" altLang="en-US" sz="1400">
              <a:latin typeface="ＭＳ ゴシック" pitchFamily="49" charset="-128"/>
              <a:ea typeface="ＭＳ ゴシック" pitchFamily="49" charset="-128"/>
            </a:rPr>
            <a:t>　財政調整基金残高については，前年度末残高に対して減少（△２３３百万円）している。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年度以降全会計において黒字額を確保している。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f08652\Desktop\&#20316;&#26989;&#12473;&#12506;&#12540;&#12473;\&#12304;&#20316;&#25104;&#20013;&#12305;\111&#12304;&#21508;&#25285;&#24403;&#20837;&#21147;&#12305;_342076_&#31119;&#23665;&#24066;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1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71">
          <cell r="B71" t="str">
            <v>R02</v>
          </cell>
          <cell r="C71" t="str">
            <v>R03</v>
          </cell>
          <cell r="D71" t="str">
            <v>R04</v>
          </cell>
        </row>
        <row r="72">
          <cell r="A72" t="str">
            <v>財政調整基金</v>
          </cell>
          <cell r="B72">
            <v>21773</v>
          </cell>
          <cell r="C72">
            <v>19748</v>
          </cell>
          <cell r="D72">
            <v>19515</v>
          </cell>
        </row>
        <row r="73">
          <cell r="A73" t="str">
            <v>減債基金</v>
          </cell>
          <cell r="B73">
            <v>3478</v>
          </cell>
          <cell r="C73">
            <v>8478</v>
          </cell>
          <cell r="D73">
            <v>9479</v>
          </cell>
        </row>
        <row r="74">
          <cell r="A74" t="str">
            <v>その他特定目的基金</v>
          </cell>
          <cell r="B74">
            <v>17670</v>
          </cell>
          <cell r="C74">
            <v>18530</v>
          </cell>
          <cell r="D74">
            <v>17552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83</v>
      </c>
      <c r="C2" s="176"/>
      <c r="D2" s="177"/>
    </row>
    <row r="3" spans="1:119" ht="18.75" customHeight="1" thickBot="1" x14ac:dyDescent="0.25">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222295714</v>
      </c>
      <c r="BO4" s="462"/>
      <c r="BP4" s="462"/>
      <c r="BQ4" s="462"/>
      <c r="BR4" s="462"/>
      <c r="BS4" s="462"/>
      <c r="BT4" s="462"/>
      <c r="BU4" s="463"/>
      <c r="BV4" s="461">
        <v>211359604</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4.2</v>
      </c>
      <c r="CU4" s="602"/>
      <c r="CV4" s="602"/>
      <c r="CW4" s="602"/>
      <c r="CX4" s="602"/>
      <c r="CY4" s="602"/>
      <c r="CZ4" s="602"/>
      <c r="DA4" s="603"/>
      <c r="DB4" s="601">
        <v>4.7</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213823764</v>
      </c>
      <c r="BO5" s="433"/>
      <c r="BP5" s="433"/>
      <c r="BQ5" s="433"/>
      <c r="BR5" s="433"/>
      <c r="BS5" s="433"/>
      <c r="BT5" s="433"/>
      <c r="BU5" s="434"/>
      <c r="BV5" s="432">
        <v>203252941</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83.2</v>
      </c>
      <c r="CU5" s="430"/>
      <c r="CV5" s="430"/>
      <c r="CW5" s="430"/>
      <c r="CX5" s="430"/>
      <c r="CY5" s="430"/>
      <c r="CZ5" s="430"/>
      <c r="DA5" s="431"/>
      <c r="DB5" s="429">
        <v>82.8</v>
      </c>
      <c r="DC5" s="430"/>
      <c r="DD5" s="430"/>
      <c r="DE5" s="430"/>
      <c r="DF5" s="430"/>
      <c r="DG5" s="430"/>
      <c r="DH5" s="430"/>
      <c r="DI5" s="431"/>
    </row>
    <row r="6" spans="1:119" ht="18.75" customHeight="1" x14ac:dyDescent="0.2">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96</v>
      </c>
      <c r="AV6" s="491"/>
      <c r="AW6" s="491"/>
      <c r="AX6" s="491"/>
      <c r="AY6" s="446" t="s">
        <v>104</v>
      </c>
      <c r="AZ6" s="447"/>
      <c r="BA6" s="447"/>
      <c r="BB6" s="447"/>
      <c r="BC6" s="447"/>
      <c r="BD6" s="447"/>
      <c r="BE6" s="447"/>
      <c r="BF6" s="447"/>
      <c r="BG6" s="447"/>
      <c r="BH6" s="447"/>
      <c r="BI6" s="447"/>
      <c r="BJ6" s="447"/>
      <c r="BK6" s="447"/>
      <c r="BL6" s="447"/>
      <c r="BM6" s="448"/>
      <c r="BN6" s="432">
        <v>8471950</v>
      </c>
      <c r="BO6" s="433"/>
      <c r="BP6" s="433"/>
      <c r="BQ6" s="433"/>
      <c r="BR6" s="433"/>
      <c r="BS6" s="433"/>
      <c r="BT6" s="433"/>
      <c r="BU6" s="434"/>
      <c r="BV6" s="432">
        <v>8106663</v>
      </c>
      <c r="BW6" s="433"/>
      <c r="BX6" s="433"/>
      <c r="BY6" s="433"/>
      <c r="BZ6" s="433"/>
      <c r="CA6" s="433"/>
      <c r="CB6" s="433"/>
      <c r="CC6" s="434"/>
      <c r="CD6" s="472" t="s">
        <v>105</v>
      </c>
      <c r="CE6" s="392"/>
      <c r="CF6" s="392"/>
      <c r="CG6" s="392"/>
      <c r="CH6" s="392"/>
      <c r="CI6" s="392"/>
      <c r="CJ6" s="392"/>
      <c r="CK6" s="392"/>
      <c r="CL6" s="392"/>
      <c r="CM6" s="392"/>
      <c r="CN6" s="392"/>
      <c r="CO6" s="392"/>
      <c r="CP6" s="392"/>
      <c r="CQ6" s="392"/>
      <c r="CR6" s="392"/>
      <c r="CS6" s="473"/>
      <c r="CT6" s="575">
        <v>84.9</v>
      </c>
      <c r="CU6" s="576"/>
      <c r="CV6" s="576"/>
      <c r="CW6" s="576"/>
      <c r="CX6" s="576"/>
      <c r="CY6" s="576"/>
      <c r="CZ6" s="576"/>
      <c r="DA6" s="577"/>
      <c r="DB6" s="575">
        <v>84.5</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106</v>
      </c>
      <c r="AN7" s="389"/>
      <c r="AO7" s="389"/>
      <c r="AP7" s="389"/>
      <c r="AQ7" s="389"/>
      <c r="AR7" s="389"/>
      <c r="AS7" s="389"/>
      <c r="AT7" s="390"/>
      <c r="AU7" s="490" t="s">
        <v>96</v>
      </c>
      <c r="AV7" s="491"/>
      <c r="AW7" s="491"/>
      <c r="AX7" s="491"/>
      <c r="AY7" s="446" t="s">
        <v>107</v>
      </c>
      <c r="AZ7" s="447"/>
      <c r="BA7" s="447"/>
      <c r="BB7" s="447"/>
      <c r="BC7" s="447"/>
      <c r="BD7" s="447"/>
      <c r="BE7" s="447"/>
      <c r="BF7" s="447"/>
      <c r="BG7" s="447"/>
      <c r="BH7" s="447"/>
      <c r="BI7" s="447"/>
      <c r="BJ7" s="447"/>
      <c r="BK7" s="447"/>
      <c r="BL7" s="447"/>
      <c r="BM7" s="448"/>
      <c r="BN7" s="432">
        <v>3950260</v>
      </c>
      <c r="BO7" s="433"/>
      <c r="BP7" s="433"/>
      <c r="BQ7" s="433"/>
      <c r="BR7" s="433"/>
      <c r="BS7" s="433"/>
      <c r="BT7" s="433"/>
      <c r="BU7" s="434"/>
      <c r="BV7" s="432">
        <v>2927318</v>
      </c>
      <c r="BW7" s="433"/>
      <c r="BX7" s="433"/>
      <c r="BY7" s="433"/>
      <c r="BZ7" s="433"/>
      <c r="CA7" s="433"/>
      <c r="CB7" s="433"/>
      <c r="CC7" s="434"/>
      <c r="CD7" s="472" t="s">
        <v>108</v>
      </c>
      <c r="CE7" s="392"/>
      <c r="CF7" s="392"/>
      <c r="CG7" s="392"/>
      <c r="CH7" s="392"/>
      <c r="CI7" s="392"/>
      <c r="CJ7" s="392"/>
      <c r="CK7" s="392"/>
      <c r="CL7" s="392"/>
      <c r="CM7" s="392"/>
      <c r="CN7" s="392"/>
      <c r="CO7" s="392"/>
      <c r="CP7" s="392"/>
      <c r="CQ7" s="392"/>
      <c r="CR7" s="392"/>
      <c r="CS7" s="473"/>
      <c r="CT7" s="432">
        <v>108118463</v>
      </c>
      <c r="CU7" s="433"/>
      <c r="CV7" s="433"/>
      <c r="CW7" s="433"/>
      <c r="CX7" s="433"/>
      <c r="CY7" s="433"/>
      <c r="CZ7" s="433"/>
      <c r="DA7" s="434"/>
      <c r="DB7" s="432">
        <v>109583258</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109</v>
      </c>
      <c r="AN8" s="389"/>
      <c r="AO8" s="389"/>
      <c r="AP8" s="389"/>
      <c r="AQ8" s="389"/>
      <c r="AR8" s="389"/>
      <c r="AS8" s="389"/>
      <c r="AT8" s="390"/>
      <c r="AU8" s="490" t="s">
        <v>110</v>
      </c>
      <c r="AV8" s="491"/>
      <c r="AW8" s="491"/>
      <c r="AX8" s="491"/>
      <c r="AY8" s="446" t="s">
        <v>111</v>
      </c>
      <c r="AZ8" s="447"/>
      <c r="BA8" s="447"/>
      <c r="BB8" s="447"/>
      <c r="BC8" s="447"/>
      <c r="BD8" s="447"/>
      <c r="BE8" s="447"/>
      <c r="BF8" s="447"/>
      <c r="BG8" s="447"/>
      <c r="BH8" s="447"/>
      <c r="BI8" s="447"/>
      <c r="BJ8" s="447"/>
      <c r="BK8" s="447"/>
      <c r="BL8" s="447"/>
      <c r="BM8" s="448"/>
      <c r="BN8" s="432">
        <v>4521690</v>
      </c>
      <c r="BO8" s="433"/>
      <c r="BP8" s="433"/>
      <c r="BQ8" s="433"/>
      <c r="BR8" s="433"/>
      <c r="BS8" s="433"/>
      <c r="BT8" s="433"/>
      <c r="BU8" s="434"/>
      <c r="BV8" s="432">
        <v>5179345</v>
      </c>
      <c r="BW8" s="433"/>
      <c r="BX8" s="433"/>
      <c r="BY8" s="433"/>
      <c r="BZ8" s="433"/>
      <c r="CA8" s="433"/>
      <c r="CB8" s="433"/>
      <c r="CC8" s="434"/>
      <c r="CD8" s="472" t="s">
        <v>112</v>
      </c>
      <c r="CE8" s="392"/>
      <c r="CF8" s="392"/>
      <c r="CG8" s="392"/>
      <c r="CH8" s="392"/>
      <c r="CI8" s="392"/>
      <c r="CJ8" s="392"/>
      <c r="CK8" s="392"/>
      <c r="CL8" s="392"/>
      <c r="CM8" s="392"/>
      <c r="CN8" s="392"/>
      <c r="CO8" s="392"/>
      <c r="CP8" s="392"/>
      <c r="CQ8" s="392"/>
      <c r="CR8" s="392"/>
      <c r="CS8" s="473"/>
      <c r="CT8" s="535">
        <v>0.79</v>
      </c>
      <c r="CU8" s="536"/>
      <c r="CV8" s="536"/>
      <c r="CW8" s="536"/>
      <c r="CX8" s="536"/>
      <c r="CY8" s="536"/>
      <c r="CZ8" s="536"/>
      <c r="DA8" s="537"/>
      <c r="DB8" s="535">
        <v>0.8</v>
      </c>
      <c r="DC8" s="536"/>
      <c r="DD8" s="536"/>
      <c r="DE8" s="536"/>
      <c r="DF8" s="536"/>
      <c r="DG8" s="536"/>
      <c r="DH8" s="536"/>
      <c r="DI8" s="537"/>
    </row>
    <row r="9" spans="1:119" ht="18.75" customHeight="1" thickBot="1" x14ac:dyDescent="0.25">
      <c r="A9" s="175"/>
      <c r="B9" s="564" t="s">
        <v>113</v>
      </c>
      <c r="C9" s="565"/>
      <c r="D9" s="565"/>
      <c r="E9" s="565"/>
      <c r="F9" s="565"/>
      <c r="G9" s="565"/>
      <c r="H9" s="565"/>
      <c r="I9" s="565"/>
      <c r="J9" s="565"/>
      <c r="K9" s="483"/>
      <c r="L9" s="566" t="s">
        <v>114</v>
      </c>
      <c r="M9" s="567"/>
      <c r="N9" s="567"/>
      <c r="O9" s="567"/>
      <c r="P9" s="567"/>
      <c r="Q9" s="568"/>
      <c r="R9" s="569">
        <v>460930</v>
      </c>
      <c r="S9" s="570"/>
      <c r="T9" s="570"/>
      <c r="U9" s="570"/>
      <c r="V9" s="571"/>
      <c r="W9" s="501" t="s">
        <v>115</v>
      </c>
      <c r="X9" s="502"/>
      <c r="Y9" s="502"/>
      <c r="Z9" s="502"/>
      <c r="AA9" s="502"/>
      <c r="AB9" s="502"/>
      <c r="AC9" s="502"/>
      <c r="AD9" s="502"/>
      <c r="AE9" s="502"/>
      <c r="AF9" s="502"/>
      <c r="AG9" s="502"/>
      <c r="AH9" s="502"/>
      <c r="AI9" s="502"/>
      <c r="AJ9" s="502"/>
      <c r="AK9" s="502"/>
      <c r="AL9" s="572"/>
      <c r="AM9" s="489" t="s">
        <v>116</v>
      </c>
      <c r="AN9" s="389"/>
      <c r="AO9" s="389"/>
      <c r="AP9" s="389"/>
      <c r="AQ9" s="389"/>
      <c r="AR9" s="389"/>
      <c r="AS9" s="389"/>
      <c r="AT9" s="390"/>
      <c r="AU9" s="490" t="s">
        <v>110</v>
      </c>
      <c r="AV9" s="491"/>
      <c r="AW9" s="491"/>
      <c r="AX9" s="491"/>
      <c r="AY9" s="446" t="s">
        <v>117</v>
      </c>
      <c r="AZ9" s="447"/>
      <c r="BA9" s="447"/>
      <c r="BB9" s="447"/>
      <c r="BC9" s="447"/>
      <c r="BD9" s="447"/>
      <c r="BE9" s="447"/>
      <c r="BF9" s="447"/>
      <c r="BG9" s="447"/>
      <c r="BH9" s="447"/>
      <c r="BI9" s="447"/>
      <c r="BJ9" s="447"/>
      <c r="BK9" s="447"/>
      <c r="BL9" s="447"/>
      <c r="BM9" s="448"/>
      <c r="BN9" s="432">
        <v>-657655</v>
      </c>
      <c r="BO9" s="433"/>
      <c r="BP9" s="433"/>
      <c r="BQ9" s="433"/>
      <c r="BR9" s="433"/>
      <c r="BS9" s="433"/>
      <c r="BT9" s="433"/>
      <c r="BU9" s="434"/>
      <c r="BV9" s="432">
        <v>1806193</v>
      </c>
      <c r="BW9" s="433"/>
      <c r="BX9" s="433"/>
      <c r="BY9" s="433"/>
      <c r="BZ9" s="433"/>
      <c r="CA9" s="433"/>
      <c r="CB9" s="433"/>
      <c r="CC9" s="434"/>
      <c r="CD9" s="472" t="s">
        <v>118</v>
      </c>
      <c r="CE9" s="392"/>
      <c r="CF9" s="392"/>
      <c r="CG9" s="392"/>
      <c r="CH9" s="392"/>
      <c r="CI9" s="392"/>
      <c r="CJ9" s="392"/>
      <c r="CK9" s="392"/>
      <c r="CL9" s="392"/>
      <c r="CM9" s="392"/>
      <c r="CN9" s="392"/>
      <c r="CO9" s="392"/>
      <c r="CP9" s="392"/>
      <c r="CQ9" s="392"/>
      <c r="CR9" s="392"/>
      <c r="CS9" s="473"/>
      <c r="CT9" s="429">
        <v>12.4</v>
      </c>
      <c r="CU9" s="430"/>
      <c r="CV9" s="430"/>
      <c r="CW9" s="430"/>
      <c r="CX9" s="430"/>
      <c r="CY9" s="430"/>
      <c r="CZ9" s="430"/>
      <c r="DA9" s="431"/>
      <c r="DB9" s="429">
        <v>13</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119</v>
      </c>
      <c r="M10" s="389"/>
      <c r="N10" s="389"/>
      <c r="O10" s="389"/>
      <c r="P10" s="389"/>
      <c r="Q10" s="390"/>
      <c r="R10" s="385">
        <v>464811</v>
      </c>
      <c r="S10" s="386"/>
      <c r="T10" s="386"/>
      <c r="U10" s="386"/>
      <c r="V10" s="445"/>
      <c r="W10" s="573"/>
      <c r="X10" s="383"/>
      <c r="Y10" s="383"/>
      <c r="Z10" s="383"/>
      <c r="AA10" s="383"/>
      <c r="AB10" s="383"/>
      <c r="AC10" s="383"/>
      <c r="AD10" s="383"/>
      <c r="AE10" s="383"/>
      <c r="AF10" s="383"/>
      <c r="AG10" s="383"/>
      <c r="AH10" s="383"/>
      <c r="AI10" s="383"/>
      <c r="AJ10" s="383"/>
      <c r="AK10" s="383"/>
      <c r="AL10" s="574"/>
      <c r="AM10" s="489" t="s">
        <v>120</v>
      </c>
      <c r="AN10" s="389"/>
      <c r="AO10" s="389"/>
      <c r="AP10" s="389"/>
      <c r="AQ10" s="389"/>
      <c r="AR10" s="389"/>
      <c r="AS10" s="389"/>
      <c r="AT10" s="390"/>
      <c r="AU10" s="490" t="s">
        <v>121</v>
      </c>
      <c r="AV10" s="491"/>
      <c r="AW10" s="491"/>
      <c r="AX10" s="491"/>
      <c r="AY10" s="446" t="s">
        <v>122</v>
      </c>
      <c r="AZ10" s="447"/>
      <c r="BA10" s="447"/>
      <c r="BB10" s="447"/>
      <c r="BC10" s="447"/>
      <c r="BD10" s="447"/>
      <c r="BE10" s="447"/>
      <c r="BF10" s="447"/>
      <c r="BG10" s="447"/>
      <c r="BH10" s="447"/>
      <c r="BI10" s="447"/>
      <c r="BJ10" s="447"/>
      <c r="BK10" s="447"/>
      <c r="BL10" s="447"/>
      <c r="BM10" s="448"/>
      <c r="BN10" s="432">
        <v>2762040</v>
      </c>
      <c r="BO10" s="433"/>
      <c r="BP10" s="433"/>
      <c r="BQ10" s="433"/>
      <c r="BR10" s="433"/>
      <c r="BS10" s="433"/>
      <c r="BT10" s="433"/>
      <c r="BU10" s="434"/>
      <c r="BV10" s="432">
        <v>1740210</v>
      </c>
      <c r="BW10" s="433"/>
      <c r="BX10" s="433"/>
      <c r="BY10" s="433"/>
      <c r="BZ10" s="433"/>
      <c r="CA10" s="433"/>
      <c r="CB10" s="433"/>
      <c r="CC10" s="434"/>
      <c r="CD10" s="178" t="s">
        <v>123</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124</v>
      </c>
      <c r="M11" s="394"/>
      <c r="N11" s="394"/>
      <c r="O11" s="394"/>
      <c r="P11" s="394"/>
      <c r="Q11" s="395"/>
      <c r="R11" s="561" t="s">
        <v>125</v>
      </c>
      <c r="S11" s="562"/>
      <c r="T11" s="562"/>
      <c r="U11" s="562"/>
      <c r="V11" s="563"/>
      <c r="W11" s="573"/>
      <c r="X11" s="383"/>
      <c r="Y11" s="383"/>
      <c r="Z11" s="383"/>
      <c r="AA11" s="383"/>
      <c r="AB11" s="383"/>
      <c r="AC11" s="383"/>
      <c r="AD11" s="383"/>
      <c r="AE11" s="383"/>
      <c r="AF11" s="383"/>
      <c r="AG11" s="383"/>
      <c r="AH11" s="383"/>
      <c r="AI11" s="383"/>
      <c r="AJ11" s="383"/>
      <c r="AK11" s="383"/>
      <c r="AL11" s="574"/>
      <c r="AM11" s="489" t="s">
        <v>126</v>
      </c>
      <c r="AN11" s="389"/>
      <c r="AO11" s="389"/>
      <c r="AP11" s="389"/>
      <c r="AQ11" s="389"/>
      <c r="AR11" s="389"/>
      <c r="AS11" s="389"/>
      <c r="AT11" s="390"/>
      <c r="AU11" s="490" t="s">
        <v>121</v>
      </c>
      <c r="AV11" s="491"/>
      <c r="AW11" s="491"/>
      <c r="AX11" s="491"/>
      <c r="AY11" s="446" t="s">
        <v>127</v>
      </c>
      <c r="AZ11" s="447"/>
      <c r="BA11" s="447"/>
      <c r="BB11" s="447"/>
      <c r="BC11" s="447"/>
      <c r="BD11" s="447"/>
      <c r="BE11" s="447"/>
      <c r="BF11" s="447"/>
      <c r="BG11" s="447"/>
      <c r="BH11" s="447"/>
      <c r="BI11" s="447"/>
      <c r="BJ11" s="447"/>
      <c r="BK11" s="447"/>
      <c r="BL11" s="447"/>
      <c r="BM11" s="448"/>
      <c r="BN11" s="432">
        <v>1017220</v>
      </c>
      <c r="BO11" s="433"/>
      <c r="BP11" s="433"/>
      <c r="BQ11" s="433"/>
      <c r="BR11" s="433"/>
      <c r="BS11" s="433"/>
      <c r="BT11" s="433"/>
      <c r="BU11" s="434"/>
      <c r="BV11" s="432">
        <v>2034320</v>
      </c>
      <c r="BW11" s="433"/>
      <c r="BX11" s="433"/>
      <c r="BY11" s="433"/>
      <c r="BZ11" s="433"/>
      <c r="CA11" s="433"/>
      <c r="CB11" s="433"/>
      <c r="CC11" s="434"/>
      <c r="CD11" s="472" t="s">
        <v>128</v>
      </c>
      <c r="CE11" s="392"/>
      <c r="CF11" s="392"/>
      <c r="CG11" s="392"/>
      <c r="CH11" s="392"/>
      <c r="CI11" s="392"/>
      <c r="CJ11" s="392"/>
      <c r="CK11" s="392"/>
      <c r="CL11" s="392"/>
      <c r="CM11" s="392"/>
      <c r="CN11" s="392"/>
      <c r="CO11" s="392"/>
      <c r="CP11" s="392"/>
      <c r="CQ11" s="392"/>
      <c r="CR11" s="392"/>
      <c r="CS11" s="473"/>
      <c r="CT11" s="535" t="s">
        <v>129</v>
      </c>
      <c r="CU11" s="536"/>
      <c r="CV11" s="536"/>
      <c r="CW11" s="536"/>
      <c r="CX11" s="536"/>
      <c r="CY11" s="536"/>
      <c r="CZ11" s="536"/>
      <c r="DA11" s="537"/>
      <c r="DB11" s="535" t="s">
        <v>129</v>
      </c>
      <c r="DC11" s="536"/>
      <c r="DD11" s="536"/>
      <c r="DE11" s="536"/>
      <c r="DF11" s="536"/>
      <c r="DG11" s="536"/>
      <c r="DH11" s="536"/>
      <c r="DI11" s="537"/>
    </row>
    <row r="12" spans="1:119" ht="18.75" customHeight="1" x14ac:dyDescent="0.2">
      <c r="A12" s="175"/>
      <c r="B12" s="538" t="s">
        <v>130</v>
      </c>
      <c r="C12" s="539"/>
      <c r="D12" s="539"/>
      <c r="E12" s="539"/>
      <c r="F12" s="539"/>
      <c r="G12" s="539"/>
      <c r="H12" s="539"/>
      <c r="I12" s="539"/>
      <c r="J12" s="539"/>
      <c r="K12" s="540"/>
      <c r="L12" s="547" t="s">
        <v>131</v>
      </c>
      <c r="M12" s="548"/>
      <c r="N12" s="548"/>
      <c r="O12" s="548"/>
      <c r="P12" s="548"/>
      <c r="Q12" s="549"/>
      <c r="R12" s="550">
        <v>460684</v>
      </c>
      <c r="S12" s="551"/>
      <c r="T12" s="551"/>
      <c r="U12" s="551"/>
      <c r="V12" s="552"/>
      <c r="W12" s="553" t="s">
        <v>1</v>
      </c>
      <c r="X12" s="491"/>
      <c r="Y12" s="491"/>
      <c r="Z12" s="491"/>
      <c r="AA12" s="491"/>
      <c r="AB12" s="554"/>
      <c r="AC12" s="555" t="s">
        <v>132</v>
      </c>
      <c r="AD12" s="556"/>
      <c r="AE12" s="556"/>
      <c r="AF12" s="556"/>
      <c r="AG12" s="557"/>
      <c r="AH12" s="555" t="s">
        <v>133</v>
      </c>
      <c r="AI12" s="556"/>
      <c r="AJ12" s="556"/>
      <c r="AK12" s="556"/>
      <c r="AL12" s="558"/>
      <c r="AM12" s="489" t="s">
        <v>134</v>
      </c>
      <c r="AN12" s="389"/>
      <c r="AO12" s="389"/>
      <c r="AP12" s="389"/>
      <c r="AQ12" s="389"/>
      <c r="AR12" s="389"/>
      <c r="AS12" s="389"/>
      <c r="AT12" s="390"/>
      <c r="AU12" s="490" t="s">
        <v>135</v>
      </c>
      <c r="AV12" s="491"/>
      <c r="AW12" s="491"/>
      <c r="AX12" s="491"/>
      <c r="AY12" s="446" t="s">
        <v>136</v>
      </c>
      <c r="AZ12" s="447"/>
      <c r="BA12" s="447"/>
      <c r="BB12" s="447"/>
      <c r="BC12" s="447"/>
      <c r="BD12" s="447"/>
      <c r="BE12" s="447"/>
      <c r="BF12" s="447"/>
      <c r="BG12" s="447"/>
      <c r="BH12" s="447"/>
      <c r="BI12" s="447"/>
      <c r="BJ12" s="447"/>
      <c r="BK12" s="447"/>
      <c r="BL12" s="447"/>
      <c r="BM12" s="448"/>
      <c r="BN12" s="432">
        <v>2995332</v>
      </c>
      <c r="BO12" s="433"/>
      <c r="BP12" s="433"/>
      <c r="BQ12" s="433"/>
      <c r="BR12" s="433"/>
      <c r="BS12" s="433"/>
      <c r="BT12" s="433"/>
      <c r="BU12" s="434"/>
      <c r="BV12" s="432">
        <v>3765000</v>
      </c>
      <c r="BW12" s="433"/>
      <c r="BX12" s="433"/>
      <c r="BY12" s="433"/>
      <c r="BZ12" s="433"/>
      <c r="CA12" s="433"/>
      <c r="CB12" s="433"/>
      <c r="CC12" s="434"/>
      <c r="CD12" s="472" t="s">
        <v>137</v>
      </c>
      <c r="CE12" s="392"/>
      <c r="CF12" s="392"/>
      <c r="CG12" s="392"/>
      <c r="CH12" s="392"/>
      <c r="CI12" s="392"/>
      <c r="CJ12" s="392"/>
      <c r="CK12" s="392"/>
      <c r="CL12" s="392"/>
      <c r="CM12" s="392"/>
      <c r="CN12" s="392"/>
      <c r="CO12" s="392"/>
      <c r="CP12" s="392"/>
      <c r="CQ12" s="392"/>
      <c r="CR12" s="392"/>
      <c r="CS12" s="473"/>
      <c r="CT12" s="535" t="s">
        <v>138</v>
      </c>
      <c r="CU12" s="536"/>
      <c r="CV12" s="536"/>
      <c r="CW12" s="536"/>
      <c r="CX12" s="536"/>
      <c r="CY12" s="536"/>
      <c r="CZ12" s="536"/>
      <c r="DA12" s="537"/>
      <c r="DB12" s="535" t="s">
        <v>138</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139</v>
      </c>
      <c r="N13" s="517"/>
      <c r="O13" s="517"/>
      <c r="P13" s="517"/>
      <c r="Q13" s="518"/>
      <c r="R13" s="519">
        <v>450948</v>
      </c>
      <c r="S13" s="520"/>
      <c r="T13" s="520"/>
      <c r="U13" s="520"/>
      <c r="V13" s="521"/>
      <c r="W13" s="522" t="s">
        <v>140</v>
      </c>
      <c r="X13" s="418"/>
      <c r="Y13" s="418"/>
      <c r="Z13" s="418"/>
      <c r="AA13" s="418"/>
      <c r="AB13" s="419"/>
      <c r="AC13" s="385">
        <v>3059</v>
      </c>
      <c r="AD13" s="386"/>
      <c r="AE13" s="386"/>
      <c r="AF13" s="386"/>
      <c r="AG13" s="387"/>
      <c r="AH13" s="385">
        <v>3365</v>
      </c>
      <c r="AI13" s="386"/>
      <c r="AJ13" s="386"/>
      <c r="AK13" s="386"/>
      <c r="AL13" s="445"/>
      <c r="AM13" s="489" t="s">
        <v>141</v>
      </c>
      <c r="AN13" s="389"/>
      <c r="AO13" s="389"/>
      <c r="AP13" s="389"/>
      <c r="AQ13" s="389"/>
      <c r="AR13" s="389"/>
      <c r="AS13" s="389"/>
      <c r="AT13" s="390"/>
      <c r="AU13" s="490" t="s">
        <v>142</v>
      </c>
      <c r="AV13" s="491"/>
      <c r="AW13" s="491"/>
      <c r="AX13" s="491"/>
      <c r="AY13" s="446" t="s">
        <v>143</v>
      </c>
      <c r="AZ13" s="447"/>
      <c r="BA13" s="447"/>
      <c r="BB13" s="447"/>
      <c r="BC13" s="447"/>
      <c r="BD13" s="447"/>
      <c r="BE13" s="447"/>
      <c r="BF13" s="447"/>
      <c r="BG13" s="447"/>
      <c r="BH13" s="447"/>
      <c r="BI13" s="447"/>
      <c r="BJ13" s="447"/>
      <c r="BK13" s="447"/>
      <c r="BL13" s="447"/>
      <c r="BM13" s="448"/>
      <c r="BN13" s="432">
        <v>126273</v>
      </c>
      <c r="BO13" s="433"/>
      <c r="BP13" s="433"/>
      <c r="BQ13" s="433"/>
      <c r="BR13" s="433"/>
      <c r="BS13" s="433"/>
      <c r="BT13" s="433"/>
      <c r="BU13" s="434"/>
      <c r="BV13" s="432">
        <v>1815723</v>
      </c>
      <c r="BW13" s="433"/>
      <c r="BX13" s="433"/>
      <c r="BY13" s="433"/>
      <c r="BZ13" s="433"/>
      <c r="CA13" s="433"/>
      <c r="CB13" s="433"/>
      <c r="CC13" s="434"/>
      <c r="CD13" s="472" t="s">
        <v>144</v>
      </c>
      <c r="CE13" s="392"/>
      <c r="CF13" s="392"/>
      <c r="CG13" s="392"/>
      <c r="CH13" s="392"/>
      <c r="CI13" s="392"/>
      <c r="CJ13" s="392"/>
      <c r="CK13" s="392"/>
      <c r="CL13" s="392"/>
      <c r="CM13" s="392"/>
      <c r="CN13" s="392"/>
      <c r="CO13" s="392"/>
      <c r="CP13" s="392"/>
      <c r="CQ13" s="392"/>
      <c r="CR13" s="392"/>
      <c r="CS13" s="473"/>
      <c r="CT13" s="429">
        <v>1.3</v>
      </c>
      <c r="CU13" s="430"/>
      <c r="CV13" s="430"/>
      <c r="CW13" s="430"/>
      <c r="CX13" s="430"/>
      <c r="CY13" s="430"/>
      <c r="CZ13" s="430"/>
      <c r="DA13" s="431"/>
      <c r="DB13" s="429">
        <v>1.5</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145</v>
      </c>
      <c r="M14" s="559"/>
      <c r="N14" s="559"/>
      <c r="O14" s="559"/>
      <c r="P14" s="559"/>
      <c r="Q14" s="560"/>
      <c r="R14" s="519">
        <v>463324</v>
      </c>
      <c r="S14" s="520"/>
      <c r="T14" s="520"/>
      <c r="U14" s="520"/>
      <c r="V14" s="521"/>
      <c r="W14" s="523"/>
      <c r="X14" s="421"/>
      <c r="Y14" s="421"/>
      <c r="Z14" s="421"/>
      <c r="AA14" s="421"/>
      <c r="AB14" s="422"/>
      <c r="AC14" s="512">
        <v>1.5</v>
      </c>
      <c r="AD14" s="513"/>
      <c r="AE14" s="513"/>
      <c r="AF14" s="513"/>
      <c r="AG14" s="514"/>
      <c r="AH14" s="512">
        <v>1.7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146</v>
      </c>
      <c r="CE14" s="470"/>
      <c r="CF14" s="470"/>
      <c r="CG14" s="470"/>
      <c r="CH14" s="470"/>
      <c r="CI14" s="470"/>
      <c r="CJ14" s="470"/>
      <c r="CK14" s="470"/>
      <c r="CL14" s="470"/>
      <c r="CM14" s="470"/>
      <c r="CN14" s="470"/>
      <c r="CO14" s="470"/>
      <c r="CP14" s="470"/>
      <c r="CQ14" s="470"/>
      <c r="CR14" s="470"/>
      <c r="CS14" s="471"/>
      <c r="CT14" s="529" t="s">
        <v>138</v>
      </c>
      <c r="CU14" s="530"/>
      <c r="CV14" s="530"/>
      <c r="CW14" s="530"/>
      <c r="CX14" s="530"/>
      <c r="CY14" s="530"/>
      <c r="CZ14" s="530"/>
      <c r="DA14" s="531"/>
      <c r="DB14" s="529" t="s">
        <v>147</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139</v>
      </c>
      <c r="N15" s="517"/>
      <c r="O15" s="517"/>
      <c r="P15" s="517"/>
      <c r="Q15" s="518"/>
      <c r="R15" s="519">
        <v>454449</v>
      </c>
      <c r="S15" s="520"/>
      <c r="T15" s="520"/>
      <c r="U15" s="520"/>
      <c r="V15" s="521"/>
      <c r="W15" s="522" t="s">
        <v>148</v>
      </c>
      <c r="X15" s="418"/>
      <c r="Y15" s="418"/>
      <c r="Z15" s="418"/>
      <c r="AA15" s="418"/>
      <c r="AB15" s="419"/>
      <c r="AC15" s="385">
        <v>64490</v>
      </c>
      <c r="AD15" s="386"/>
      <c r="AE15" s="386"/>
      <c r="AF15" s="386"/>
      <c r="AG15" s="387"/>
      <c r="AH15" s="385">
        <v>66376</v>
      </c>
      <c r="AI15" s="386"/>
      <c r="AJ15" s="386"/>
      <c r="AK15" s="386"/>
      <c r="AL15" s="445"/>
      <c r="AM15" s="489"/>
      <c r="AN15" s="389"/>
      <c r="AO15" s="389"/>
      <c r="AP15" s="389"/>
      <c r="AQ15" s="389"/>
      <c r="AR15" s="389"/>
      <c r="AS15" s="389"/>
      <c r="AT15" s="390"/>
      <c r="AU15" s="490"/>
      <c r="AV15" s="491"/>
      <c r="AW15" s="491"/>
      <c r="AX15" s="491"/>
      <c r="AY15" s="458" t="s">
        <v>149</v>
      </c>
      <c r="AZ15" s="459"/>
      <c r="BA15" s="459"/>
      <c r="BB15" s="459"/>
      <c r="BC15" s="459"/>
      <c r="BD15" s="459"/>
      <c r="BE15" s="459"/>
      <c r="BF15" s="459"/>
      <c r="BG15" s="459"/>
      <c r="BH15" s="459"/>
      <c r="BI15" s="459"/>
      <c r="BJ15" s="459"/>
      <c r="BK15" s="459"/>
      <c r="BL15" s="459"/>
      <c r="BM15" s="460"/>
      <c r="BN15" s="461">
        <v>66676295</v>
      </c>
      <c r="BO15" s="462"/>
      <c r="BP15" s="462"/>
      <c r="BQ15" s="462"/>
      <c r="BR15" s="462"/>
      <c r="BS15" s="462"/>
      <c r="BT15" s="462"/>
      <c r="BU15" s="463"/>
      <c r="BV15" s="461">
        <v>63872060</v>
      </c>
      <c r="BW15" s="462"/>
      <c r="BX15" s="462"/>
      <c r="BY15" s="462"/>
      <c r="BZ15" s="462"/>
      <c r="CA15" s="462"/>
      <c r="CB15" s="462"/>
      <c r="CC15" s="463"/>
      <c r="CD15" s="532" t="s">
        <v>150</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151</v>
      </c>
      <c r="M16" s="507"/>
      <c r="N16" s="507"/>
      <c r="O16" s="507"/>
      <c r="P16" s="507"/>
      <c r="Q16" s="508"/>
      <c r="R16" s="509" t="s">
        <v>152</v>
      </c>
      <c r="S16" s="510"/>
      <c r="T16" s="510"/>
      <c r="U16" s="510"/>
      <c r="V16" s="511"/>
      <c r="W16" s="523"/>
      <c r="X16" s="421"/>
      <c r="Y16" s="421"/>
      <c r="Z16" s="421"/>
      <c r="AA16" s="421"/>
      <c r="AB16" s="422"/>
      <c r="AC16" s="512">
        <v>31.6</v>
      </c>
      <c r="AD16" s="513"/>
      <c r="AE16" s="513"/>
      <c r="AF16" s="513"/>
      <c r="AG16" s="514"/>
      <c r="AH16" s="512">
        <v>32.6</v>
      </c>
      <c r="AI16" s="513"/>
      <c r="AJ16" s="513"/>
      <c r="AK16" s="513"/>
      <c r="AL16" s="515"/>
      <c r="AM16" s="489"/>
      <c r="AN16" s="389"/>
      <c r="AO16" s="389"/>
      <c r="AP16" s="389"/>
      <c r="AQ16" s="389"/>
      <c r="AR16" s="389"/>
      <c r="AS16" s="389"/>
      <c r="AT16" s="390"/>
      <c r="AU16" s="490"/>
      <c r="AV16" s="491"/>
      <c r="AW16" s="491"/>
      <c r="AX16" s="491"/>
      <c r="AY16" s="446" t="s">
        <v>153</v>
      </c>
      <c r="AZ16" s="447"/>
      <c r="BA16" s="447"/>
      <c r="BB16" s="447"/>
      <c r="BC16" s="447"/>
      <c r="BD16" s="447"/>
      <c r="BE16" s="447"/>
      <c r="BF16" s="447"/>
      <c r="BG16" s="447"/>
      <c r="BH16" s="447"/>
      <c r="BI16" s="447"/>
      <c r="BJ16" s="447"/>
      <c r="BK16" s="447"/>
      <c r="BL16" s="447"/>
      <c r="BM16" s="448"/>
      <c r="BN16" s="432">
        <v>85047973</v>
      </c>
      <c r="BO16" s="433"/>
      <c r="BP16" s="433"/>
      <c r="BQ16" s="433"/>
      <c r="BR16" s="433"/>
      <c r="BS16" s="433"/>
      <c r="BT16" s="433"/>
      <c r="BU16" s="434"/>
      <c r="BV16" s="432">
        <v>82016629</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154</v>
      </c>
      <c r="N17" s="526"/>
      <c r="O17" s="526"/>
      <c r="P17" s="526"/>
      <c r="Q17" s="527"/>
      <c r="R17" s="509" t="s">
        <v>125</v>
      </c>
      <c r="S17" s="510"/>
      <c r="T17" s="510"/>
      <c r="U17" s="510"/>
      <c r="V17" s="511"/>
      <c r="W17" s="522" t="s">
        <v>155</v>
      </c>
      <c r="X17" s="418"/>
      <c r="Y17" s="418"/>
      <c r="Z17" s="418"/>
      <c r="AA17" s="418"/>
      <c r="AB17" s="419"/>
      <c r="AC17" s="385">
        <v>136438</v>
      </c>
      <c r="AD17" s="386"/>
      <c r="AE17" s="386"/>
      <c r="AF17" s="386"/>
      <c r="AG17" s="387"/>
      <c r="AH17" s="385">
        <v>134117</v>
      </c>
      <c r="AI17" s="386"/>
      <c r="AJ17" s="386"/>
      <c r="AK17" s="386"/>
      <c r="AL17" s="445"/>
      <c r="AM17" s="489"/>
      <c r="AN17" s="389"/>
      <c r="AO17" s="389"/>
      <c r="AP17" s="389"/>
      <c r="AQ17" s="389"/>
      <c r="AR17" s="389"/>
      <c r="AS17" s="389"/>
      <c r="AT17" s="390"/>
      <c r="AU17" s="490"/>
      <c r="AV17" s="491"/>
      <c r="AW17" s="491"/>
      <c r="AX17" s="491"/>
      <c r="AY17" s="446" t="s">
        <v>156</v>
      </c>
      <c r="AZ17" s="447"/>
      <c r="BA17" s="447"/>
      <c r="BB17" s="447"/>
      <c r="BC17" s="447"/>
      <c r="BD17" s="447"/>
      <c r="BE17" s="447"/>
      <c r="BF17" s="447"/>
      <c r="BG17" s="447"/>
      <c r="BH17" s="447"/>
      <c r="BI17" s="447"/>
      <c r="BJ17" s="447"/>
      <c r="BK17" s="447"/>
      <c r="BL17" s="447"/>
      <c r="BM17" s="448"/>
      <c r="BN17" s="432">
        <v>85421862</v>
      </c>
      <c r="BO17" s="433"/>
      <c r="BP17" s="433"/>
      <c r="BQ17" s="433"/>
      <c r="BR17" s="433"/>
      <c r="BS17" s="433"/>
      <c r="BT17" s="433"/>
      <c r="BU17" s="434"/>
      <c r="BV17" s="432">
        <v>81433803</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157</v>
      </c>
      <c r="C18" s="483"/>
      <c r="D18" s="483"/>
      <c r="E18" s="484"/>
      <c r="F18" s="484"/>
      <c r="G18" s="484"/>
      <c r="H18" s="484"/>
      <c r="I18" s="484"/>
      <c r="J18" s="484"/>
      <c r="K18" s="484"/>
      <c r="L18" s="485">
        <v>517.72</v>
      </c>
      <c r="M18" s="485"/>
      <c r="N18" s="485"/>
      <c r="O18" s="485"/>
      <c r="P18" s="485"/>
      <c r="Q18" s="485"/>
      <c r="R18" s="486"/>
      <c r="S18" s="486"/>
      <c r="T18" s="486"/>
      <c r="U18" s="486"/>
      <c r="V18" s="487"/>
      <c r="W18" s="503"/>
      <c r="X18" s="504"/>
      <c r="Y18" s="504"/>
      <c r="Z18" s="504"/>
      <c r="AA18" s="504"/>
      <c r="AB18" s="528"/>
      <c r="AC18" s="402">
        <v>66.900000000000006</v>
      </c>
      <c r="AD18" s="403"/>
      <c r="AE18" s="403"/>
      <c r="AF18" s="403"/>
      <c r="AG18" s="488"/>
      <c r="AH18" s="402">
        <v>65.8</v>
      </c>
      <c r="AI18" s="403"/>
      <c r="AJ18" s="403"/>
      <c r="AK18" s="403"/>
      <c r="AL18" s="404"/>
      <c r="AM18" s="489"/>
      <c r="AN18" s="389"/>
      <c r="AO18" s="389"/>
      <c r="AP18" s="389"/>
      <c r="AQ18" s="389"/>
      <c r="AR18" s="389"/>
      <c r="AS18" s="389"/>
      <c r="AT18" s="390"/>
      <c r="AU18" s="490"/>
      <c r="AV18" s="491"/>
      <c r="AW18" s="491"/>
      <c r="AX18" s="491"/>
      <c r="AY18" s="446" t="s">
        <v>158</v>
      </c>
      <c r="AZ18" s="447"/>
      <c r="BA18" s="447"/>
      <c r="BB18" s="447"/>
      <c r="BC18" s="447"/>
      <c r="BD18" s="447"/>
      <c r="BE18" s="447"/>
      <c r="BF18" s="447"/>
      <c r="BG18" s="447"/>
      <c r="BH18" s="447"/>
      <c r="BI18" s="447"/>
      <c r="BJ18" s="447"/>
      <c r="BK18" s="447"/>
      <c r="BL18" s="447"/>
      <c r="BM18" s="448"/>
      <c r="BN18" s="432">
        <v>90419556</v>
      </c>
      <c r="BO18" s="433"/>
      <c r="BP18" s="433"/>
      <c r="BQ18" s="433"/>
      <c r="BR18" s="433"/>
      <c r="BS18" s="433"/>
      <c r="BT18" s="433"/>
      <c r="BU18" s="434"/>
      <c r="BV18" s="432">
        <v>89065827</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159</v>
      </c>
      <c r="C19" s="483"/>
      <c r="D19" s="483"/>
      <c r="E19" s="484"/>
      <c r="F19" s="484"/>
      <c r="G19" s="484"/>
      <c r="H19" s="484"/>
      <c r="I19" s="484"/>
      <c r="J19" s="484"/>
      <c r="K19" s="484"/>
      <c r="L19" s="492">
        <v>890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160</v>
      </c>
      <c r="AZ19" s="447"/>
      <c r="BA19" s="447"/>
      <c r="BB19" s="447"/>
      <c r="BC19" s="447"/>
      <c r="BD19" s="447"/>
      <c r="BE19" s="447"/>
      <c r="BF19" s="447"/>
      <c r="BG19" s="447"/>
      <c r="BH19" s="447"/>
      <c r="BI19" s="447"/>
      <c r="BJ19" s="447"/>
      <c r="BK19" s="447"/>
      <c r="BL19" s="447"/>
      <c r="BM19" s="448"/>
      <c r="BN19" s="432">
        <v>131042784</v>
      </c>
      <c r="BO19" s="433"/>
      <c r="BP19" s="433"/>
      <c r="BQ19" s="433"/>
      <c r="BR19" s="433"/>
      <c r="BS19" s="433"/>
      <c r="BT19" s="433"/>
      <c r="BU19" s="434"/>
      <c r="BV19" s="432">
        <v>126443891</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161</v>
      </c>
      <c r="C20" s="483"/>
      <c r="D20" s="483"/>
      <c r="E20" s="484"/>
      <c r="F20" s="484"/>
      <c r="G20" s="484"/>
      <c r="H20" s="484"/>
      <c r="I20" s="484"/>
      <c r="J20" s="484"/>
      <c r="K20" s="484"/>
      <c r="L20" s="492">
        <v>193371</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163</v>
      </c>
      <c r="C22" s="409"/>
      <c r="D22" s="410"/>
      <c r="E22" s="417" t="s">
        <v>1</v>
      </c>
      <c r="F22" s="418"/>
      <c r="G22" s="418"/>
      <c r="H22" s="418"/>
      <c r="I22" s="418"/>
      <c r="J22" s="418"/>
      <c r="K22" s="419"/>
      <c r="L22" s="417" t="s">
        <v>164</v>
      </c>
      <c r="M22" s="418"/>
      <c r="N22" s="418"/>
      <c r="O22" s="418"/>
      <c r="P22" s="419"/>
      <c r="Q22" s="423" t="s">
        <v>165</v>
      </c>
      <c r="R22" s="424"/>
      <c r="S22" s="424"/>
      <c r="T22" s="424"/>
      <c r="U22" s="424"/>
      <c r="V22" s="425"/>
      <c r="W22" s="474" t="s">
        <v>166</v>
      </c>
      <c r="X22" s="409"/>
      <c r="Y22" s="410"/>
      <c r="Z22" s="417" t="s">
        <v>1</v>
      </c>
      <c r="AA22" s="418"/>
      <c r="AB22" s="418"/>
      <c r="AC22" s="418"/>
      <c r="AD22" s="418"/>
      <c r="AE22" s="418"/>
      <c r="AF22" s="418"/>
      <c r="AG22" s="419"/>
      <c r="AH22" s="435" t="s">
        <v>167</v>
      </c>
      <c r="AI22" s="418"/>
      <c r="AJ22" s="418"/>
      <c r="AK22" s="418"/>
      <c r="AL22" s="419"/>
      <c r="AM22" s="435" t="s">
        <v>168</v>
      </c>
      <c r="AN22" s="436"/>
      <c r="AO22" s="436"/>
      <c r="AP22" s="436"/>
      <c r="AQ22" s="436"/>
      <c r="AR22" s="437"/>
      <c r="AS22" s="423" t="s">
        <v>165</v>
      </c>
      <c r="AT22" s="424"/>
      <c r="AU22" s="424"/>
      <c r="AV22" s="424"/>
      <c r="AW22" s="424"/>
      <c r="AX22" s="441"/>
      <c r="AY22" s="458" t="s">
        <v>169</v>
      </c>
      <c r="AZ22" s="459"/>
      <c r="BA22" s="459"/>
      <c r="BB22" s="459"/>
      <c r="BC22" s="459"/>
      <c r="BD22" s="459"/>
      <c r="BE22" s="459"/>
      <c r="BF22" s="459"/>
      <c r="BG22" s="459"/>
      <c r="BH22" s="459"/>
      <c r="BI22" s="459"/>
      <c r="BJ22" s="459"/>
      <c r="BK22" s="459"/>
      <c r="BL22" s="459"/>
      <c r="BM22" s="460"/>
      <c r="BN22" s="461">
        <v>143650490</v>
      </c>
      <c r="BO22" s="462"/>
      <c r="BP22" s="462"/>
      <c r="BQ22" s="462"/>
      <c r="BR22" s="462"/>
      <c r="BS22" s="462"/>
      <c r="BT22" s="462"/>
      <c r="BU22" s="463"/>
      <c r="BV22" s="461">
        <v>137537949</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170</v>
      </c>
      <c r="AZ23" s="447"/>
      <c r="BA23" s="447"/>
      <c r="BB23" s="447"/>
      <c r="BC23" s="447"/>
      <c r="BD23" s="447"/>
      <c r="BE23" s="447"/>
      <c r="BF23" s="447"/>
      <c r="BG23" s="447"/>
      <c r="BH23" s="447"/>
      <c r="BI23" s="447"/>
      <c r="BJ23" s="447"/>
      <c r="BK23" s="447"/>
      <c r="BL23" s="447"/>
      <c r="BM23" s="448"/>
      <c r="BN23" s="432">
        <v>76971522</v>
      </c>
      <c r="BO23" s="433"/>
      <c r="BP23" s="433"/>
      <c r="BQ23" s="433"/>
      <c r="BR23" s="433"/>
      <c r="BS23" s="433"/>
      <c r="BT23" s="433"/>
      <c r="BU23" s="434"/>
      <c r="BV23" s="432">
        <v>69764963</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171</v>
      </c>
      <c r="F24" s="389"/>
      <c r="G24" s="389"/>
      <c r="H24" s="389"/>
      <c r="I24" s="389"/>
      <c r="J24" s="389"/>
      <c r="K24" s="390"/>
      <c r="L24" s="385">
        <v>1</v>
      </c>
      <c r="M24" s="386"/>
      <c r="N24" s="386"/>
      <c r="O24" s="386"/>
      <c r="P24" s="387"/>
      <c r="Q24" s="385">
        <v>11200</v>
      </c>
      <c r="R24" s="386"/>
      <c r="S24" s="386"/>
      <c r="T24" s="386"/>
      <c r="U24" s="386"/>
      <c r="V24" s="387"/>
      <c r="W24" s="475"/>
      <c r="X24" s="412"/>
      <c r="Y24" s="413"/>
      <c r="Z24" s="388" t="s">
        <v>172</v>
      </c>
      <c r="AA24" s="389"/>
      <c r="AB24" s="389"/>
      <c r="AC24" s="389"/>
      <c r="AD24" s="389"/>
      <c r="AE24" s="389"/>
      <c r="AF24" s="389"/>
      <c r="AG24" s="390"/>
      <c r="AH24" s="385">
        <v>2589</v>
      </c>
      <c r="AI24" s="386"/>
      <c r="AJ24" s="386"/>
      <c r="AK24" s="386"/>
      <c r="AL24" s="387"/>
      <c r="AM24" s="385">
        <v>8046612</v>
      </c>
      <c r="AN24" s="386"/>
      <c r="AO24" s="386"/>
      <c r="AP24" s="386"/>
      <c r="AQ24" s="386"/>
      <c r="AR24" s="387"/>
      <c r="AS24" s="385">
        <v>3108</v>
      </c>
      <c r="AT24" s="386"/>
      <c r="AU24" s="386"/>
      <c r="AV24" s="386"/>
      <c r="AW24" s="386"/>
      <c r="AX24" s="445"/>
      <c r="AY24" s="405" t="s">
        <v>173</v>
      </c>
      <c r="AZ24" s="406"/>
      <c r="BA24" s="406"/>
      <c r="BB24" s="406"/>
      <c r="BC24" s="406"/>
      <c r="BD24" s="406"/>
      <c r="BE24" s="406"/>
      <c r="BF24" s="406"/>
      <c r="BG24" s="406"/>
      <c r="BH24" s="406"/>
      <c r="BI24" s="406"/>
      <c r="BJ24" s="406"/>
      <c r="BK24" s="406"/>
      <c r="BL24" s="406"/>
      <c r="BM24" s="407"/>
      <c r="BN24" s="432">
        <v>87741084</v>
      </c>
      <c r="BO24" s="433"/>
      <c r="BP24" s="433"/>
      <c r="BQ24" s="433"/>
      <c r="BR24" s="433"/>
      <c r="BS24" s="433"/>
      <c r="BT24" s="433"/>
      <c r="BU24" s="434"/>
      <c r="BV24" s="432">
        <v>77125284</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174</v>
      </c>
      <c r="F25" s="389"/>
      <c r="G25" s="389"/>
      <c r="H25" s="389"/>
      <c r="I25" s="389"/>
      <c r="J25" s="389"/>
      <c r="K25" s="390"/>
      <c r="L25" s="385">
        <v>2</v>
      </c>
      <c r="M25" s="386"/>
      <c r="N25" s="386"/>
      <c r="O25" s="386"/>
      <c r="P25" s="387"/>
      <c r="Q25" s="385">
        <v>9300</v>
      </c>
      <c r="R25" s="386"/>
      <c r="S25" s="386"/>
      <c r="T25" s="386"/>
      <c r="U25" s="386"/>
      <c r="V25" s="387"/>
      <c r="W25" s="475"/>
      <c r="X25" s="412"/>
      <c r="Y25" s="413"/>
      <c r="Z25" s="388" t="s">
        <v>175</v>
      </c>
      <c r="AA25" s="389"/>
      <c r="AB25" s="389"/>
      <c r="AC25" s="389"/>
      <c r="AD25" s="389"/>
      <c r="AE25" s="389"/>
      <c r="AF25" s="389"/>
      <c r="AG25" s="390"/>
      <c r="AH25" s="385" t="s">
        <v>176</v>
      </c>
      <c r="AI25" s="386"/>
      <c r="AJ25" s="386"/>
      <c r="AK25" s="386"/>
      <c r="AL25" s="387"/>
      <c r="AM25" s="385" t="s">
        <v>176</v>
      </c>
      <c r="AN25" s="386"/>
      <c r="AO25" s="386"/>
      <c r="AP25" s="386"/>
      <c r="AQ25" s="386"/>
      <c r="AR25" s="387"/>
      <c r="AS25" s="385" t="s">
        <v>138</v>
      </c>
      <c r="AT25" s="386"/>
      <c r="AU25" s="386"/>
      <c r="AV25" s="386"/>
      <c r="AW25" s="386"/>
      <c r="AX25" s="445"/>
      <c r="AY25" s="458" t="s">
        <v>177</v>
      </c>
      <c r="AZ25" s="459"/>
      <c r="BA25" s="459"/>
      <c r="BB25" s="459"/>
      <c r="BC25" s="459"/>
      <c r="BD25" s="459"/>
      <c r="BE25" s="459"/>
      <c r="BF25" s="459"/>
      <c r="BG25" s="459"/>
      <c r="BH25" s="459"/>
      <c r="BI25" s="459"/>
      <c r="BJ25" s="459"/>
      <c r="BK25" s="459"/>
      <c r="BL25" s="459"/>
      <c r="BM25" s="460"/>
      <c r="BN25" s="461">
        <v>84987018</v>
      </c>
      <c r="BO25" s="462"/>
      <c r="BP25" s="462"/>
      <c r="BQ25" s="462"/>
      <c r="BR25" s="462"/>
      <c r="BS25" s="462"/>
      <c r="BT25" s="462"/>
      <c r="BU25" s="463"/>
      <c r="BV25" s="461">
        <v>102762667</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178</v>
      </c>
      <c r="F26" s="389"/>
      <c r="G26" s="389"/>
      <c r="H26" s="389"/>
      <c r="I26" s="389"/>
      <c r="J26" s="389"/>
      <c r="K26" s="390"/>
      <c r="L26" s="385">
        <v>1</v>
      </c>
      <c r="M26" s="386"/>
      <c r="N26" s="386"/>
      <c r="O26" s="386"/>
      <c r="P26" s="387"/>
      <c r="Q26" s="385">
        <v>8150</v>
      </c>
      <c r="R26" s="386"/>
      <c r="S26" s="386"/>
      <c r="T26" s="386"/>
      <c r="U26" s="386"/>
      <c r="V26" s="387"/>
      <c r="W26" s="475"/>
      <c r="X26" s="412"/>
      <c r="Y26" s="413"/>
      <c r="Z26" s="388" t="s">
        <v>179</v>
      </c>
      <c r="AA26" s="443"/>
      <c r="AB26" s="443"/>
      <c r="AC26" s="443"/>
      <c r="AD26" s="443"/>
      <c r="AE26" s="443"/>
      <c r="AF26" s="443"/>
      <c r="AG26" s="444"/>
      <c r="AH26" s="385">
        <v>350</v>
      </c>
      <c r="AI26" s="386"/>
      <c r="AJ26" s="386"/>
      <c r="AK26" s="386"/>
      <c r="AL26" s="387"/>
      <c r="AM26" s="385">
        <v>1022000</v>
      </c>
      <c r="AN26" s="386"/>
      <c r="AO26" s="386"/>
      <c r="AP26" s="386"/>
      <c r="AQ26" s="386"/>
      <c r="AR26" s="387"/>
      <c r="AS26" s="385">
        <v>2920</v>
      </c>
      <c r="AT26" s="386"/>
      <c r="AU26" s="386"/>
      <c r="AV26" s="386"/>
      <c r="AW26" s="386"/>
      <c r="AX26" s="445"/>
      <c r="AY26" s="472" t="s">
        <v>180</v>
      </c>
      <c r="AZ26" s="392"/>
      <c r="BA26" s="392"/>
      <c r="BB26" s="392"/>
      <c r="BC26" s="392"/>
      <c r="BD26" s="392"/>
      <c r="BE26" s="392"/>
      <c r="BF26" s="392"/>
      <c r="BG26" s="392"/>
      <c r="BH26" s="392"/>
      <c r="BI26" s="392"/>
      <c r="BJ26" s="392"/>
      <c r="BK26" s="392"/>
      <c r="BL26" s="392"/>
      <c r="BM26" s="473"/>
      <c r="BN26" s="432" t="s">
        <v>176</v>
      </c>
      <c r="BO26" s="433"/>
      <c r="BP26" s="433"/>
      <c r="BQ26" s="433"/>
      <c r="BR26" s="433"/>
      <c r="BS26" s="433"/>
      <c r="BT26" s="433"/>
      <c r="BU26" s="434"/>
      <c r="BV26" s="432" t="s">
        <v>176</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181</v>
      </c>
      <c r="F27" s="389"/>
      <c r="G27" s="389"/>
      <c r="H27" s="389"/>
      <c r="I27" s="389"/>
      <c r="J27" s="389"/>
      <c r="K27" s="390"/>
      <c r="L27" s="385">
        <v>1</v>
      </c>
      <c r="M27" s="386"/>
      <c r="N27" s="386"/>
      <c r="O27" s="386"/>
      <c r="P27" s="387"/>
      <c r="Q27" s="385">
        <v>7650</v>
      </c>
      <c r="R27" s="386"/>
      <c r="S27" s="386"/>
      <c r="T27" s="386"/>
      <c r="U27" s="386"/>
      <c r="V27" s="387"/>
      <c r="W27" s="475"/>
      <c r="X27" s="412"/>
      <c r="Y27" s="413"/>
      <c r="Z27" s="388" t="s">
        <v>182</v>
      </c>
      <c r="AA27" s="389"/>
      <c r="AB27" s="389"/>
      <c r="AC27" s="389"/>
      <c r="AD27" s="389"/>
      <c r="AE27" s="389"/>
      <c r="AF27" s="389"/>
      <c r="AG27" s="390"/>
      <c r="AH27" s="385">
        <v>144</v>
      </c>
      <c r="AI27" s="386"/>
      <c r="AJ27" s="386"/>
      <c r="AK27" s="386"/>
      <c r="AL27" s="387"/>
      <c r="AM27" s="385">
        <v>494984</v>
      </c>
      <c r="AN27" s="386"/>
      <c r="AO27" s="386"/>
      <c r="AP27" s="386"/>
      <c r="AQ27" s="386"/>
      <c r="AR27" s="387"/>
      <c r="AS27" s="385">
        <v>3437</v>
      </c>
      <c r="AT27" s="386"/>
      <c r="AU27" s="386"/>
      <c r="AV27" s="386"/>
      <c r="AW27" s="386"/>
      <c r="AX27" s="445"/>
      <c r="AY27" s="469" t="s">
        <v>183</v>
      </c>
      <c r="AZ27" s="470"/>
      <c r="BA27" s="470"/>
      <c r="BB27" s="470"/>
      <c r="BC27" s="470"/>
      <c r="BD27" s="470"/>
      <c r="BE27" s="470"/>
      <c r="BF27" s="470"/>
      <c r="BG27" s="470"/>
      <c r="BH27" s="470"/>
      <c r="BI27" s="470"/>
      <c r="BJ27" s="470"/>
      <c r="BK27" s="470"/>
      <c r="BL27" s="470"/>
      <c r="BM27" s="471"/>
      <c r="BN27" s="466" t="s">
        <v>184</v>
      </c>
      <c r="BO27" s="467"/>
      <c r="BP27" s="467"/>
      <c r="BQ27" s="467"/>
      <c r="BR27" s="467"/>
      <c r="BS27" s="467"/>
      <c r="BT27" s="467"/>
      <c r="BU27" s="468"/>
      <c r="BV27" s="466" t="s">
        <v>176</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185</v>
      </c>
      <c r="F28" s="389"/>
      <c r="G28" s="389"/>
      <c r="H28" s="389"/>
      <c r="I28" s="389"/>
      <c r="J28" s="389"/>
      <c r="K28" s="390"/>
      <c r="L28" s="385">
        <v>1</v>
      </c>
      <c r="M28" s="386"/>
      <c r="N28" s="386"/>
      <c r="O28" s="386"/>
      <c r="P28" s="387"/>
      <c r="Q28" s="385">
        <v>6850</v>
      </c>
      <c r="R28" s="386"/>
      <c r="S28" s="386"/>
      <c r="T28" s="386"/>
      <c r="U28" s="386"/>
      <c r="V28" s="387"/>
      <c r="W28" s="475"/>
      <c r="X28" s="412"/>
      <c r="Y28" s="413"/>
      <c r="Z28" s="388" t="s">
        <v>186</v>
      </c>
      <c r="AA28" s="389"/>
      <c r="AB28" s="389"/>
      <c r="AC28" s="389"/>
      <c r="AD28" s="389"/>
      <c r="AE28" s="389"/>
      <c r="AF28" s="389"/>
      <c r="AG28" s="390"/>
      <c r="AH28" s="385">
        <v>2</v>
      </c>
      <c r="AI28" s="386"/>
      <c r="AJ28" s="386"/>
      <c r="AK28" s="386"/>
      <c r="AL28" s="387"/>
      <c r="AM28" s="385" t="s">
        <v>187</v>
      </c>
      <c r="AN28" s="386"/>
      <c r="AO28" s="386"/>
      <c r="AP28" s="386"/>
      <c r="AQ28" s="386"/>
      <c r="AR28" s="387"/>
      <c r="AS28" s="385" t="s">
        <v>187</v>
      </c>
      <c r="AT28" s="386"/>
      <c r="AU28" s="386"/>
      <c r="AV28" s="386"/>
      <c r="AW28" s="386"/>
      <c r="AX28" s="445"/>
      <c r="AY28" s="449" t="s">
        <v>188</v>
      </c>
      <c r="AZ28" s="450"/>
      <c r="BA28" s="450"/>
      <c r="BB28" s="451"/>
      <c r="BC28" s="458" t="s">
        <v>50</v>
      </c>
      <c r="BD28" s="459"/>
      <c r="BE28" s="459"/>
      <c r="BF28" s="459"/>
      <c r="BG28" s="459"/>
      <c r="BH28" s="459"/>
      <c r="BI28" s="459"/>
      <c r="BJ28" s="459"/>
      <c r="BK28" s="459"/>
      <c r="BL28" s="459"/>
      <c r="BM28" s="460"/>
      <c r="BN28" s="461">
        <v>19515012</v>
      </c>
      <c r="BO28" s="462"/>
      <c r="BP28" s="462"/>
      <c r="BQ28" s="462"/>
      <c r="BR28" s="462"/>
      <c r="BS28" s="462"/>
      <c r="BT28" s="462"/>
      <c r="BU28" s="463"/>
      <c r="BV28" s="461">
        <v>19748304</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189</v>
      </c>
      <c r="F29" s="389"/>
      <c r="G29" s="389"/>
      <c r="H29" s="389"/>
      <c r="I29" s="389"/>
      <c r="J29" s="389"/>
      <c r="K29" s="390"/>
      <c r="L29" s="385">
        <v>36</v>
      </c>
      <c r="M29" s="386"/>
      <c r="N29" s="386"/>
      <c r="O29" s="386"/>
      <c r="P29" s="387"/>
      <c r="Q29" s="385">
        <v>6350</v>
      </c>
      <c r="R29" s="386"/>
      <c r="S29" s="386"/>
      <c r="T29" s="386"/>
      <c r="U29" s="386"/>
      <c r="V29" s="387"/>
      <c r="W29" s="476"/>
      <c r="X29" s="477"/>
      <c r="Y29" s="478"/>
      <c r="Z29" s="388" t="s">
        <v>190</v>
      </c>
      <c r="AA29" s="389"/>
      <c r="AB29" s="389"/>
      <c r="AC29" s="389"/>
      <c r="AD29" s="389"/>
      <c r="AE29" s="389"/>
      <c r="AF29" s="389"/>
      <c r="AG29" s="390"/>
      <c r="AH29" s="385">
        <v>2735</v>
      </c>
      <c r="AI29" s="386"/>
      <c r="AJ29" s="386"/>
      <c r="AK29" s="386"/>
      <c r="AL29" s="387"/>
      <c r="AM29" s="385">
        <v>8549756</v>
      </c>
      <c r="AN29" s="386"/>
      <c r="AO29" s="386"/>
      <c r="AP29" s="386"/>
      <c r="AQ29" s="386"/>
      <c r="AR29" s="387"/>
      <c r="AS29" s="385">
        <v>3126</v>
      </c>
      <c r="AT29" s="386"/>
      <c r="AU29" s="386"/>
      <c r="AV29" s="386"/>
      <c r="AW29" s="386"/>
      <c r="AX29" s="445"/>
      <c r="AY29" s="452"/>
      <c r="AZ29" s="453"/>
      <c r="BA29" s="453"/>
      <c r="BB29" s="454"/>
      <c r="BC29" s="446" t="s">
        <v>191</v>
      </c>
      <c r="BD29" s="447"/>
      <c r="BE29" s="447"/>
      <c r="BF29" s="447"/>
      <c r="BG29" s="447"/>
      <c r="BH29" s="447"/>
      <c r="BI29" s="447"/>
      <c r="BJ29" s="447"/>
      <c r="BK29" s="447"/>
      <c r="BL29" s="447"/>
      <c r="BM29" s="448"/>
      <c r="BN29" s="432">
        <v>9479411</v>
      </c>
      <c r="BO29" s="433"/>
      <c r="BP29" s="433"/>
      <c r="BQ29" s="433"/>
      <c r="BR29" s="433"/>
      <c r="BS29" s="433"/>
      <c r="BT29" s="433"/>
      <c r="BU29" s="434"/>
      <c r="BV29" s="432">
        <v>8478051</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192</v>
      </c>
      <c r="X30" s="400"/>
      <c r="Y30" s="400"/>
      <c r="Z30" s="400"/>
      <c r="AA30" s="400"/>
      <c r="AB30" s="400"/>
      <c r="AC30" s="400"/>
      <c r="AD30" s="400"/>
      <c r="AE30" s="400"/>
      <c r="AF30" s="400"/>
      <c r="AG30" s="401"/>
      <c r="AH30" s="402">
        <v>100.5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17552192</v>
      </c>
      <c r="BO30" s="467"/>
      <c r="BP30" s="467"/>
      <c r="BQ30" s="467"/>
      <c r="BR30" s="467"/>
      <c r="BS30" s="467"/>
      <c r="BT30" s="467"/>
      <c r="BU30" s="468"/>
      <c r="BV30" s="466">
        <v>18529652</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193</v>
      </c>
      <c r="D32" s="391"/>
      <c r="E32" s="391"/>
      <c r="F32" s="391"/>
      <c r="G32" s="391"/>
      <c r="H32" s="391"/>
      <c r="I32" s="391"/>
      <c r="J32" s="391"/>
      <c r="K32" s="391"/>
      <c r="L32" s="391"/>
      <c r="M32" s="391"/>
      <c r="N32" s="391"/>
      <c r="O32" s="391"/>
      <c r="P32" s="391"/>
      <c r="Q32" s="391"/>
      <c r="R32" s="391"/>
      <c r="S32" s="391"/>
      <c r="U32" s="392" t="s">
        <v>194</v>
      </c>
      <c r="V32" s="392"/>
      <c r="W32" s="392"/>
      <c r="X32" s="392"/>
      <c r="Y32" s="392"/>
      <c r="Z32" s="392"/>
      <c r="AA32" s="392"/>
      <c r="AB32" s="392"/>
      <c r="AC32" s="392"/>
      <c r="AD32" s="392"/>
      <c r="AE32" s="392"/>
      <c r="AF32" s="392"/>
      <c r="AG32" s="392"/>
      <c r="AH32" s="392"/>
      <c r="AI32" s="392"/>
      <c r="AJ32" s="392"/>
      <c r="AK32" s="392"/>
      <c r="AM32" s="392" t="s">
        <v>195</v>
      </c>
      <c r="AN32" s="392"/>
      <c r="AO32" s="392"/>
      <c r="AP32" s="392"/>
      <c r="AQ32" s="392"/>
      <c r="AR32" s="392"/>
      <c r="AS32" s="392"/>
      <c r="AT32" s="392"/>
      <c r="AU32" s="392"/>
      <c r="AV32" s="392"/>
      <c r="AW32" s="392"/>
      <c r="AX32" s="392"/>
      <c r="AY32" s="392"/>
      <c r="AZ32" s="392"/>
      <c r="BA32" s="392"/>
      <c r="BB32" s="392"/>
      <c r="BC32" s="392"/>
      <c r="BE32" s="392" t="s">
        <v>196</v>
      </c>
      <c r="BF32" s="392"/>
      <c r="BG32" s="392"/>
      <c r="BH32" s="392"/>
      <c r="BI32" s="392"/>
      <c r="BJ32" s="392"/>
      <c r="BK32" s="392"/>
      <c r="BL32" s="392"/>
      <c r="BM32" s="392"/>
      <c r="BN32" s="392"/>
      <c r="BO32" s="392"/>
      <c r="BP32" s="392"/>
      <c r="BQ32" s="392"/>
      <c r="BR32" s="392"/>
      <c r="BS32" s="392"/>
      <c r="BT32" s="392"/>
      <c r="BU32" s="392"/>
      <c r="BW32" s="392" t="s">
        <v>197</v>
      </c>
      <c r="BX32" s="392"/>
      <c r="BY32" s="392"/>
      <c r="BZ32" s="392"/>
      <c r="CA32" s="392"/>
      <c r="CB32" s="392"/>
      <c r="CC32" s="392"/>
      <c r="CD32" s="392"/>
      <c r="CE32" s="392"/>
      <c r="CF32" s="392"/>
      <c r="CG32" s="392"/>
      <c r="CH32" s="392"/>
      <c r="CI32" s="392"/>
      <c r="CJ32" s="392"/>
      <c r="CK32" s="392"/>
      <c r="CL32" s="392"/>
      <c r="CM32" s="392"/>
      <c r="CO32" s="392" t="s">
        <v>198</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199</v>
      </c>
      <c r="D33" s="384"/>
      <c r="E33" s="383" t="s">
        <v>200</v>
      </c>
      <c r="F33" s="383"/>
      <c r="G33" s="383"/>
      <c r="H33" s="383"/>
      <c r="I33" s="383"/>
      <c r="J33" s="383"/>
      <c r="K33" s="383"/>
      <c r="L33" s="383"/>
      <c r="M33" s="383"/>
      <c r="N33" s="383"/>
      <c r="O33" s="383"/>
      <c r="P33" s="383"/>
      <c r="Q33" s="383"/>
      <c r="R33" s="383"/>
      <c r="S33" s="383"/>
      <c r="T33" s="200"/>
      <c r="U33" s="384" t="s">
        <v>201</v>
      </c>
      <c r="V33" s="384"/>
      <c r="W33" s="383" t="s">
        <v>200</v>
      </c>
      <c r="X33" s="383"/>
      <c r="Y33" s="383"/>
      <c r="Z33" s="383"/>
      <c r="AA33" s="383"/>
      <c r="AB33" s="383"/>
      <c r="AC33" s="383"/>
      <c r="AD33" s="383"/>
      <c r="AE33" s="383"/>
      <c r="AF33" s="383"/>
      <c r="AG33" s="383"/>
      <c r="AH33" s="383"/>
      <c r="AI33" s="383"/>
      <c r="AJ33" s="383"/>
      <c r="AK33" s="383"/>
      <c r="AL33" s="200"/>
      <c r="AM33" s="384" t="s">
        <v>199</v>
      </c>
      <c r="AN33" s="384"/>
      <c r="AO33" s="383" t="s">
        <v>200</v>
      </c>
      <c r="AP33" s="383"/>
      <c r="AQ33" s="383"/>
      <c r="AR33" s="383"/>
      <c r="AS33" s="383"/>
      <c r="AT33" s="383"/>
      <c r="AU33" s="383"/>
      <c r="AV33" s="383"/>
      <c r="AW33" s="383"/>
      <c r="AX33" s="383"/>
      <c r="AY33" s="383"/>
      <c r="AZ33" s="383"/>
      <c r="BA33" s="383"/>
      <c r="BB33" s="383"/>
      <c r="BC33" s="383"/>
      <c r="BD33" s="201"/>
      <c r="BE33" s="383" t="s">
        <v>202</v>
      </c>
      <c r="BF33" s="383"/>
      <c r="BG33" s="383" t="s">
        <v>203</v>
      </c>
      <c r="BH33" s="383"/>
      <c r="BI33" s="383"/>
      <c r="BJ33" s="383"/>
      <c r="BK33" s="383"/>
      <c r="BL33" s="383"/>
      <c r="BM33" s="383"/>
      <c r="BN33" s="383"/>
      <c r="BO33" s="383"/>
      <c r="BP33" s="383"/>
      <c r="BQ33" s="383"/>
      <c r="BR33" s="383"/>
      <c r="BS33" s="383"/>
      <c r="BT33" s="383"/>
      <c r="BU33" s="383"/>
      <c r="BV33" s="201"/>
      <c r="BW33" s="384" t="s">
        <v>202</v>
      </c>
      <c r="BX33" s="384"/>
      <c r="BY33" s="383" t="s">
        <v>204</v>
      </c>
      <c r="BZ33" s="383"/>
      <c r="CA33" s="383"/>
      <c r="CB33" s="383"/>
      <c r="CC33" s="383"/>
      <c r="CD33" s="383"/>
      <c r="CE33" s="383"/>
      <c r="CF33" s="383"/>
      <c r="CG33" s="383"/>
      <c r="CH33" s="383"/>
      <c r="CI33" s="383"/>
      <c r="CJ33" s="383"/>
      <c r="CK33" s="383"/>
      <c r="CL33" s="383"/>
      <c r="CM33" s="383"/>
      <c r="CN33" s="200"/>
      <c r="CO33" s="384" t="s">
        <v>205</v>
      </c>
      <c r="CP33" s="384"/>
      <c r="CQ33" s="383" t="s">
        <v>206</v>
      </c>
      <c r="CR33" s="383"/>
      <c r="CS33" s="383"/>
      <c r="CT33" s="383"/>
      <c r="CU33" s="383"/>
      <c r="CV33" s="383"/>
      <c r="CW33" s="383"/>
      <c r="CX33" s="383"/>
      <c r="CY33" s="383"/>
      <c r="CZ33" s="383"/>
      <c r="DA33" s="383"/>
      <c r="DB33" s="383"/>
      <c r="DC33" s="383"/>
      <c r="DD33" s="383"/>
      <c r="DE33" s="383"/>
      <c r="DF33" s="200"/>
      <c r="DG33" s="382" t="s">
        <v>207</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8</v>
      </c>
      <c r="AN34" s="380"/>
      <c r="AO34" s="381" t="str">
        <f>IF('各会計、関係団体の財政状況及び健全化判断比率'!B32="","",'各会計、関係団体の財政状況及び健全化判断比率'!B32)</f>
        <v>病院事業会計</v>
      </c>
      <c r="AP34" s="381"/>
      <c r="AQ34" s="381"/>
      <c r="AR34" s="381"/>
      <c r="AS34" s="381"/>
      <c r="AT34" s="381"/>
      <c r="AU34" s="381"/>
      <c r="AV34" s="381"/>
      <c r="AW34" s="381"/>
      <c r="AX34" s="381"/>
      <c r="AY34" s="381"/>
      <c r="AZ34" s="381"/>
      <c r="BA34" s="381"/>
      <c r="BB34" s="381"/>
      <c r="BC34" s="381"/>
      <c r="BD34" s="175"/>
      <c r="BE34" s="380">
        <f>IF(BG34="","",MAX(C34:D43,U34:V43,AM34:AN43)+1)</f>
        <v>12</v>
      </c>
      <c r="BF34" s="380"/>
      <c r="BG34" s="381" t="str">
        <f>IF('各会計、関係団体の財政状況及び健全化判断比率'!B36="","",'各会計、関係団体の財政状況及び健全化判断比率'!B36)</f>
        <v>集落排水事業特別会計</v>
      </c>
      <c r="BH34" s="381"/>
      <c r="BI34" s="381"/>
      <c r="BJ34" s="381"/>
      <c r="BK34" s="381"/>
      <c r="BL34" s="381"/>
      <c r="BM34" s="381"/>
      <c r="BN34" s="381"/>
      <c r="BO34" s="381"/>
      <c r="BP34" s="381"/>
      <c r="BQ34" s="381"/>
      <c r="BR34" s="381"/>
      <c r="BS34" s="381"/>
      <c r="BT34" s="381"/>
      <c r="BU34" s="381"/>
      <c r="BV34" s="175"/>
      <c r="BW34" s="380">
        <f>IF(BY34="","",MAX(C34:D43,U34:V43,AM34:AN43,BE34:BF43)+1)</f>
        <v>15</v>
      </c>
      <c r="BX34" s="380"/>
      <c r="BY34" s="381" t="str">
        <f>IF('各会計、関係団体の財政状況及び健全化判断比率'!B68="","",'各会計、関係団体の財政状況及び健全化判断比率'!B68)</f>
        <v>福山地区消防組合</v>
      </c>
      <c r="BZ34" s="381"/>
      <c r="CA34" s="381"/>
      <c r="CB34" s="381"/>
      <c r="CC34" s="381"/>
      <c r="CD34" s="381"/>
      <c r="CE34" s="381"/>
      <c r="CF34" s="381"/>
      <c r="CG34" s="381"/>
      <c r="CH34" s="381"/>
      <c r="CI34" s="381"/>
      <c r="CJ34" s="381"/>
      <c r="CK34" s="381"/>
      <c r="CL34" s="381"/>
      <c r="CM34" s="381"/>
      <c r="CN34" s="175"/>
      <c r="CO34" s="380">
        <f>IF(CQ34="","",MAX(C34:D43,U34:V43,AM34:AN43,BE34:BF43,BW34:BX43)+1)</f>
        <v>18</v>
      </c>
      <c r="CP34" s="380"/>
      <c r="CQ34" s="381" t="str">
        <f>IF('各会計、関係団体の財政状況及び健全化判断比率'!BS7="","",'各会計、関係団体の財政状況及び健全化判断比率'!BS7)</f>
        <v>福山市土地開発公社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母子父子寡婦福祉資金貸付特別会計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9</v>
      </c>
      <c r="AN35" s="380"/>
      <c r="AO35" s="381" t="str">
        <f>IF('各会計、関係団体の財政状況及び健全化判断比率'!B33="","",'各会計、関係団体の財政状況及び健全化判断比率'!B33)</f>
        <v>水道事業会計</v>
      </c>
      <c r="AP35" s="381"/>
      <c r="AQ35" s="381"/>
      <c r="AR35" s="381"/>
      <c r="AS35" s="381"/>
      <c r="AT35" s="381"/>
      <c r="AU35" s="381"/>
      <c r="AV35" s="381"/>
      <c r="AW35" s="381"/>
      <c r="AX35" s="381"/>
      <c r="AY35" s="381"/>
      <c r="AZ35" s="381"/>
      <c r="BA35" s="381"/>
      <c r="BB35" s="381"/>
      <c r="BC35" s="381"/>
      <c r="BD35" s="175"/>
      <c r="BE35" s="380">
        <f t="shared" ref="BE35:BE43" si="1">IF(BG35="","",BE34+1)</f>
        <v>13</v>
      </c>
      <c r="BF35" s="380"/>
      <c r="BG35" s="381" t="str">
        <f>IF('各会計、関係団体の財政状況及び健全化判断比率'!B37="","",'各会計、関係団体の財政状況及び健全化判断比率'!B37)</f>
        <v>食肉センター特別会計</v>
      </c>
      <c r="BH35" s="381"/>
      <c r="BI35" s="381"/>
      <c r="BJ35" s="381"/>
      <c r="BK35" s="381"/>
      <c r="BL35" s="381"/>
      <c r="BM35" s="381"/>
      <c r="BN35" s="381"/>
      <c r="BO35" s="381"/>
      <c r="BP35" s="381"/>
      <c r="BQ35" s="381"/>
      <c r="BR35" s="381"/>
      <c r="BS35" s="381"/>
      <c r="BT35" s="381"/>
      <c r="BU35" s="381"/>
      <c r="BV35" s="175"/>
      <c r="BW35" s="380">
        <f t="shared" ref="BW35:BW43" si="2">IF(BY35="","",BW34+1)</f>
        <v>16</v>
      </c>
      <c r="BX35" s="380"/>
      <c r="BY35" s="381" t="str">
        <f>IF('各会計、関係団体の財政状況及び健全化判断比率'!B69="","",'各会計、関係団体の財政状況及び健全化判断比率'!B69)</f>
        <v>後期高齢者医療広域連合（一般会計）</v>
      </c>
      <c r="BZ35" s="381"/>
      <c r="CA35" s="381"/>
      <c r="CB35" s="381"/>
      <c r="CC35" s="381"/>
      <c r="CD35" s="381"/>
      <c r="CE35" s="381"/>
      <c r="CF35" s="381"/>
      <c r="CG35" s="381"/>
      <c r="CH35" s="381"/>
      <c r="CI35" s="381"/>
      <c r="CJ35" s="381"/>
      <c r="CK35" s="381"/>
      <c r="CL35" s="381"/>
      <c r="CM35" s="381"/>
      <c r="CN35" s="175"/>
      <c r="CO35" s="380">
        <f t="shared" ref="CO35:CO43" si="3">IF(CQ35="","",CO34+1)</f>
        <v>19</v>
      </c>
      <c r="CP35" s="380"/>
      <c r="CQ35" s="381" t="str">
        <f>IF('各会計、関係団体の財政状況及び健全化判断比率'!BS8="","",'各会計、関係団体の財政状況及び健全化判断比率'!BS8)</f>
        <v>福山市スポーツ協会</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f>IF(E36="","",C35+1)</f>
        <v>3</v>
      </c>
      <c r="D36" s="380"/>
      <c r="E36" s="381" t="str">
        <f>IF('各会計、関係団体の財政状況及び健全化判断比率'!B9="","",'各会計、関係団体の財政状況及び健全化判断比率'!B9)</f>
        <v>誠之奨学資金特別会計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f t="shared" si="0"/>
        <v>10</v>
      </c>
      <c r="AN36" s="380"/>
      <c r="AO36" s="381" t="str">
        <f>IF('各会計、関係団体の財政状況及び健全化判断比率'!B34="","",'各会計、関係団体の財政状況及び健全化判断比率'!B34)</f>
        <v>工業用水道事業会計</v>
      </c>
      <c r="AP36" s="381"/>
      <c r="AQ36" s="381"/>
      <c r="AR36" s="381"/>
      <c r="AS36" s="381"/>
      <c r="AT36" s="381"/>
      <c r="AU36" s="381"/>
      <c r="AV36" s="381"/>
      <c r="AW36" s="381"/>
      <c r="AX36" s="381"/>
      <c r="AY36" s="381"/>
      <c r="AZ36" s="381"/>
      <c r="BA36" s="381"/>
      <c r="BB36" s="381"/>
      <c r="BC36" s="381"/>
      <c r="BD36" s="175"/>
      <c r="BE36" s="380">
        <f t="shared" si="1"/>
        <v>14</v>
      </c>
      <c r="BF36" s="380"/>
      <c r="BG36" s="381" t="str">
        <f>IF('各会計、関係団体の財政状況及び健全化判断比率'!B38="","",'各会計、関係団体の財政状況及び健全化判断比率'!B38)</f>
        <v>都市開発事業特別会計</v>
      </c>
      <c r="BH36" s="381"/>
      <c r="BI36" s="381"/>
      <c r="BJ36" s="381"/>
      <c r="BK36" s="381"/>
      <c r="BL36" s="381"/>
      <c r="BM36" s="381"/>
      <c r="BN36" s="381"/>
      <c r="BO36" s="381"/>
      <c r="BP36" s="381"/>
      <c r="BQ36" s="381"/>
      <c r="BR36" s="381"/>
      <c r="BS36" s="381"/>
      <c r="BT36" s="381"/>
      <c r="BU36" s="381"/>
      <c r="BV36" s="175"/>
      <c r="BW36" s="380">
        <f t="shared" si="2"/>
        <v>17</v>
      </c>
      <c r="BX36" s="380"/>
      <c r="BY36" s="381" t="str">
        <f>IF('各会計、関係団体の財政状況及び健全化判断比率'!B70="","",'各会計、関係団体の財政状況及び健全化判断比率'!B70)</f>
        <v>後期高齢者医療広域連合（特別会計）</v>
      </c>
      <c r="BZ36" s="381"/>
      <c r="CA36" s="381"/>
      <c r="CB36" s="381"/>
      <c r="CC36" s="381"/>
      <c r="CD36" s="381"/>
      <c r="CE36" s="381"/>
      <c r="CF36" s="381"/>
      <c r="CG36" s="381"/>
      <c r="CH36" s="381"/>
      <c r="CI36" s="381"/>
      <c r="CJ36" s="381"/>
      <c r="CK36" s="381"/>
      <c r="CL36" s="381"/>
      <c r="CM36" s="381"/>
      <c r="CN36" s="175"/>
      <c r="CO36" s="380">
        <f t="shared" si="3"/>
        <v>20</v>
      </c>
      <c r="CP36" s="380"/>
      <c r="CQ36" s="381" t="str">
        <f>IF('各会計、関係団体の財政状況及び健全化判断比率'!BS9="","",'各会計、関係団体の財政状況及び健全化判断比率'!BS9)</f>
        <v>ふくやま芸術文化財団</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7</v>
      </c>
      <c r="V37" s="380"/>
      <c r="W37" s="381" t="str">
        <f>IF('各会計、関係団体の財政状況及び健全化判断比率'!B31="","",'各会計、関係団体の財政状況及び健全化判断比率'!B31)</f>
        <v>駐車場事業特別会計</v>
      </c>
      <c r="X37" s="381"/>
      <c r="Y37" s="381"/>
      <c r="Z37" s="381"/>
      <c r="AA37" s="381"/>
      <c r="AB37" s="381"/>
      <c r="AC37" s="381"/>
      <c r="AD37" s="381"/>
      <c r="AE37" s="381"/>
      <c r="AF37" s="381"/>
      <c r="AG37" s="381"/>
      <c r="AH37" s="381"/>
      <c r="AI37" s="381"/>
      <c r="AJ37" s="381"/>
      <c r="AK37" s="381"/>
      <c r="AL37" s="175"/>
      <c r="AM37" s="380">
        <f t="shared" si="0"/>
        <v>11</v>
      </c>
      <c r="AN37" s="380"/>
      <c r="AO37" s="381" t="str">
        <f>IF('各会計、関係団体の財政状況及び健全化判断比率'!B35="","",'各会計、関係団体の財政状況及び健全化判断比率'!B35)</f>
        <v>下水道事業会計</v>
      </c>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5"/>
      <c r="CO37" s="380">
        <f t="shared" si="3"/>
        <v>21</v>
      </c>
      <c r="CP37" s="380"/>
      <c r="CQ37" s="381" t="str">
        <f>IF('各会計、関係団体の財政状況及び健全化判断比率'!BS10="","",'各会計、関係団体の財政状況及び健全化判断比率'!BS10)</f>
        <v>備後地域地場産業振興センター</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f t="shared" si="3"/>
        <v>22</v>
      </c>
      <c r="CP38" s="380"/>
      <c r="CQ38" s="381" t="str">
        <f>IF('各会計、関係団体の財政状況及び健全化判断比率'!BS11="","",'各会計、関係団体の財政状況及び健全化判断比率'!BS11)</f>
        <v>アリストぬまくま</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208</v>
      </c>
      <c r="E46" s="377" t="s">
        <v>209</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210</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211</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212</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213</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214</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215</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216</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ok9E8SXB7d7MmF4SPd82w3/z704Lc1fhXimXPkc83JGtScHOO4wiXQFT8uFZlQrJtRU3eXXqzUc9Vcyb9hd5Bw==" saltValue="YC7fdp0+iHr2EQAvkS1PU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162" t="s">
        <v>571</v>
      </c>
      <c r="D34" s="1162"/>
      <c r="E34" s="1163"/>
      <c r="F34" s="32">
        <v>11.6</v>
      </c>
      <c r="G34" s="33">
        <v>11.87</v>
      </c>
      <c r="H34" s="33">
        <v>13.48</v>
      </c>
      <c r="I34" s="33">
        <v>14.52</v>
      </c>
      <c r="J34" s="34">
        <v>15.82</v>
      </c>
      <c r="K34" s="22"/>
      <c r="L34" s="22"/>
      <c r="M34" s="22"/>
      <c r="N34" s="22"/>
      <c r="O34" s="22"/>
      <c r="P34" s="22"/>
    </row>
    <row r="35" spans="1:16" ht="39" customHeight="1" x14ac:dyDescent="0.2">
      <c r="A35" s="22"/>
      <c r="B35" s="35"/>
      <c r="C35" s="1158" t="s">
        <v>572</v>
      </c>
      <c r="D35" s="1158"/>
      <c r="E35" s="1159"/>
      <c r="F35" s="36">
        <v>5.75</v>
      </c>
      <c r="G35" s="37">
        <v>6.62</v>
      </c>
      <c r="H35" s="37">
        <v>7.07</v>
      </c>
      <c r="I35" s="37">
        <v>7.51</v>
      </c>
      <c r="J35" s="38">
        <v>8.06</v>
      </c>
      <c r="K35" s="22"/>
      <c r="L35" s="22"/>
      <c r="M35" s="22"/>
      <c r="N35" s="22"/>
      <c r="O35" s="22"/>
      <c r="P35" s="22"/>
    </row>
    <row r="36" spans="1:16" ht="39" customHeight="1" x14ac:dyDescent="0.2">
      <c r="A36" s="22"/>
      <c r="B36" s="35"/>
      <c r="C36" s="1158" t="s">
        <v>573</v>
      </c>
      <c r="D36" s="1158"/>
      <c r="E36" s="1159"/>
      <c r="F36" s="36">
        <v>0.68</v>
      </c>
      <c r="G36" s="37">
        <v>3.47</v>
      </c>
      <c r="H36" s="37">
        <v>3.13</v>
      </c>
      <c r="I36" s="37">
        <v>4.6399999999999997</v>
      </c>
      <c r="J36" s="38">
        <v>4.09</v>
      </c>
      <c r="K36" s="22"/>
      <c r="L36" s="22"/>
      <c r="M36" s="22"/>
      <c r="N36" s="22"/>
      <c r="O36" s="22"/>
      <c r="P36" s="22"/>
    </row>
    <row r="37" spans="1:16" ht="39" customHeight="1" x14ac:dyDescent="0.2">
      <c r="A37" s="22"/>
      <c r="B37" s="35"/>
      <c r="C37" s="1158" t="s">
        <v>574</v>
      </c>
      <c r="D37" s="1158"/>
      <c r="E37" s="1159"/>
      <c r="F37" s="36">
        <v>3.77</v>
      </c>
      <c r="G37" s="37">
        <v>3.76</v>
      </c>
      <c r="H37" s="37">
        <v>3.72</v>
      </c>
      <c r="I37" s="37">
        <v>3.82</v>
      </c>
      <c r="J37" s="38">
        <v>3.94</v>
      </c>
      <c r="K37" s="22"/>
      <c r="L37" s="22"/>
      <c r="M37" s="22"/>
      <c r="N37" s="22"/>
      <c r="O37" s="22"/>
      <c r="P37" s="22"/>
    </row>
    <row r="38" spans="1:16" ht="39" customHeight="1" x14ac:dyDescent="0.2">
      <c r="A38" s="22"/>
      <c r="B38" s="35"/>
      <c r="C38" s="1158" t="s">
        <v>575</v>
      </c>
      <c r="D38" s="1158"/>
      <c r="E38" s="1159"/>
      <c r="F38" s="36">
        <v>1.45</v>
      </c>
      <c r="G38" s="37">
        <v>1.45</v>
      </c>
      <c r="H38" s="37">
        <v>1.63</v>
      </c>
      <c r="I38" s="37">
        <v>1.5</v>
      </c>
      <c r="J38" s="38">
        <v>1.71</v>
      </c>
      <c r="K38" s="22"/>
      <c r="L38" s="22"/>
      <c r="M38" s="22"/>
      <c r="N38" s="22"/>
      <c r="O38" s="22"/>
      <c r="P38" s="22"/>
    </row>
    <row r="39" spans="1:16" ht="39" customHeight="1" x14ac:dyDescent="0.2">
      <c r="A39" s="22"/>
      <c r="B39" s="35"/>
      <c r="C39" s="1158" t="s">
        <v>576</v>
      </c>
      <c r="D39" s="1158"/>
      <c r="E39" s="1159"/>
      <c r="F39" s="36">
        <v>0.9</v>
      </c>
      <c r="G39" s="37">
        <v>1.06</v>
      </c>
      <c r="H39" s="37">
        <v>1.3</v>
      </c>
      <c r="I39" s="37">
        <v>1.34</v>
      </c>
      <c r="J39" s="38">
        <v>1.52</v>
      </c>
      <c r="K39" s="22"/>
      <c r="L39" s="22"/>
      <c r="M39" s="22"/>
      <c r="N39" s="22"/>
      <c r="O39" s="22"/>
      <c r="P39" s="22"/>
    </row>
    <row r="40" spans="1:16" ht="39" customHeight="1" x14ac:dyDescent="0.2">
      <c r="A40" s="22"/>
      <c r="B40" s="35"/>
      <c r="C40" s="1158" t="s">
        <v>577</v>
      </c>
      <c r="D40" s="1158"/>
      <c r="E40" s="1159"/>
      <c r="F40" s="36">
        <v>0.28000000000000003</v>
      </c>
      <c r="G40" s="37">
        <v>0.16</v>
      </c>
      <c r="H40" s="37">
        <v>0.47</v>
      </c>
      <c r="I40" s="37">
        <v>0.08</v>
      </c>
      <c r="J40" s="38">
        <v>0.54</v>
      </c>
      <c r="K40" s="22"/>
      <c r="L40" s="22"/>
      <c r="M40" s="22"/>
      <c r="N40" s="22"/>
      <c r="O40" s="22"/>
      <c r="P40" s="22"/>
    </row>
    <row r="41" spans="1:16" ht="39" customHeight="1" x14ac:dyDescent="0.2">
      <c r="A41" s="22"/>
      <c r="B41" s="35"/>
      <c r="C41" s="1158" t="s">
        <v>578</v>
      </c>
      <c r="D41" s="1158"/>
      <c r="E41" s="1159"/>
      <c r="F41" s="36">
        <v>0.3</v>
      </c>
      <c r="G41" s="37">
        <v>0.44</v>
      </c>
      <c r="H41" s="37">
        <v>0.92</v>
      </c>
      <c r="I41" s="37">
        <v>0.81</v>
      </c>
      <c r="J41" s="38">
        <v>0.44</v>
      </c>
      <c r="K41" s="22"/>
      <c r="L41" s="22"/>
      <c r="M41" s="22"/>
      <c r="N41" s="22"/>
      <c r="O41" s="22"/>
      <c r="P41" s="22"/>
    </row>
    <row r="42" spans="1:16" ht="39" customHeight="1" x14ac:dyDescent="0.2">
      <c r="A42" s="22"/>
      <c r="B42" s="39"/>
      <c r="C42" s="1158" t="s">
        <v>579</v>
      </c>
      <c r="D42" s="1158"/>
      <c r="E42" s="1159"/>
      <c r="F42" s="36" t="s">
        <v>524</v>
      </c>
      <c r="G42" s="37" t="s">
        <v>524</v>
      </c>
      <c r="H42" s="37" t="s">
        <v>524</v>
      </c>
      <c r="I42" s="37" t="s">
        <v>524</v>
      </c>
      <c r="J42" s="38" t="s">
        <v>524</v>
      </c>
      <c r="K42" s="22"/>
      <c r="L42" s="22"/>
      <c r="M42" s="22"/>
      <c r="N42" s="22"/>
      <c r="O42" s="22"/>
      <c r="P42" s="22"/>
    </row>
    <row r="43" spans="1:16" ht="39" customHeight="1" thickBot="1" x14ac:dyDescent="0.25">
      <c r="A43" s="22"/>
      <c r="B43" s="40"/>
      <c r="C43" s="1160" t="s">
        <v>580</v>
      </c>
      <c r="D43" s="1160"/>
      <c r="E43" s="1161"/>
      <c r="F43" s="41">
        <v>0.28999999999999998</v>
      </c>
      <c r="G43" s="42">
        <v>0.25</v>
      </c>
      <c r="H43" s="42">
        <v>0.09</v>
      </c>
      <c r="I43" s="42">
        <v>0.11</v>
      </c>
      <c r="J43" s="43">
        <v>0.1</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6Y7a2LMrgBW2Xmm84VLhiU0U2LbQO4oZVzDC+k4k8+mclQ7f6phoidM9hZxO0NUIHyBlrisJJXR8lf1McRj9Q==" saltValue="iSubCm/7WDwYqLFFzpUP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565</v>
      </c>
      <c r="L44" s="54" t="s">
        <v>566</v>
      </c>
      <c r="M44" s="54" t="s">
        <v>567</v>
      </c>
      <c r="N44" s="54" t="s">
        <v>568</v>
      </c>
      <c r="O44" s="55" t="s">
        <v>569</v>
      </c>
      <c r="P44" s="46"/>
      <c r="Q44" s="46"/>
      <c r="R44" s="46"/>
      <c r="S44" s="46"/>
      <c r="T44" s="46"/>
      <c r="U44" s="46"/>
    </row>
    <row r="45" spans="1:21" ht="30.75" customHeight="1" x14ac:dyDescent="0.2">
      <c r="A45" s="46"/>
      <c r="B45" s="1187" t="s">
        <v>11</v>
      </c>
      <c r="C45" s="1188"/>
      <c r="D45" s="56"/>
      <c r="E45" s="1193" t="s">
        <v>12</v>
      </c>
      <c r="F45" s="1193"/>
      <c r="G45" s="1193"/>
      <c r="H45" s="1193"/>
      <c r="I45" s="1193"/>
      <c r="J45" s="1194"/>
      <c r="K45" s="57">
        <v>14812</v>
      </c>
      <c r="L45" s="58">
        <v>15150</v>
      </c>
      <c r="M45" s="58">
        <v>15214</v>
      </c>
      <c r="N45" s="58">
        <v>14841</v>
      </c>
      <c r="O45" s="59">
        <v>15616</v>
      </c>
      <c r="P45" s="46"/>
      <c r="Q45" s="46"/>
      <c r="R45" s="46"/>
      <c r="S45" s="46"/>
      <c r="T45" s="46"/>
      <c r="U45" s="46"/>
    </row>
    <row r="46" spans="1:21" ht="30.75" customHeight="1" x14ac:dyDescent="0.2">
      <c r="A46" s="46"/>
      <c r="B46" s="1189"/>
      <c r="C46" s="1190"/>
      <c r="D46" s="60"/>
      <c r="E46" s="1166" t="s">
        <v>13</v>
      </c>
      <c r="F46" s="1166"/>
      <c r="G46" s="1166"/>
      <c r="H46" s="1166"/>
      <c r="I46" s="1166"/>
      <c r="J46" s="1167"/>
      <c r="K46" s="61" t="s">
        <v>524</v>
      </c>
      <c r="L46" s="62" t="s">
        <v>524</v>
      </c>
      <c r="M46" s="62" t="s">
        <v>524</v>
      </c>
      <c r="N46" s="62" t="s">
        <v>524</v>
      </c>
      <c r="O46" s="63" t="s">
        <v>524</v>
      </c>
      <c r="P46" s="46"/>
      <c r="Q46" s="46"/>
      <c r="R46" s="46"/>
      <c r="S46" s="46"/>
      <c r="T46" s="46"/>
      <c r="U46" s="46"/>
    </row>
    <row r="47" spans="1:21" ht="30.75" customHeight="1" x14ac:dyDescent="0.2">
      <c r="A47" s="46"/>
      <c r="B47" s="1189"/>
      <c r="C47" s="1190"/>
      <c r="D47" s="60"/>
      <c r="E47" s="1166" t="s">
        <v>14</v>
      </c>
      <c r="F47" s="1166"/>
      <c r="G47" s="1166"/>
      <c r="H47" s="1166"/>
      <c r="I47" s="1166"/>
      <c r="J47" s="1167"/>
      <c r="K47" s="61" t="s">
        <v>524</v>
      </c>
      <c r="L47" s="62" t="s">
        <v>524</v>
      </c>
      <c r="M47" s="62" t="s">
        <v>524</v>
      </c>
      <c r="N47" s="62" t="s">
        <v>524</v>
      </c>
      <c r="O47" s="63" t="s">
        <v>524</v>
      </c>
      <c r="P47" s="46"/>
      <c r="Q47" s="46"/>
      <c r="R47" s="46"/>
      <c r="S47" s="46"/>
      <c r="T47" s="46"/>
      <c r="U47" s="46"/>
    </row>
    <row r="48" spans="1:21" ht="30.75" customHeight="1" x14ac:dyDescent="0.2">
      <c r="A48" s="46"/>
      <c r="B48" s="1189"/>
      <c r="C48" s="1190"/>
      <c r="D48" s="60"/>
      <c r="E48" s="1166" t="s">
        <v>15</v>
      </c>
      <c r="F48" s="1166"/>
      <c r="G48" s="1166"/>
      <c r="H48" s="1166"/>
      <c r="I48" s="1166"/>
      <c r="J48" s="1167"/>
      <c r="K48" s="61">
        <v>3678</v>
      </c>
      <c r="L48" s="62">
        <v>3574</v>
      </c>
      <c r="M48" s="62">
        <v>3372</v>
      </c>
      <c r="N48" s="62">
        <v>3353</v>
      </c>
      <c r="O48" s="63">
        <v>3318</v>
      </c>
      <c r="P48" s="46"/>
      <c r="Q48" s="46"/>
      <c r="R48" s="46"/>
      <c r="S48" s="46"/>
      <c r="T48" s="46"/>
      <c r="U48" s="46"/>
    </row>
    <row r="49" spans="1:21" ht="30.75" customHeight="1" x14ac:dyDescent="0.2">
      <c r="A49" s="46"/>
      <c r="B49" s="1189"/>
      <c r="C49" s="1190"/>
      <c r="D49" s="60"/>
      <c r="E49" s="1166" t="s">
        <v>16</v>
      </c>
      <c r="F49" s="1166"/>
      <c r="G49" s="1166"/>
      <c r="H49" s="1166"/>
      <c r="I49" s="1166"/>
      <c r="J49" s="1167"/>
      <c r="K49" s="61">
        <v>410</v>
      </c>
      <c r="L49" s="62">
        <v>387</v>
      </c>
      <c r="M49" s="62">
        <v>375</v>
      </c>
      <c r="N49" s="62">
        <v>368</v>
      </c>
      <c r="O49" s="63">
        <v>400</v>
      </c>
      <c r="P49" s="46"/>
      <c r="Q49" s="46"/>
      <c r="R49" s="46"/>
      <c r="S49" s="46"/>
      <c r="T49" s="46"/>
      <c r="U49" s="46"/>
    </row>
    <row r="50" spans="1:21" ht="30.75" customHeight="1" x14ac:dyDescent="0.2">
      <c r="A50" s="46"/>
      <c r="B50" s="1189"/>
      <c r="C50" s="1190"/>
      <c r="D50" s="60"/>
      <c r="E50" s="1166" t="s">
        <v>17</v>
      </c>
      <c r="F50" s="1166"/>
      <c r="G50" s="1166"/>
      <c r="H50" s="1166"/>
      <c r="I50" s="1166"/>
      <c r="J50" s="1167"/>
      <c r="K50" s="61">
        <v>174</v>
      </c>
      <c r="L50" s="62">
        <v>158</v>
      </c>
      <c r="M50" s="62">
        <v>148</v>
      </c>
      <c r="N50" s="62">
        <v>121</v>
      </c>
      <c r="O50" s="63">
        <v>107</v>
      </c>
      <c r="P50" s="46"/>
      <c r="Q50" s="46"/>
      <c r="R50" s="46"/>
      <c r="S50" s="46"/>
      <c r="T50" s="46"/>
      <c r="U50" s="46"/>
    </row>
    <row r="51" spans="1:21" ht="30.75" customHeight="1" x14ac:dyDescent="0.2">
      <c r="A51" s="46"/>
      <c r="B51" s="1191"/>
      <c r="C51" s="1192"/>
      <c r="D51" s="64"/>
      <c r="E51" s="1166" t="s">
        <v>18</v>
      </c>
      <c r="F51" s="1166"/>
      <c r="G51" s="1166"/>
      <c r="H51" s="1166"/>
      <c r="I51" s="1166"/>
      <c r="J51" s="1167"/>
      <c r="K51" s="61" t="s">
        <v>524</v>
      </c>
      <c r="L51" s="62" t="s">
        <v>524</v>
      </c>
      <c r="M51" s="62" t="s">
        <v>524</v>
      </c>
      <c r="N51" s="62" t="s">
        <v>524</v>
      </c>
      <c r="O51" s="63" t="s">
        <v>524</v>
      </c>
      <c r="P51" s="46"/>
      <c r="Q51" s="46"/>
      <c r="R51" s="46"/>
      <c r="S51" s="46"/>
      <c r="T51" s="46"/>
      <c r="U51" s="46"/>
    </row>
    <row r="52" spans="1:21" ht="30.75" customHeight="1" x14ac:dyDescent="0.2">
      <c r="A52" s="46"/>
      <c r="B52" s="1164" t="s">
        <v>19</v>
      </c>
      <c r="C52" s="1165"/>
      <c r="D52" s="64"/>
      <c r="E52" s="1166" t="s">
        <v>20</v>
      </c>
      <c r="F52" s="1166"/>
      <c r="G52" s="1166"/>
      <c r="H52" s="1166"/>
      <c r="I52" s="1166"/>
      <c r="J52" s="1167"/>
      <c r="K52" s="61">
        <v>18064</v>
      </c>
      <c r="L52" s="62">
        <v>17459</v>
      </c>
      <c r="M52" s="62">
        <v>17577</v>
      </c>
      <c r="N52" s="62">
        <v>17762</v>
      </c>
      <c r="O52" s="63">
        <v>18192</v>
      </c>
      <c r="P52" s="46"/>
      <c r="Q52" s="46"/>
      <c r="R52" s="46"/>
      <c r="S52" s="46"/>
      <c r="T52" s="46"/>
      <c r="U52" s="46"/>
    </row>
    <row r="53" spans="1:21" ht="30.75" customHeight="1" thickBot="1" x14ac:dyDescent="0.25">
      <c r="A53" s="46"/>
      <c r="B53" s="1168" t="s">
        <v>21</v>
      </c>
      <c r="C53" s="1169"/>
      <c r="D53" s="65"/>
      <c r="E53" s="1170" t="s">
        <v>22</v>
      </c>
      <c r="F53" s="1170"/>
      <c r="G53" s="1170"/>
      <c r="H53" s="1170"/>
      <c r="I53" s="1170"/>
      <c r="J53" s="1171"/>
      <c r="K53" s="66">
        <v>1010</v>
      </c>
      <c r="L53" s="67">
        <v>1810</v>
      </c>
      <c r="M53" s="67">
        <v>1532</v>
      </c>
      <c r="N53" s="67">
        <v>921</v>
      </c>
      <c r="O53" s="68">
        <v>1249</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581</v>
      </c>
      <c r="P56" s="46"/>
      <c r="Q56" s="46"/>
      <c r="R56" s="46"/>
      <c r="S56" s="46"/>
      <c r="T56" s="46"/>
      <c r="U56" s="46"/>
    </row>
    <row r="57" spans="1:21" ht="31.5" customHeight="1" thickBot="1" x14ac:dyDescent="0.25">
      <c r="A57" s="46"/>
      <c r="B57" s="74"/>
      <c r="C57" s="75"/>
      <c r="D57" s="75"/>
      <c r="E57" s="76"/>
      <c r="F57" s="76"/>
      <c r="G57" s="76"/>
      <c r="H57" s="76"/>
      <c r="I57" s="76"/>
      <c r="J57" s="77" t="s">
        <v>2</v>
      </c>
      <c r="K57" s="78" t="s">
        <v>582</v>
      </c>
      <c r="L57" s="79" t="s">
        <v>583</v>
      </c>
      <c r="M57" s="79" t="s">
        <v>584</v>
      </c>
      <c r="N57" s="79" t="s">
        <v>585</v>
      </c>
      <c r="O57" s="80" t="s">
        <v>586</v>
      </c>
      <c r="P57" s="46"/>
      <c r="Q57" s="46"/>
      <c r="R57" s="46"/>
      <c r="S57" s="46"/>
      <c r="T57" s="46"/>
      <c r="U57" s="46"/>
    </row>
    <row r="58" spans="1:21" ht="31.5" customHeight="1" x14ac:dyDescent="0.2">
      <c r="B58" s="1172" t="s">
        <v>26</v>
      </c>
      <c r="C58" s="1173"/>
      <c r="D58" s="1178" t="s">
        <v>27</v>
      </c>
      <c r="E58" s="1179"/>
      <c r="F58" s="1179"/>
      <c r="G58" s="1179"/>
      <c r="H58" s="1179"/>
      <c r="I58" s="1179"/>
      <c r="J58" s="1180"/>
      <c r="K58" s="81"/>
      <c r="L58" s="82"/>
      <c r="M58" s="82"/>
      <c r="N58" s="82"/>
      <c r="O58" s="83"/>
    </row>
    <row r="59" spans="1:21" ht="31.5" customHeight="1" x14ac:dyDescent="0.2">
      <c r="B59" s="1174"/>
      <c r="C59" s="1175"/>
      <c r="D59" s="1181" t="s">
        <v>28</v>
      </c>
      <c r="E59" s="1182"/>
      <c r="F59" s="1182"/>
      <c r="G59" s="1182"/>
      <c r="H59" s="1182"/>
      <c r="I59" s="1182"/>
      <c r="J59" s="1183"/>
      <c r="K59" s="84"/>
      <c r="L59" s="85"/>
      <c r="M59" s="85"/>
      <c r="N59" s="85"/>
      <c r="O59" s="86"/>
    </row>
    <row r="60" spans="1:21" ht="31.5" customHeight="1" thickBot="1" x14ac:dyDescent="0.25">
      <c r="B60" s="1176"/>
      <c r="C60" s="1177"/>
      <c r="D60" s="1184" t="s">
        <v>29</v>
      </c>
      <c r="E60" s="1185"/>
      <c r="F60" s="1185"/>
      <c r="G60" s="1185"/>
      <c r="H60" s="1185"/>
      <c r="I60" s="1185"/>
      <c r="J60" s="1186"/>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RzF8Z+TgHKADrYq2uB+vVEb6pzPqzTn6fkHqt95bcWPSiDhCjAAAdy4eN5mDUojsCD4HK8L+97xdYE+ObK2UA==" saltValue="RUsrOHvXSXdB7BZi15bxb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565</v>
      </c>
      <c r="J40" s="101" t="s">
        <v>566</v>
      </c>
      <c r="K40" s="101" t="s">
        <v>567</v>
      </c>
      <c r="L40" s="101" t="s">
        <v>568</v>
      </c>
      <c r="M40" s="102" t="s">
        <v>569</v>
      </c>
    </row>
    <row r="41" spans="2:13" ht="27.75" customHeight="1" x14ac:dyDescent="0.2">
      <c r="B41" s="1207" t="s">
        <v>32</v>
      </c>
      <c r="C41" s="1208"/>
      <c r="D41" s="103"/>
      <c r="E41" s="1209" t="s">
        <v>33</v>
      </c>
      <c r="F41" s="1209"/>
      <c r="G41" s="1209"/>
      <c r="H41" s="1210"/>
      <c r="I41" s="342">
        <v>140730</v>
      </c>
      <c r="J41" s="343">
        <v>147449</v>
      </c>
      <c r="K41" s="343">
        <v>143576</v>
      </c>
      <c r="L41" s="343">
        <v>138470</v>
      </c>
      <c r="M41" s="344">
        <v>143882</v>
      </c>
    </row>
    <row r="42" spans="2:13" ht="27.75" customHeight="1" x14ac:dyDescent="0.2">
      <c r="B42" s="1197"/>
      <c r="C42" s="1198"/>
      <c r="D42" s="104"/>
      <c r="E42" s="1201" t="s">
        <v>34</v>
      </c>
      <c r="F42" s="1201"/>
      <c r="G42" s="1201"/>
      <c r="H42" s="1202"/>
      <c r="I42" s="345">
        <v>1349</v>
      </c>
      <c r="J42" s="346">
        <v>1832</v>
      </c>
      <c r="K42" s="346">
        <v>2106</v>
      </c>
      <c r="L42" s="346">
        <v>2034</v>
      </c>
      <c r="M42" s="347">
        <v>1974</v>
      </c>
    </row>
    <row r="43" spans="2:13" ht="27.75" customHeight="1" x14ac:dyDescent="0.2">
      <c r="B43" s="1197"/>
      <c r="C43" s="1198"/>
      <c r="D43" s="104"/>
      <c r="E43" s="1201" t="s">
        <v>35</v>
      </c>
      <c r="F43" s="1201"/>
      <c r="G43" s="1201"/>
      <c r="H43" s="1202"/>
      <c r="I43" s="345">
        <v>44781</v>
      </c>
      <c r="J43" s="346">
        <v>41324</v>
      </c>
      <c r="K43" s="346">
        <v>39423</v>
      </c>
      <c r="L43" s="346">
        <v>37575</v>
      </c>
      <c r="M43" s="347">
        <v>39216</v>
      </c>
    </row>
    <row r="44" spans="2:13" ht="27.75" customHeight="1" x14ac:dyDescent="0.2">
      <c r="B44" s="1197"/>
      <c r="C44" s="1198"/>
      <c r="D44" s="104"/>
      <c r="E44" s="1201" t="s">
        <v>36</v>
      </c>
      <c r="F44" s="1201"/>
      <c r="G44" s="1201"/>
      <c r="H44" s="1202"/>
      <c r="I44" s="345">
        <v>3407</v>
      </c>
      <c r="J44" s="346">
        <v>3327</v>
      </c>
      <c r="K44" s="346">
        <v>3506</v>
      </c>
      <c r="L44" s="346">
        <v>4214</v>
      </c>
      <c r="M44" s="347">
        <v>4119</v>
      </c>
    </row>
    <row r="45" spans="2:13" ht="27.75" customHeight="1" x14ac:dyDescent="0.2">
      <c r="B45" s="1197"/>
      <c r="C45" s="1198"/>
      <c r="D45" s="104"/>
      <c r="E45" s="1201" t="s">
        <v>37</v>
      </c>
      <c r="F45" s="1201"/>
      <c r="G45" s="1201"/>
      <c r="H45" s="1202"/>
      <c r="I45" s="345">
        <v>21378</v>
      </c>
      <c r="J45" s="346">
        <v>21261</v>
      </c>
      <c r="K45" s="346">
        <v>21363</v>
      </c>
      <c r="L45" s="346">
        <v>21271</v>
      </c>
      <c r="M45" s="347">
        <v>21714</v>
      </c>
    </row>
    <row r="46" spans="2:13" ht="27.75" customHeight="1" x14ac:dyDescent="0.2">
      <c r="B46" s="1197"/>
      <c r="C46" s="1198"/>
      <c r="D46" s="105"/>
      <c r="E46" s="1201" t="s">
        <v>38</v>
      </c>
      <c r="F46" s="1201"/>
      <c r="G46" s="1201"/>
      <c r="H46" s="1202"/>
      <c r="I46" s="345">
        <v>98</v>
      </c>
      <c r="J46" s="346">
        <v>64</v>
      </c>
      <c r="K46" s="346">
        <v>37</v>
      </c>
      <c r="L46" s="346">
        <v>18</v>
      </c>
      <c r="M46" s="347">
        <v>7</v>
      </c>
    </row>
    <row r="47" spans="2:13" ht="27.75" customHeight="1" x14ac:dyDescent="0.2">
      <c r="B47" s="1197"/>
      <c r="C47" s="1198"/>
      <c r="D47" s="106"/>
      <c r="E47" s="1211" t="s">
        <v>39</v>
      </c>
      <c r="F47" s="1212"/>
      <c r="G47" s="1212"/>
      <c r="H47" s="1213"/>
      <c r="I47" s="345" t="s">
        <v>524</v>
      </c>
      <c r="J47" s="346" t="s">
        <v>524</v>
      </c>
      <c r="K47" s="346" t="s">
        <v>524</v>
      </c>
      <c r="L47" s="346" t="s">
        <v>524</v>
      </c>
      <c r="M47" s="347" t="s">
        <v>524</v>
      </c>
    </row>
    <row r="48" spans="2:13" ht="27.75" customHeight="1" x14ac:dyDescent="0.2">
      <c r="B48" s="1197"/>
      <c r="C48" s="1198"/>
      <c r="D48" s="104"/>
      <c r="E48" s="1201" t="s">
        <v>40</v>
      </c>
      <c r="F48" s="1201"/>
      <c r="G48" s="1201"/>
      <c r="H48" s="1202"/>
      <c r="I48" s="345" t="s">
        <v>524</v>
      </c>
      <c r="J48" s="346" t="s">
        <v>524</v>
      </c>
      <c r="K48" s="346" t="s">
        <v>524</v>
      </c>
      <c r="L48" s="346" t="s">
        <v>524</v>
      </c>
      <c r="M48" s="347" t="s">
        <v>524</v>
      </c>
    </row>
    <row r="49" spans="2:13" ht="27.75" customHeight="1" x14ac:dyDescent="0.2">
      <c r="B49" s="1199"/>
      <c r="C49" s="1200"/>
      <c r="D49" s="104"/>
      <c r="E49" s="1201" t="s">
        <v>41</v>
      </c>
      <c r="F49" s="1201"/>
      <c r="G49" s="1201"/>
      <c r="H49" s="1202"/>
      <c r="I49" s="345" t="s">
        <v>524</v>
      </c>
      <c r="J49" s="346" t="s">
        <v>524</v>
      </c>
      <c r="K49" s="346" t="s">
        <v>524</v>
      </c>
      <c r="L49" s="346" t="s">
        <v>524</v>
      </c>
      <c r="M49" s="347" t="s">
        <v>524</v>
      </c>
    </row>
    <row r="50" spans="2:13" ht="27.75" customHeight="1" x14ac:dyDescent="0.2">
      <c r="B50" s="1195" t="s">
        <v>42</v>
      </c>
      <c r="C50" s="1196"/>
      <c r="D50" s="107"/>
      <c r="E50" s="1201" t="s">
        <v>43</v>
      </c>
      <c r="F50" s="1201"/>
      <c r="G50" s="1201"/>
      <c r="H50" s="1202"/>
      <c r="I50" s="345">
        <v>43624</v>
      </c>
      <c r="J50" s="346">
        <v>43912</v>
      </c>
      <c r="K50" s="346">
        <v>43607</v>
      </c>
      <c r="L50" s="346">
        <v>48061</v>
      </c>
      <c r="M50" s="347">
        <v>46862</v>
      </c>
    </row>
    <row r="51" spans="2:13" ht="27.75" customHeight="1" x14ac:dyDescent="0.2">
      <c r="B51" s="1197"/>
      <c r="C51" s="1198"/>
      <c r="D51" s="104"/>
      <c r="E51" s="1201" t="s">
        <v>44</v>
      </c>
      <c r="F51" s="1201"/>
      <c r="G51" s="1201"/>
      <c r="H51" s="1202"/>
      <c r="I51" s="345">
        <v>43297</v>
      </c>
      <c r="J51" s="346">
        <v>39961</v>
      </c>
      <c r="K51" s="346">
        <v>37858</v>
      </c>
      <c r="L51" s="346">
        <v>36548</v>
      </c>
      <c r="M51" s="347">
        <v>36619</v>
      </c>
    </row>
    <row r="52" spans="2:13" ht="27.75" customHeight="1" x14ac:dyDescent="0.2">
      <c r="B52" s="1199"/>
      <c r="C52" s="1200"/>
      <c r="D52" s="104"/>
      <c r="E52" s="1201" t="s">
        <v>45</v>
      </c>
      <c r="F52" s="1201"/>
      <c r="G52" s="1201"/>
      <c r="H52" s="1202"/>
      <c r="I52" s="345">
        <v>170992</v>
      </c>
      <c r="J52" s="346">
        <v>176850</v>
      </c>
      <c r="K52" s="346">
        <v>176830</v>
      </c>
      <c r="L52" s="346">
        <v>176299</v>
      </c>
      <c r="M52" s="347">
        <v>188706</v>
      </c>
    </row>
    <row r="53" spans="2:13" ht="27.75" customHeight="1" thickBot="1" x14ac:dyDescent="0.25">
      <c r="B53" s="1203" t="s">
        <v>46</v>
      </c>
      <c r="C53" s="1204"/>
      <c r="D53" s="108"/>
      <c r="E53" s="1205" t="s">
        <v>47</v>
      </c>
      <c r="F53" s="1205"/>
      <c r="G53" s="1205"/>
      <c r="H53" s="1206"/>
      <c r="I53" s="348">
        <v>-46170</v>
      </c>
      <c r="J53" s="349">
        <v>-45464</v>
      </c>
      <c r="K53" s="349">
        <v>-48285</v>
      </c>
      <c r="L53" s="349">
        <v>-57326</v>
      </c>
      <c r="M53" s="350">
        <v>-61276</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Wk/3auINou17kul7F0FTYCE1b9alONkLaDZ52Q+4ARZGBIz12r0xaZXT0ioUV08YPWDUVXOwQCA3YVCWIINbXQ==" saltValue="1VVf2GC+qZiiUYGXM3xXR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567</v>
      </c>
      <c r="G54" s="117" t="s">
        <v>568</v>
      </c>
      <c r="H54" s="118" t="s">
        <v>569</v>
      </c>
    </row>
    <row r="55" spans="2:8" ht="52.5" customHeight="1" x14ac:dyDescent="0.2">
      <c r="B55" s="119"/>
      <c r="C55" s="1222" t="s">
        <v>50</v>
      </c>
      <c r="D55" s="1222"/>
      <c r="E55" s="1223"/>
      <c r="F55" s="120">
        <v>21773</v>
      </c>
      <c r="G55" s="120">
        <v>19748</v>
      </c>
      <c r="H55" s="121">
        <v>19515</v>
      </c>
    </row>
    <row r="56" spans="2:8" ht="52.5" customHeight="1" x14ac:dyDescent="0.2">
      <c r="B56" s="122"/>
      <c r="C56" s="1224" t="s">
        <v>51</v>
      </c>
      <c r="D56" s="1224"/>
      <c r="E56" s="1225"/>
      <c r="F56" s="123">
        <v>3478</v>
      </c>
      <c r="G56" s="123">
        <v>8478</v>
      </c>
      <c r="H56" s="124">
        <v>9479</v>
      </c>
    </row>
    <row r="57" spans="2:8" ht="53.25" customHeight="1" x14ac:dyDescent="0.2">
      <c r="B57" s="122"/>
      <c r="C57" s="1226" t="s">
        <v>52</v>
      </c>
      <c r="D57" s="1226"/>
      <c r="E57" s="1227"/>
      <c r="F57" s="125">
        <v>17670</v>
      </c>
      <c r="G57" s="125">
        <v>18530</v>
      </c>
      <c r="H57" s="126">
        <v>17552</v>
      </c>
    </row>
    <row r="58" spans="2:8" ht="45.75" customHeight="1" x14ac:dyDescent="0.2">
      <c r="B58" s="127"/>
      <c r="C58" s="1214" t="s">
        <v>587</v>
      </c>
      <c r="D58" s="1215"/>
      <c r="E58" s="1216"/>
      <c r="F58" s="128">
        <v>6233</v>
      </c>
      <c r="G58" s="128">
        <v>6066</v>
      </c>
      <c r="H58" s="129">
        <v>4933</v>
      </c>
    </row>
    <row r="59" spans="2:8" ht="45.75" customHeight="1" x14ac:dyDescent="0.2">
      <c r="B59" s="127"/>
      <c r="C59" s="1214" t="s">
        <v>588</v>
      </c>
      <c r="D59" s="1215"/>
      <c r="E59" s="1216"/>
      <c r="F59" s="128">
        <v>2607</v>
      </c>
      <c r="G59" s="128">
        <v>2647</v>
      </c>
      <c r="H59" s="129">
        <v>3304</v>
      </c>
    </row>
    <row r="60" spans="2:8" ht="45.75" customHeight="1" x14ac:dyDescent="0.2">
      <c r="B60" s="127"/>
      <c r="C60" s="1214" t="s">
        <v>589</v>
      </c>
      <c r="D60" s="1215"/>
      <c r="E60" s="1216"/>
      <c r="F60" s="128">
        <v>3018</v>
      </c>
      <c r="G60" s="128">
        <v>3090</v>
      </c>
      <c r="H60" s="129">
        <v>3128</v>
      </c>
    </row>
    <row r="61" spans="2:8" ht="45.75" customHeight="1" x14ac:dyDescent="0.2">
      <c r="B61" s="127"/>
      <c r="C61" s="1214" t="s">
        <v>590</v>
      </c>
      <c r="D61" s="1215"/>
      <c r="E61" s="1216"/>
      <c r="F61" s="128">
        <v>2131</v>
      </c>
      <c r="G61" s="128">
        <v>2626</v>
      </c>
      <c r="H61" s="129">
        <v>1829</v>
      </c>
    </row>
    <row r="62" spans="2:8" ht="45.75" customHeight="1" thickBot="1" x14ac:dyDescent="0.25">
      <c r="B62" s="130"/>
      <c r="C62" s="1217" t="s">
        <v>591</v>
      </c>
      <c r="D62" s="1218"/>
      <c r="E62" s="1219"/>
      <c r="F62" s="131">
        <v>1039</v>
      </c>
      <c r="G62" s="131">
        <v>995</v>
      </c>
      <c r="H62" s="132">
        <v>917</v>
      </c>
    </row>
    <row r="63" spans="2:8" ht="52.5" customHeight="1" thickBot="1" x14ac:dyDescent="0.25">
      <c r="B63" s="133"/>
      <c r="C63" s="1220" t="s">
        <v>53</v>
      </c>
      <c r="D63" s="1220"/>
      <c r="E63" s="1221"/>
      <c r="F63" s="134">
        <v>42921</v>
      </c>
      <c r="G63" s="134">
        <v>46756</v>
      </c>
      <c r="H63" s="135">
        <v>46547</v>
      </c>
    </row>
    <row r="64" spans="2:8" ht="13.2" x14ac:dyDescent="0.2"/>
  </sheetData>
  <sheetProtection algorithmName="SHA-512" hashValue="WnyueqVvN9Zn8g0VSSJIKuet5Eo7Y1LKJj9GCpr6uxAUio+hibrzWGe5mr5r/c6qdH1YuRW5cdHLIHEmfbKuuA==" saltValue="hlIt+npHys+wxZYd8jpv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608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609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610</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611</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565</v>
      </c>
      <c r="BQ50" s="1233"/>
      <c r="BR50" s="1233"/>
      <c r="BS50" s="1233"/>
      <c r="BT50" s="1233"/>
      <c r="BU50" s="1233"/>
      <c r="BV50" s="1233"/>
      <c r="BW50" s="1233"/>
      <c r="BX50" s="1233" t="s">
        <v>566</v>
      </c>
      <c r="BY50" s="1233"/>
      <c r="BZ50" s="1233"/>
      <c r="CA50" s="1233"/>
      <c r="CB50" s="1233"/>
      <c r="CC50" s="1233"/>
      <c r="CD50" s="1233"/>
      <c r="CE50" s="1233"/>
      <c r="CF50" s="1233" t="s">
        <v>567</v>
      </c>
      <c r="CG50" s="1233"/>
      <c r="CH50" s="1233"/>
      <c r="CI50" s="1233"/>
      <c r="CJ50" s="1233"/>
      <c r="CK50" s="1233"/>
      <c r="CL50" s="1233"/>
      <c r="CM50" s="1233"/>
      <c r="CN50" s="1233" t="s">
        <v>568</v>
      </c>
      <c r="CO50" s="1233"/>
      <c r="CP50" s="1233"/>
      <c r="CQ50" s="1233"/>
      <c r="CR50" s="1233"/>
      <c r="CS50" s="1233"/>
      <c r="CT50" s="1233"/>
      <c r="CU50" s="1233"/>
      <c r="CV50" s="1233" t="s">
        <v>569</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612</v>
      </c>
      <c r="AO51" s="1231"/>
      <c r="AP51" s="1231"/>
      <c r="AQ51" s="1231"/>
      <c r="AR51" s="1231"/>
      <c r="AS51" s="1231"/>
      <c r="AT51" s="1231"/>
      <c r="AU51" s="1231"/>
      <c r="AV51" s="1231"/>
      <c r="AW51" s="1231"/>
      <c r="AX51" s="1231"/>
      <c r="AY51" s="1231"/>
      <c r="AZ51" s="1231"/>
      <c r="BA51" s="1231"/>
      <c r="BB51" s="1231" t="s">
        <v>614</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615</v>
      </c>
      <c r="BC53" s="1231"/>
      <c r="BD53" s="1231"/>
      <c r="BE53" s="1231"/>
      <c r="BF53" s="1231"/>
      <c r="BG53" s="1231"/>
      <c r="BH53" s="1231"/>
      <c r="BI53" s="1231"/>
      <c r="BJ53" s="1231"/>
      <c r="BK53" s="1231"/>
      <c r="BL53" s="1231"/>
      <c r="BM53" s="1231"/>
      <c r="BN53" s="1231"/>
      <c r="BO53" s="1231"/>
      <c r="BP53" s="1228">
        <v>50.9</v>
      </c>
      <c r="BQ53" s="1228"/>
      <c r="BR53" s="1228"/>
      <c r="BS53" s="1228"/>
      <c r="BT53" s="1228"/>
      <c r="BU53" s="1228"/>
      <c r="BV53" s="1228"/>
      <c r="BW53" s="1228"/>
      <c r="BX53" s="1228">
        <v>51.6</v>
      </c>
      <c r="BY53" s="1228"/>
      <c r="BZ53" s="1228"/>
      <c r="CA53" s="1228"/>
      <c r="CB53" s="1228"/>
      <c r="CC53" s="1228"/>
      <c r="CD53" s="1228"/>
      <c r="CE53" s="1228"/>
      <c r="CF53" s="1228">
        <v>53.2</v>
      </c>
      <c r="CG53" s="1228"/>
      <c r="CH53" s="1228"/>
      <c r="CI53" s="1228"/>
      <c r="CJ53" s="1228"/>
      <c r="CK53" s="1228"/>
      <c r="CL53" s="1228"/>
      <c r="CM53" s="1228"/>
      <c r="CN53" s="1228">
        <v>55.1</v>
      </c>
      <c r="CO53" s="1228"/>
      <c r="CP53" s="1228"/>
      <c r="CQ53" s="1228"/>
      <c r="CR53" s="1228"/>
      <c r="CS53" s="1228"/>
      <c r="CT53" s="1228"/>
      <c r="CU53" s="1228"/>
      <c r="CV53" s="1228">
        <v>56.4</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617</v>
      </c>
      <c r="AO55" s="1233"/>
      <c r="AP55" s="1233"/>
      <c r="AQ55" s="1233"/>
      <c r="AR55" s="1233"/>
      <c r="AS55" s="1233"/>
      <c r="AT55" s="1233"/>
      <c r="AU55" s="1233"/>
      <c r="AV55" s="1233"/>
      <c r="AW55" s="1233"/>
      <c r="AX55" s="1233"/>
      <c r="AY55" s="1233"/>
      <c r="AZ55" s="1233"/>
      <c r="BA55" s="1233"/>
      <c r="BB55" s="1231" t="s">
        <v>618</v>
      </c>
      <c r="BC55" s="1231"/>
      <c r="BD55" s="1231"/>
      <c r="BE55" s="1231"/>
      <c r="BF55" s="1231"/>
      <c r="BG55" s="1231"/>
      <c r="BH55" s="1231"/>
      <c r="BI55" s="1231"/>
      <c r="BJ55" s="1231"/>
      <c r="BK55" s="1231"/>
      <c r="BL55" s="1231"/>
      <c r="BM55" s="1231"/>
      <c r="BN55" s="1231"/>
      <c r="BO55" s="1231"/>
      <c r="BP55" s="1228">
        <v>34</v>
      </c>
      <c r="BQ55" s="1228"/>
      <c r="BR55" s="1228"/>
      <c r="BS55" s="1228"/>
      <c r="BT55" s="1228"/>
      <c r="BU55" s="1228"/>
      <c r="BV55" s="1228"/>
      <c r="BW55" s="1228"/>
      <c r="BX55" s="1228">
        <v>33.9</v>
      </c>
      <c r="BY55" s="1228"/>
      <c r="BZ55" s="1228"/>
      <c r="CA55" s="1228"/>
      <c r="CB55" s="1228"/>
      <c r="CC55" s="1228"/>
      <c r="CD55" s="1228"/>
      <c r="CE55" s="1228"/>
      <c r="CF55" s="1228">
        <v>31.5</v>
      </c>
      <c r="CG55" s="1228"/>
      <c r="CH55" s="1228"/>
      <c r="CI55" s="1228"/>
      <c r="CJ55" s="1228"/>
      <c r="CK55" s="1228"/>
      <c r="CL55" s="1228"/>
      <c r="CM55" s="1228"/>
      <c r="CN55" s="1228">
        <v>23.4</v>
      </c>
      <c r="CO55" s="1228"/>
      <c r="CP55" s="1228"/>
      <c r="CQ55" s="1228"/>
      <c r="CR55" s="1228"/>
      <c r="CS55" s="1228"/>
      <c r="CT55" s="1228"/>
      <c r="CU55" s="1228"/>
      <c r="CV55" s="1228">
        <v>18.2</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615</v>
      </c>
      <c r="BC57" s="1231"/>
      <c r="BD57" s="1231"/>
      <c r="BE57" s="1231"/>
      <c r="BF57" s="1231"/>
      <c r="BG57" s="1231"/>
      <c r="BH57" s="1231"/>
      <c r="BI57" s="1231"/>
      <c r="BJ57" s="1231"/>
      <c r="BK57" s="1231"/>
      <c r="BL57" s="1231"/>
      <c r="BM57" s="1231"/>
      <c r="BN57" s="1231"/>
      <c r="BO57" s="1231"/>
      <c r="BP57" s="1228">
        <v>61.1</v>
      </c>
      <c r="BQ57" s="1228"/>
      <c r="BR57" s="1228"/>
      <c r="BS57" s="1228"/>
      <c r="BT57" s="1228"/>
      <c r="BU57" s="1228"/>
      <c r="BV57" s="1228"/>
      <c r="BW57" s="1228"/>
      <c r="BX57" s="1228">
        <v>61.9</v>
      </c>
      <c r="BY57" s="1228"/>
      <c r="BZ57" s="1228"/>
      <c r="CA57" s="1228"/>
      <c r="CB57" s="1228"/>
      <c r="CC57" s="1228"/>
      <c r="CD57" s="1228"/>
      <c r="CE57" s="1228"/>
      <c r="CF57" s="1228">
        <v>62.7</v>
      </c>
      <c r="CG57" s="1228"/>
      <c r="CH57" s="1228"/>
      <c r="CI57" s="1228"/>
      <c r="CJ57" s="1228"/>
      <c r="CK57" s="1228"/>
      <c r="CL57" s="1228"/>
      <c r="CM57" s="1228"/>
      <c r="CN57" s="1228">
        <v>63.9</v>
      </c>
      <c r="CO57" s="1228"/>
      <c r="CP57" s="1228"/>
      <c r="CQ57" s="1228"/>
      <c r="CR57" s="1228"/>
      <c r="CS57" s="1228"/>
      <c r="CT57" s="1228"/>
      <c r="CU57" s="1228"/>
      <c r="CV57" s="1228">
        <v>64.8</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619</v>
      </c>
    </row>
    <row r="64" spans="1:109" ht="13.2" x14ac:dyDescent="0.2">
      <c r="B64" s="259"/>
      <c r="G64" s="357"/>
      <c r="I64" s="369"/>
      <c r="J64" s="369"/>
      <c r="K64" s="369"/>
      <c r="L64" s="369"/>
      <c r="M64" s="369"/>
      <c r="N64" s="370"/>
      <c r="AM64" s="357"/>
      <c r="AN64" s="357" t="s">
        <v>609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623</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611</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565</v>
      </c>
      <c r="BQ72" s="1233"/>
      <c r="BR72" s="1233"/>
      <c r="BS72" s="1233"/>
      <c r="BT72" s="1233"/>
      <c r="BU72" s="1233"/>
      <c r="BV72" s="1233"/>
      <c r="BW72" s="1233"/>
      <c r="BX72" s="1233" t="s">
        <v>566</v>
      </c>
      <c r="BY72" s="1233"/>
      <c r="BZ72" s="1233"/>
      <c r="CA72" s="1233"/>
      <c r="CB72" s="1233"/>
      <c r="CC72" s="1233"/>
      <c r="CD72" s="1233"/>
      <c r="CE72" s="1233"/>
      <c r="CF72" s="1233" t="s">
        <v>567</v>
      </c>
      <c r="CG72" s="1233"/>
      <c r="CH72" s="1233"/>
      <c r="CI72" s="1233"/>
      <c r="CJ72" s="1233"/>
      <c r="CK72" s="1233"/>
      <c r="CL72" s="1233"/>
      <c r="CM72" s="1233"/>
      <c r="CN72" s="1233" t="s">
        <v>568</v>
      </c>
      <c r="CO72" s="1233"/>
      <c r="CP72" s="1233"/>
      <c r="CQ72" s="1233"/>
      <c r="CR72" s="1233"/>
      <c r="CS72" s="1233"/>
      <c r="CT72" s="1233"/>
      <c r="CU72" s="1233"/>
      <c r="CV72" s="1233" t="s">
        <v>569</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612</v>
      </c>
      <c r="AO73" s="1231"/>
      <c r="AP73" s="1231"/>
      <c r="AQ73" s="1231"/>
      <c r="AR73" s="1231"/>
      <c r="AS73" s="1231"/>
      <c r="AT73" s="1231"/>
      <c r="AU73" s="1231"/>
      <c r="AV73" s="1231"/>
      <c r="AW73" s="1231"/>
      <c r="AX73" s="1231"/>
      <c r="AY73" s="1231"/>
      <c r="AZ73" s="1231"/>
      <c r="BA73" s="1231"/>
      <c r="BB73" s="1231" t="s">
        <v>613</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621</v>
      </c>
      <c r="BC75" s="1231"/>
      <c r="BD75" s="1231"/>
      <c r="BE75" s="1231"/>
      <c r="BF75" s="1231"/>
      <c r="BG75" s="1231"/>
      <c r="BH75" s="1231"/>
      <c r="BI75" s="1231"/>
      <c r="BJ75" s="1231"/>
      <c r="BK75" s="1231"/>
      <c r="BL75" s="1231"/>
      <c r="BM75" s="1231"/>
      <c r="BN75" s="1231"/>
      <c r="BO75" s="1231"/>
      <c r="BP75" s="1228">
        <v>1.4</v>
      </c>
      <c r="BQ75" s="1228"/>
      <c r="BR75" s="1228"/>
      <c r="BS75" s="1228"/>
      <c r="BT75" s="1228"/>
      <c r="BU75" s="1228"/>
      <c r="BV75" s="1228"/>
      <c r="BW75" s="1228"/>
      <c r="BX75" s="1228">
        <v>1.4</v>
      </c>
      <c r="BY75" s="1228"/>
      <c r="BZ75" s="1228"/>
      <c r="CA75" s="1228"/>
      <c r="CB75" s="1228"/>
      <c r="CC75" s="1228"/>
      <c r="CD75" s="1228"/>
      <c r="CE75" s="1228"/>
      <c r="CF75" s="1228">
        <v>1.6</v>
      </c>
      <c r="CG75" s="1228"/>
      <c r="CH75" s="1228"/>
      <c r="CI75" s="1228"/>
      <c r="CJ75" s="1228"/>
      <c r="CK75" s="1228"/>
      <c r="CL75" s="1228"/>
      <c r="CM75" s="1228"/>
      <c r="CN75" s="1228">
        <v>1.5</v>
      </c>
      <c r="CO75" s="1228"/>
      <c r="CP75" s="1228"/>
      <c r="CQ75" s="1228"/>
      <c r="CR75" s="1228"/>
      <c r="CS75" s="1228"/>
      <c r="CT75" s="1228"/>
      <c r="CU75" s="1228"/>
      <c r="CV75" s="1228">
        <v>1.3</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616</v>
      </c>
      <c r="AO77" s="1233"/>
      <c r="AP77" s="1233"/>
      <c r="AQ77" s="1233"/>
      <c r="AR77" s="1233"/>
      <c r="AS77" s="1233"/>
      <c r="AT77" s="1233"/>
      <c r="AU77" s="1233"/>
      <c r="AV77" s="1233"/>
      <c r="AW77" s="1233"/>
      <c r="AX77" s="1233"/>
      <c r="AY77" s="1233"/>
      <c r="AZ77" s="1233"/>
      <c r="BA77" s="1233"/>
      <c r="BB77" s="1231" t="s">
        <v>613</v>
      </c>
      <c r="BC77" s="1231"/>
      <c r="BD77" s="1231"/>
      <c r="BE77" s="1231"/>
      <c r="BF77" s="1231"/>
      <c r="BG77" s="1231"/>
      <c r="BH77" s="1231"/>
      <c r="BI77" s="1231"/>
      <c r="BJ77" s="1231"/>
      <c r="BK77" s="1231"/>
      <c r="BL77" s="1231"/>
      <c r="BM77" s="1231"/>
      <c r="BN77" s="1231"/>
      <c r="BO77" s="1231"/>
      <c r="BP77" s="1228">
        <v>34</v>
      </c>
      <c r="BQ77" s="1228"/>
      <c r="BR77" s="1228"/>
      <c r="BS77" s="1228"/>
      <c r="BT77" s="1228"/>
      <c r="BU77" s="1228"/>
      <c r="BV77" s="1228"/>
      <c r="BW77" s="1228"/>
      <c r="BX77" s="1228">
        <v>33.9</v>
      </c>
      <c r="BY77" s="1228"/>
      <c r="BZ77" s="1228"/>
      <c r="CA77" s="1228"/>
      <c r="CB77" s="1228"/>
      <c r="CC77" s="1228"/>
      <c r="CD77" s="1228"/>
      <c r="CE77" s="1228"/>
      <c r="CF77" s="1228">
        <v>31.5</v>
      </c>
      <c r="CG77" s="1228"/>
      <c r="CH77" s="1228"/>
      <c r="CI77" s="1228"/>
      <c r="CJ77" s="1228"/>
      <c r="CK77" s="1228"/>
      <c r="CL77" s="1228"/>
      <c r="CM77" s="1228"/>
      <c r="CN77" s="1228">
        <v>23.4</v>
      </c>
      <c r="CO77" s="1228"/>
      <c r="CP77" s="1228"/>
      <c r="CQ77" s="1228"/>
      <c r="CR77" s="1228"/>
      <c r="CS77" s="1228"/>
      <c r="CT77" s="1228"/>
      <c r="CU77" s="1228"/>
      <c r="CV77" s="1228">
        <v>18.2</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620</v>
      </c>
      <c r="BC79" s="1231"/>
      <c r="BD79" s="1231"/>
      <c r="BE79" s="1231"/>
      <c r="BF79" s="1231"/>
      <c r="BG79" s="1231"/>
      <c r="BH79" s="1231"/>
      <c r="BI79" s="1231"/>
      <c r="BJ79" s="1231"/>
      <c r="BK79" s="1231"/>
      <c r="BL79" s="1231"/>
      <c r="BM79" s="1231"/>
      <c r="BN79" s="1231"/>
      <c r="BO79" s="1231"/>
      <c r="BP79" s="1228">
        <v>5.9</v>
      </c>
      <c r="BQ79" s="1228"/>
      <c r="BR79" s="1228"/>
      <c r="BS79" s="1228"/>
      <c r="BT79" s="1228"/>
      <c r="BU79" s="1228"/>
      <c r="BV79" s="1228"/>
      <c r="BW79" s="1228"/>
      <c r="BX79" s="1228">
        <v>5.7</v>
      </c>
      <c r="BY79" s="1228"/>
      <c r="BZ79" s="1228"/>
      <c r="CA79" s="1228"/>
      <c r="CB79" s="1228"/>
      <c r="CC79" s="1228"/>
      <c r="CD79" s="1228"/>
      <c r="CE79" s="1228"/>
      <c r="CF79" s="1228">
        <v>5.4</v>
      </c>
      <c r="CG79" s="1228"/>
      <c r="CH79" s="1228"/>
      <c r="CI79" s="1228"/>
      <c r="CJ79" s="1228"/>
      <c r="CK79" s="1228"/>
      <c r="CL79" s="1228"/>
      <c r="CM79" s="1228"/>
      <c r="CN79" s="1228">
        <v>5.2</v>
      </c>
      <c r="CO79" s="1228"/>
      <c r="CP79" s="1228"/>
      <c r="CQ79" s="1228"/>
      <c r="CR79" s="1228"/>
      <c r="CS79" s="1228"/>
      <c r="CT79" s="1228"/>
      <c r="CU79" s="1228"/>
      <c r="CV79" s="1228">
        <v>5.2</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saISF80/ChdhJQhu/ysJ+9qH/mkttXjrKjFasNZzznDGMyiyE4iHpXZLJmnngGtlUenW5H2ELMdS9dJdCSPNDQ==" saltValue="h3vMVX1OWb/Yy7dnyvqeQ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622</v>
      </c>
    </row>
  </sheetData>
  <sheetProtection algorithmName="SHA-512" hashValue="0as17VyHqsHus+BR3ZBf4TkkF35V4OBWhKJDRjsRm16sdSSIGQUYL59OI9nLq0cW+eCD+p2fxgZJZPZXGpyNSw==" saltValue="bh5S70faL2zO+UnAcwBji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563</v>
      </c>
    </row>
  </sheetData>
  <sheetProtection algorithmName="SHA-512" hashValue="UwSWABexQOSR1eMd3LCO+cC7tK8bShh+vHV1k5C1zMNiaTw4BWRgI6YdfJmAsuA0aQj8JMkG5HOWi52jRLdB9Q==" saltValue="8Xi7m7V9tEnyNGUQRSbKK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562</v>
      </c>
      <c r="G2" s="149"/>
      <c r="H2" s="150"/>
    </row>
    <row r="3" spans="1:8" x14ac:dyDescent="0.2">
      <c r="A3" s="146" t="s">
        <v>555</v>
      </c>
      <c r="B3" s="151"/>
      <c r="C3" s="152"/>
      <c r="D3" s="153">
        <v>39340</v>
      </c>
      <c r="E3" s="154"/>
      <c r="F3" s="155">
        <v>46457</v>
      </c>
      <c r="G3" s="156"/>
      <c r="H3" s="157"/>
    </row>
    <row r="4" spans="1:8" x14ac:dyDescent="0.2">
      <c r="A4" s="158"/>
      <c r="B4" s="159"/>
      <c r="C4" s="160"/>
      <c r="D4" s="161">
        <v>26381</v>
      </c>
      <c r="E4" s="162"/>
      <c r="F4" s="163">
        <v>24020</v>
      </c>
      <c r="G4" s="164"/>
      <c r="H4" s="165"/>
    </row>
    <row r="5" spans="1:8" x14ac:dyDescent="0.2">
      <c r="A5" s="146" t="s">
        <v>557</v>
      </c>
      <c r="B5" s="151"/>
      <c r="C5" s="152"/>
      <c r="D5" s="153">
        <v>66050</v>
      </c>
      <c r="E5" s="154"/>
      <c r="F5" s="155">
        <v>51849</v>
      </c>
      <c r="G5" s="156"/>
      <c r="H5" s="157"/>
    </row>
    <row r="6" spans="1:8" x14ac:dyDescent="0.2">
      <c r="A6" s="158"/>
      <c r="B6" s="159"/>
      <c r="C6" s="160"/>
      <c r="D6" s="161">
        <v>38325</v>
      </c>
      <c r="E6" s="162"/>
      <c r="F6" s="163">
        <v>26326</v>
      </c>
      <c r="G6" s="164"/>
      <c r="H6" s="165"/>
    </row>
    <row r="7" spans="1:8" x14ac:dyDescent="0.2">
      <c r="A7" s="146" t="s">
        <v>558</v>
      </c>
      <c r="B7" s="151"/>
      <c r="C7" s="152"/>
      <c r="D7" s="153">
        <v>44491</v>
      </c>
      <c r="E7" s="154"/>
      <c r="F7" s="155">
        <v>52191</v>
      </c>
      <c r="G7" s="156"/>
      <c r="H7" s="157"/>
    </row>
    <row r="8" spans="1:8" x14ac:dyDescent="0.2">
      <c r="A8" s="158"/>
      <c r="B8" s="159"/>
      <c r="C8" s="160"/>
      <c r="D8" s="161">
        <v>27665</v>
      </c>
      <c r="E8" s="162"/>
      <c r="F8" s="163">
        <v>26807</v>
      </c>
      <c r="G8" s="164"/>
      <c r="H8" s="165"/>
    </row>
    <row r="9" spans="1:8" x14ac:dyDescent="0.2">
      <c r="A9" s="146" t="s">
        <v>559</v>
      </c>
      <c r="B9" s="151"/>
      <c r="C9" s="152"/>
      <c r="D9" s="153">
        <v>51075</v>
      </c>
      <c r="E9" s="154"/>
      <c r="F9" s="155">
        <v>48105</v>
      </c>
      <c r="G9" s="156"/>
      <c r="H9" s="157"/>
    </row>
    <row r="10" spans="1:8" x14ac:dyDescent="0.2">
      <c r="A10" s="158"/>
      <c r="B10" s="159"/>
      <c r="C10" s="160"/>
      <c r="D10" s="161">
        <v>32565</v>
      </c>
      <c r="E10" s="162"/>
      <c r="F10" s="163">
        <v>24072</v>
      </c>
      <c r="G10" s="164"/>
      <c r="H10" s="165"/>
    </row>
    <row r="11" spans="1:8" x14ac:dyDescent="0.2">
      <c r="A11" s="146" t="s">
        <v>560</v>
      </c>
      <c r="B11" s="151"/>
      <c r="C11" s="152"/>
      <c r="D11" s="153">
        <v>86698</v>
      </c>
      <c r="E11" s="154"/>
      <c r="F11" s="155">
        <v>47446</v>
      </c>
      <c r="G11" s="156"/>
      <c r="H11" s="157"/>
    </row>
    <row r="12" spans="1:8" x14ac:dyDescent="0.2">
      <c r="A12" s="158"/>
      <c r="B12" s="159"/>
      <c r="C12" s="166"/>
      <c r="D12" s="161">
        <v>45512</v>
      </c>
      <c r="E12" s="162"/>
      <c r="F12" s="163">
        <v>24371</v>
      </c>
      <c r="G12" s="164"/>
      <c r="H12" s="165"/>
    </row>
    <row r="13" spans="1:8" x14ac:dyDescent="0.2">
      <c r="A13" s="146"/>
      <c r="B13" s="151"/>
      <c r="C13" s="152"/>
      <c r="D13" s="153">
        <v>57531</v>
      </c>
      <c r="E13" s="154"/>
      <c r="F13" s="155">
        <v>49210</v>
      </c>
      <c r="G13" s="167"/>
      <c r="H13" s="157"/>
    </row>
    <row r="14" spans="1:8" x14ac:dyDescent="0.2">
      <c r="A14" s="158"/>
      <c r="B14" s="159"/>
      <c r="C14" s="160"/>
      <c r="D14" s="161">
        <v>34090</v>
      </c>
      <c r="E14" s="162"/>
      <c r="F14" s="163">
        <v>25119</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0.77</v>
      </c>
      <c r="C19" s="168">
        <f>ROUND(VALUE(SUBSTITUTE(実質収支比率等に係る経年分析!G$48,"▲","-")),2)</f>
        <v>3.56</v>
      </c>
      <c r="D19" s="168">
        <f>ROUND(VALUE(SUBSTITUTE(実質収支比率等に係る経年分析!H$48,"▲","-")),2)</f>
        <v>3.23</v>
      </c>
      <c r="E19" s="168">
        <f>ROUND(VALUE(SUBSTITUTE(実質収支比率等に係る経年分析!I$48,"▲","-")),2)</f>
        <v>4.7300000000000004</v>
      </c>
      <c r="F19" s="168">
        <f>ROUND(VALUE(SUBSTITUTE(実質収支比率等に係る経年分析!J$48,"▲","-")),2)</f>
        <v>4.18</v>
      </c>
    </row>
    <row r="20" spans="1:11" x14ac:dyDescent="0.2">
      <c r="A20" s="168" t="s">
        <v>57</v>
      </c>
      <c r="B20" s="168">
        <f>ROUND(VALUE(SUBSTITUTE(実質収支比率等に係る経年分析!F$47,"▲","-")),2)</f>
        <v>20.21</v>
      </c>
      <c r="C20" s="168">
        <f>ROUND(VALUE(SUBSTITUTE(実質収支比率等に係る経年分析!G$47,"▲","-")),2)</f>
        <v>21.58</v>
      </c>
      <c r="D20" s="168">
        <f>ROUND(VALUE(SUBSTITUTE(実質収支比率等に係る経年分析!H$47,"▲","-")),2)</f>
        <v>20.82</v>
      </c>
      <c r="E20" s="168">
        <f>ROUND(VALUE(SUBSTITUTE(実質収支比率等に係る経年分析!I$47,"▲","-")),2)</f>
        <v>18.02</v>
      </c>
      <c r="F20" s="168">
        <f>ROUND(VALUE(SUBSTITUTE(実質収支比率等に係る経年分析!J$47,"▲","-")),2)</f>
        <v>18.05</v>
      </c>
    </row>
    <row r="21" spans="1:11" x14ac:dyDescent="0.2">
      <c r="A21" s="168" t="s">
        <v>58</v>
      </c>
      <c r="B21" s="168">
        <f>IF(ISNUMBER(VALUE(SUBSTITUTE(実質収支比率等に係る経年分析!F$49,"▲","-"))),ROUND(VALUE(SUBSTITUTE(実質収支比率等に係る経年分析!F$49,"▲","-")),2),NA())</f>
        <v>-0.81</v>
      </c>
      <c r="C21" s="168">
        <f>IF(ISNUMBER(VALUE(SUBSTITUTE(実質収支比率等に係る経年分析!G$49,"▲","-"))),ROUND(VALUE(SUBSTITUTE(実質収支比率等に係る経年分析!G$49,"▲","-")),2),NA())</f>
        <v>5.27</v>
      </c>
      <c r="D21" s="168">
        <f>IF(ISNUMBER(VALUE(SUBSTITUTE(実質収支比率等に係る経年分析!H$49,"▲","-"))),ROUND(VALUE(SUBSTITUTE(実質収支比率等に係る経年分析!H$49,"▲","-")),2),NA())</f>
        <v>0.71</v>
      </c>
      <c r="E21" s="168">
        <f>IF(ISNUMBER(VALUE(SUBSTITUTE(実質収支比率等に係る経年分析!I$49,"▲","-"))),ROUND(VALUE(SUBSTITUTE(実質収支比率等に係る経年分析!I$49,"▲","-")),2),NA())</f>
        <v>1.66</v>
      </c>
      <c r="F21" s="168">
        <f>IF(ISNUMBER(VALUE(SUBSTITUTE(実質収支比率等に係る経年分析!J$49,"▲","-"))),ROUND(VALUE(SUBSTITUTE(実質収支比率等に係る経年分析!J$49,"▲","-")),2),NA())</f>
        <v>0.12</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0.28999999999999998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0.25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0.09</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0.1</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国民健康保険特別会計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0.44</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0.92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0.81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0.44</v>
      </c>
    </row>
    <row r="30" spans="1:11" x14ac:dyDescent="0.2">
      <c r="A30" s="169" t="str">
        <f>IF(連結実質赤字比率に係る赤字・黒字の構成分析!C$40="",NA(),連結実質赤字比率に係る赤字・黒字の構成分析!C$40)</f>
        <v>介護保険特別会計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0.28000000000000003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0.47</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0.08</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0.54</v>
      </c>
    </row>
    <row r="31" spans="1:11" x14ac:dyDescent="0.2">
      <c r="A31" s="169" t="str">
        <f>IF(連結実質赤字比率に係る赤字・黒字の構成分析!C$39="",NA(),連結実質赤字比率に係る赤字・黒字の構成分析!C$39)</f>
        <v>駐車場事業特別会計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1.06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1.34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1.52</v>
      </c>
    </row>
    <row r="32" spans="1:11" x14ac:dyDescent="0.2">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1.45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1.45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1.63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1.71</v>
      </c>
    </row>
    <row r="33" spans="1:16" x14ac:dyDescent="0.2">
      <c r="A33" s="169" t="str">
        <f>IF(連結実質赤字比率に係る赤字・黒字の構成分析!C$37="",NA(),連結実質赤字比率に係る赤字・黒字の構成分析!C$37)</f>
        <v>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3.77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3.76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3.72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3.82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3.94</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3.47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3.13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4.6399999999999997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4.09</v>
      </c>
    </row>
    <row r="35" spans="1:16" x14ac:dyDescent="0.2">
      <c r="A35" s="169" t="str">
        <f>IF(連結実質赤字比率に係る赤字・黒字の構成分析!C$35="",NA(),連結実質赤字比率に係る赤字・黒字の構成分析!C$35)</f>
        <v>工業用水道事業会計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5.75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6.62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7.07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7.51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8.06</v>
      </c>
    </row>
    <row r="36" spans="1:16" x14ac:dyDescent="0.2">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11.87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13.48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14.52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15.82</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18064</v>
      </c>
      <c r="E42" s="170"/>
      <c r="F42" s="170"/>
      <c r="G42" s="170">
        <f>'実質公債費比率（分子）の構造'!L$52</f>
        <v>17459</v>
      </c>
      <c r="H42" s="170"/>
      <c r="I42" s="170"/>
      <c r="J42" s="170">
        <f>'実質公債費比率（分子）の構造'!M$52</f>
        <v>17577</v>
      </c>
      <c r="K42" s="170"/>
      <c r="L42" s="170"/>
      <c r="M42" s="170">
        <f>'実質公債費比率（分子）の構造'!N$52</f>
        <v>17762</v>
      </c>
      <c r="N42" s="170"/>
      <c r="O42" s="170"/>
      <c r="P42" s="170">
        <f>'実質公債費比率（分子）の構造'!O$52</f>
        <v>18192</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f>'実質公債費比率（分子）の構造'!K$50</f>
        <v>174</v>
      </c>
      <c r="C44" s="170"/>
      <c r="D44" s="170"/>
      <c r="E44" s="170">
        <f>'実質公債費比率（分子）の構造'!L$50</f>
        <v>158</v>
      </c>
      <c r="F44" s="170"/>
      <c r="G44" s="170"/>
      <c r="H44" s="170">
        <f>'実質公債費比率（分子）の構造'!M$50</f>
        <v>148</v>
      </c>
      <c r="I44" s="170"/>
      <c r="J44" s="170"/>
      <c r="K44" s="170">
        <f>'実質公債費比率（分子）の構造'!N$50</f>
        <v>121</v>
      </c>
      <c r="L44" s="170"/>
      <c r="M44" s="170"/>
      <c r="N44" s="170">
        <f>'実質公債費比率（分子）の構造'!O$50</f>
        <v>107</v>
      </c>
      <c r="O44" s="170"/>
      <c r="P44" s="170"/>
    </row>
    <row r="45" spans="1:16" x14ac:dyDescent="0.2">
      <c r="A45" s="170" t="s">
        <v>68</v>
      </c>
      <c r="B45" s="170">
        <f>'実質公債費比率（分子）の構造'!K$49</f>
        <v>410</v>
      </c>
      <c r="C45" s="170"/>
      <c r="D45" s="170"/>
      <c r="E45" s="170">
        <f>'実質公債費比率（分子）の構造'!L$49</f>
        <v>387</v>
      </c>
      <c r="F45" s="170"/>
      <c r="G45" s="170"/>
      <c r="H45" s="170">
        <f>'実質公債費比率（分子）の構造'!M$49</f>
        <v>375</v>
      </c>
      <c r="I45" s="170"/>
      <c r="J45" s="170"/>
      <c r="K45" s="170">
        <f>'実質公債費比率（分子）の構造'!N$49</f>
        <v>368</v>
      </c>
      <c r="L45" s="170"/>
      <c r="M45" s="170"/>
      <c r="N45" s="170">
        <f>'実質公債費比率（分子）の構造'!O$49</f>
        <v>400</v>
      </c>
      <c r="O45" s="170"/>
      <c r="P45" s="170"/>
    </row>
    <row r="46" spans="1:16" x14ac:dyDescent="0.2">
      <c r="A46" s="170" t="s">
        <v>69</v>
      </c>
      <c r="B46" s="170">
        <f>'実質公債費比率（分子）の構造'!K$48</f>
        <v>3678</v>
      </c>
      <c r="C46" s="170"/>
      <c r="D46" s="170"/>
      <c r="E46" s="170">
        <f>'実質公債費比率（分子）の構造'!L$48</f>
        <v>3574</v>
      </c>
      <c r="F46" s="170"/>
      <c r="G46" s="170"/>
      <c r="H46" s="170">
        <f>'実質公債費比率（分子）の構造'!M$48</f>
        <v>3372</v>
      </c>
      <c r="I46" s="170"/>
      <c r="J46" s="170"/>
      <c r="K46" s="170">
        <f>'実質公債費比率（分子）の構造'!N$48</f>
        <v>3353</v>
      </c>
      <c r="L46" s="170"/>
      <c r="M46" s="170"/>
      <c r="N46" s="170">
        <f>'実質公債費比率（分子）の構造'!O$48</f>
        <v>3318</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14812</v>
      </c>
      <c r="C49" s="170"/>
      <c r="D49" s="170"/>
      <c r="E49" s="170">
        <f>'実質公債費比率（分子）の構造'!L$45</f>
        <v>15150</v>
      </c>
      <c r="F49" s="170"/>
      <c r="G49" s="170"/>
      <c r="H49" s="170">
        <f>'実質公債費比率（分子）の構造'!M$45</f>
        <v>15214</v>
      </c>
      <c r="I49" s="170"/>
      <c r="J49" s="170"/>
      <c r="K49" s="170">
        <f>'実質公債費比率（分子）の構造'!N$45</f>
        <v>14841</v>
      </c>
      <c r="L49" s="170"/>
      <c r="M49" s="170"/>
      <c r="N49" s="170">
        <f>'実質公債費比率（分子）の構造'!O$45</f>
        <v>15616</v>
      </c>
      <c r="O49" s="170"/>
      <c r="P49" s="170"/>
    </row>
    <row r="50" spans="1:16" x14ac:dyDescent="0.2">
      <c r="A50" s="170" t="s">
        <v>73</v>
      </c>
      <c r="B50" s="170" t="e">
        <f>NA()</f>
        <v>#N/A</v>
      </c>
      <c r="C50" s="170">
        <f>IF(ISNUMBER('実質公債費比率（分子）の構造'!K$53),'実質公債費比率（分子）の構造'!K$53,NA())</f>
        <v>1010</v>
      </c>
      <c r="D50" s="170" t="e">
        <f>NA()</f>
        <v>#N/A</v>
      </c>
      <c r="E50" s="170" t="e">
        <f>NA()</f>
        <v>#N/A</v>
      </c>
      <c r="F50" s="170">
        <f>IF(ISNUMBER('実質公債費比率（分子）の構造'!L$53),'実質公債費比率（分子）の構造'!L$53,NA())</f>
        <v>1810</v>
      </c>
      <c r="G50" s="170" t="e">
        <f>NA()</f>
        <v>#N/A</v>
      </c>
      <c r="H50" s="170" t="e">
        <f>NA()</f>
        <v>#N/A</v>
      </c>
      <c r="I50" s="170">
        <f>IF(ISNUMBER('実質公債費比率（分子）の構造'!M$53),'実質公債費比率（分子）の構造'!M$53,NA())</f>
        <v>1532</v>
      </c>
      <c r="J50" s="170" t="e">
        <f>NA()</f>
        <v>#N/A</v>
      </c>
      <c r="K50" s="170" t="e">
        <f>NA()</f>
        <v>#N/A</v>
      </c>
      <c r="L50" s="170">
        <f>IF(ISNUMBER('実質公債費比率（分子）の構造'!N$53),'実質公債費比率（分子）の構造'!N$53,NA())</f>
        <v>921</v>
      </c>
      <c r="M50" s="170" t="e">
        <f>NA()</f>
        <v>#N/A</v>
      </c>
      <c r="N50" s="170" t="e">
        <f>NA()</f>
        <v>#N/A</v>
      </c>
      <c r="O50" s="170">
        <f>IF(ISNUMBER('実質公債費比率（分子）の構造'!O$53),'実質公債費比率（分子）の構造'!O$53,NA())</f>
        <v>1249</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170992</v>
      </c>
      <c r="E56" s="169"/>
      <c r="F56" s="169"/>
      <c r="G56" s="169">
        <f>'将来負担比率（分子）の構造'!J$52</f>
        <v>176850</v>
      </c>
      <c r="H56" s="169"/>
      <c r="I56" s="169"/>
      <c r="J56" s="169">
        <f>'将来負担比率（分子）の構造'!K$52</f>
        <v>176830</v>
      </c>
      <c r="K56" s="169"/>
      <c r="L56" s="169"/>
      <c r="M56" s="169">
        <f>'将来負担比率（分子）の構造'!L$52</f>
        <v>176299</v>
      </c>
      <c r="N56" s="169"/>
      <c r="O56" s="169"/>
      <c r="P56" s="169">
        <f>'将来負担比率（分子）の構造'!M$52</f>
        <v>188706</v>
      </c>
    </row>
    <row r="57" spans="1:16" x14ac:dyDescent="0.2">
      <c r="A57" s="169" t="s">
        <v>44</v>
      </c>
      <c r="B57" s="169"/>
      <c r="C57" s="169"/>
      <c r="D57" s="169">
        <f>'将来負担比率（分子）の構造'!I$51</f>
        <v>43297</v>
      </c>
      <c r="E57" s="169"/>
      <c r="F57" s="169"/>
      <c r="G57" s="169">
        <f>'将来負担比率（分子）の構造'!J$51</f>
        <v>39961</v>
      </c>
      <c r="H57" s="169"/>
      <c r="I57" s="169"/>
      <c r="J57" s="169">
        <f>'将来負担比率（分子）の構造'!K$51</f>
        <v>37858</v>
      </c>
      <c r="K57" s="169"/>
      <c r="L57" s="169"/>
      <c r="M57" s="169">
        <f>'将来負担比率（分子）の構造'!L$51</f>
        <v>36548</v>
      </c>
      <c r="N57" s="169"/>
      <c r="O57" s="169"/>
      <c r="P57" s="169">
        <f>'将来負担比率（分子）の構造'!M$51</f>
        <v>36619</v>
      </c>
    </row>
    <row r="58" spans="1:16" x14ac:dyDescent="0.2">
      <c r="A58" s="169" t="s">
        <v>43</v>
      </c>
      <c r="B58" s="169"/>
      <c r="C58" s="169"/>
      <c r="D58" s="169">
        <f>'将来負担比率（分子）の構造'!I$50</f>
        <v>43624</v>
      </c>
      <c r="E58" s="169"/>
      <c r="F58" s="169"/>
      <c r="G58" s="169">
        <f>'将来負担比率（分子）の構造'!J$50</f>
        <v>43912</v>
      </c>
      <c r="H58" s="169"/>
      <c r="I58" s="169"/>
      <c r="J58" s="169">
        <f>'将来負担比率（分子）の構造'!K$50</f>
        <v>43607</v>
      </c>
      <c r="K58" s="169"/>
      <c r="L58" s="169"/>
      <c r="M58" s="169">
        <f>'将来負担比率（分子）の構造'!L$50</f>
        <v>48061</v>
      </c>
      <c r="N58" s="169"/>
      <c r="O58" s="169"/>
      <c r="P58" s="169">
        <f>'将来負担比率（分子）の構造'!M$50</f>
        <v>46862</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f>'将来負担比率（分子）の構造'!I$46</f>
        <v>98</v>
      </c>
      <c r="C61" s="169"/>
      <c r="D61" s="169"/>
      <c r="E61" s="169">
        <f>'将来負担比率（分子）の構造'!J$46</f>
        <v>64</v>
      </c>
      <c r="F61" s="169"/>
      <c r="G61" s="169"/>
      <c r="H61" s="169">
        <f>'将来負担比率（分子）の構造'!K$46</f>
        <v>37</v>
      </c>
      <c r="I61" s="169"/>
      <c r="J61" s="169"/>
      <c r="K61" s="169">
        <f>'将来負担比率（分子）の構造'!L$46</f>
        <v>18</v>
      </c>
      <c r="L61" s="169"/>
      <c r="M61" s="169"/>
      <c r="N61" s="169">
        <f>'将来負担比率（分子）の構造'!M$46</f>
        <v>7</v>
      </c>
      <c r="O61" s="169"/>
      <c r="P61" s="169"/>
    </row>
    <row r="62" spans="1:16" x14ac:dyDescent="0.2">
      <c r="A62" s="169" t="s">
        <v>37</v>
      </c>
      <c r="B62" s="169">
        <f>'将来負担比率（分子）の構造'!I$45</f>
        <v>21378</v>
      </c>
      <c r="C62" s="169"/>
      <c r="D62" s="169"/>
      <c r="E62" s="169">
        <f>'将来負担比率（分子）の構造'!J$45</f>
        <v>21261</v>
      </c>
      <c r="F62" s="169"/>
      <c r="G62" s="169"/>
      <c r="H62" s="169">
        <f>'将来負担比率（分子）の構造'!K$45</f>
        <v>21363</v>
      </c>
      <c r="I62" s="169"/>
      <c r="J62" s="169"/>
      <c r="K62" s="169">
        <f>'将来負担比率（分子）の構造'!L$45</f>
        <v>21271</v>
      </c>
      <c r="L62" s="169"/>
      <c r="M62" s="169"/>
      <c r="N62" s="169">
        <f>'将来負担比率（分子）の構造'!M$45</f>
        <v>21714</v>
      </c>
      <c r="O62" s="169"/>
      <c r="P62" s="169"/>
    </row>
    <row r="63" spans="1:16" x14ac:dyDescent="0.2">
      <c r="A63" s="169" t="s">
        <v>36</v>
      </c>
      <c r="B63" s="169">
        <f>'将来負担比率（分子）の構造'!I$44</f>
        <v>3407</v>
      </c>
      <c r="C63" s="169"/>
      <c r="D63" s="169"/>
      <c r="E63" s="169">
        <f>'将来負担比率（分子）の構造'!J$44</f>
        <v>3327</v>
      </c>
      <c r="F63" s="169"/>
      <c r="G63" s="169"/>
      <c r="H63" s="169">
        <f>'将来負担比率（分子）の構造'!K$44</f>
        <v>3506</v>
      </c>
      <c r="I63" s="169"/>
      <c r="J63" s="169"/>
      <c r="K63" s="169">
        <f>'将来負担比率（分子）の構造'!L$44</f>
        <v>4214</v>
      </c>
      <c r="L63" s="169"/>
      <c r="M63" s="169"/>
      <c r="N63" s="169">
        <f>'将来負担比率（分子）の構造'!M$44</f>
        <v>4119</v>
      </c>
      <c r="O63" s="169"/>
      <c r="P63" s="169"/>
    </row>
    <row r="64" spans="1:16" x14ac:dyDescent="0.2">
      <c r="A64" s="169" t="s">
        <v>35</v>
      </c>
      <c r="B64" s="169">
        <f>'将来負担比率（分子）の構造'!I$43</f>
        <v>44781</v>
      </c>
      <c r="C64" s="169"/>
      <c r="D64" s="169"/>
      <c r="E64" s="169">
        <f>'将来負担比率（分子）の構造'!J$43</f>
        <v>41324</v>
      </c>
      <c r="F64" s="169"/>
      <c r="G64" s="169"/>
      <c r="H64" s="169">
        <f>'将来負担比率（分子）の構造'!K$43</f>
        <v>39423</v>
      </c>
      <c r="I64" s="169"/>
      <c r="J64" s="169"/>
      <c r="K64" s="169">
        <f>'将来負担比率（分子）の構造'!L$43</f>
        <v>37575</v>
      </c>
      <c r="L64" s="169"/>
      <c r="M64" s="169"/>
      <c r="N64" s="169">
        <f>'将来負担比率（分子）の構造'!M$43</f>
        <v>39216</v>
      </c>
      <c r="O64" s="169"/>
      <c r="P64" s="169"/>
    </row>
    <row r="65" spans="1:16" x14ac:dyDescent="0.2">
      <c r="A65" s="169" t="s">
        <v>34</v>
      </c>
      <c r="B65" s="169">
        <f>'将来負担比率（分子）の構造'!I$42</f>
        <v>1349</v>
      </c>
      <c r="C65" s="169"/>
      <c r="D65" s="169"/>
      <c r="E65" s="169">
        <f>'将来負担比率（分子）の構造'!J$42</f>
        <v>1832</v>
      </c>
      <c r="F65" s="169"/>
      <c r="G65" s="169"/>
      <c r="H65" s="169">
        <f>'将来負担比率（分子）の構造'!K$42</f>
        <v>2106</v>
      </c>
      <c r="I65" s="169"/>
      <c r="J65" s="169"/>
      <c r="K65" s="169">
        <f>'将来負担比率（分子）の構造'!L$42</f>
        <v>2034</v>
      </c>
      <c r="L65" s="169"/>
      <c r="M65" s="169"/>
      <c r="N65" s="169">
        <f>'将来負担比率（分子）の構造'!M$42</f>
        <v>1974</v>
      </c>
      <c r="O65" s="169"/>
      <c r="P65" s="169"/>
    </row>
    <row r="66" spans="1:16" x14ac:dyDescent="0.2">
      <c r="A66" s="169" t="s">
        <v>33</v>
      </c>
      <c r="B66" s="169">
        <f>'将来負担比率（分子）の構造'!I$41</f>
        <v>140730</v>
      </c>
      <c r="C66" s="169"/>
      <c r="D66" s="169"/>
      <c r="E66" s="169">
        <f>'将来負担比率（分子）の構造'!J$41</f>
        <v>147449</v>
      </c>
      <c r="F66" s="169"/>
      <c r="G66" s="169"/>
      <c r="H66" s="169">
        <f>'将来負担比率（分子）の構造'!K$41</f>
        <v>143576</v>
      </c>
      <c r="I66" s="169"/>
      <c r="J66" s="169"/>
      <c r="K66" s="169">
        <f>'将来負担比率（分子）の構造'!L$41</f>
        <v>138470</v>
      </c>
      <c r="L66" s="169"/>
      <c r="M66" s="169"/>
      <c r="N66" s="169">
        <f>'将来負担比率（分子）の構造'!M$41</f>
        <v>143882</v>
      </c>
      <c r="O66" s="169"/>
      <c r="P66" s="169"/>
    </row>
    <row r="67" spans="1:16" x14ac:dyDescent="0.2">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e">
        <f>#REF!</f>
        <v>#REF!</v>
      </c>
      <c r="C71" s="172" t="e">
        <f>#REF!</f>
        <v>#REF!</v>
      </c>
      <c r="D71" s="172" t="e">
        <f>#REF!</f>
        <v>#REF!</v>
      </c>
    </row>
    <row r="72" spans="1:16" x14ac:dyDescent="0.2">
      <c r="A72" s="172" t="s">
        <v>79</v>
      </c>
      <c r="B72" s="173" t="e">
        <f>#REF!</f>
        <v>#REF!</v>
      </c>
      <c r="C72" s="173" t="e">
        <f>#REF!</f>
        <v>#REF!</v>
      </c>
      <c r="D72" s="173" t="e">
        <f>#REF!</f>
        <v>#REF!</v>
      </c>
    </row>
    <row r="73" spans="1:16" x14ac:dyDescent="0.2">
      <c r="A73" s="172" t="s">
        <v>80</v>
      </c>
      <c r="B73" s="173" t="e">
        <f>#REF!</f>
        <v>#REF!</v>
      </c>
      <c r="C73" s="173" t="e">
        <f>#REF!</f>
        <v>#REF!</v>
      </c>
      <c r="D73" s="173" t="e">
        <f>#REF!</f>
        <v>#REF!</v>
      </c>
    </row>
    <row r="74" spans="1:16" x14ac:dyDescent="0.2">
      <c r="A74" s="172" t="s">
        <v>81</v>
      </c>
      <c r="B74" s="173" t="e">
        <f>#REF!</f>
        <v>#REF!</v>
      </c>
      <c r="C74" s="173" t="e">
        <f>#REF!</f>
        <v>#REF!</v>
      </c>
      <c r="D74" s="173" t="e">
        <f>#REF!</f>
        <v>#REF!</v>
      </c>
    </row>
  </sheetData>
  <sheetProtection algorithmName="SHA-512" hashValue="uG9XJfaS5xeGdxytbK7pI4dmmCBecPcbLgQMoO+If2EvOLc60BObxzQMgEdZ+YuBcLAmaZePsfB6qaYkd58cyQ==" saltValue="qQLZM7JLJumuTZpRuc2Y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217</v>
      </c>
      <c r="DI1" s="731"/>
      <c r="DJ1" s="731"/>
      <c r="DK1" s="731"/>
      <c r="DL1" s="731"/>
      <c r="DM1" s="731"/>
      <c r="DN1" s="732"/>
      <c r="DO1" s="208"/>
      <c r="DP1" s="730" t="s">
        <v>218</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220</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221</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222</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223</v>
      </c>
      <c r="S4" s="687"/>
      <c r="T4" s="687"/>
      <c r="U4" s="687"/>
      <c r="V4" s="687"/>
      <c r="W4" s="687"/>
      <c r="X4" s="687"/>
      <c r="Y4" s="688"/>
      <c r="Z4" s="686" t="s">
        <v>224</v>
      </c>
      <c r="AA4" s="687"/>
      <c r="AB4" s="687"/>
      <c r="AC4" s="688"/>
      <c r="AD4" s="686" t="s">
        <v>225</v>
      </c>
      <c r="AE4" s="687"/>
      <c r="AF4" s="687"/>
      <c r="AG4" s="687"/>
      <c r="AH4" s="687"/>
      <c r="AI4" s="687"/>
      <c r="AJ4" s="687"/>
      <c r="AK4" s="688"/>
      <c r="AL4" s="686" t="s">
        <v>224</v>
      </c>
      <c r="AM4" s="687"/>
      <c r="AN4" s="687"/>
      <c r="AO4" s="688"/>
      <c r="AP4" s="733" t="s">
        <v>226</v>
      </c>
      <c r="AQ4" s="733"/>
      <c r="AR4" s="733"/>
      <c r="AS4" s="733"/>
      <c r="AT4" s="733"/>
      <c r="AU4" s="733"/>
      <c r="AV4" s="733"/>
      <c r="AW4" s="733"/>
      <c r="AX4" s="733"/>
      <c r="AY4" s="733"/>
      <c r="AZ4" s="733"/>
      <c r="BA4" s="733"/>
      <c r="BB4" s="733"/>
      <c r="BC4" s="733"/>
      <c r="BD4" s="733"/>
      <c r="BE4" s="733"/>
      <c r="BF4" s="733"/>
      <c r="BG4" s="733" t="s">
        <v>227</v>
      </c>
      <c r="BH4" s="733"/>
      <c r="BI4" s="733"/>
      <c r="BJ4" s="733"/>
      <c r="BK4" s="733"/>
      <c r="BL4" s="733"/>
      <c r="BM4" s="733"/>
      <c r="BN4" s="733"/>
      <c r="BO4" s="733" t="s">
        <v>224</v>
      </c>
      <c r="BP4" s="733"/>
      <c r="BQ4" s="733"/>
      <c r="BR4" s="733"/>
      <c r="BS4" s="733" t="s">
        <v>228</v>
      </c>
      <c r="BT4" s="733"/>
      <c r="BU4" s="733"/>
      <c r="BV4" s="733"/>
      <c r="BW4" s="733"/>
      <c r="BX4" s="733"/>
      <c r="BY4" s="733"/>
      <c r="BZ4" s="733"/>
      <c r="CA4" s="733"/>
      <c r="CB4" s="733"/>
      <c r="CD4" s="686" t="s">
        <v>229</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230</v>
      </c>
      <c r="C5" s="693"/>
      <c r="D5" s="693"/>
      <c r="E5" s="693"/>
      <c r="F5" s="693"/>
      <c r="G5" s="693"/>
      <c r="H5" s="693"/>
      <c r="I5" s="693"/>
      <c r="J5" s="693"/>
      <c r="K5" s="693"/>
      <c r="L5" s="693"/>
      <c r="M5" s="693"/>
      <c r="N5" s="693"/>
      <c r="O5" s="693"/>
      <c r="P5" s="693"/>
      <c r="Q5" s="694"/>
      <c r="R5" s="689">
        <v>77206575</v>
      </c>
      <c r="S5" s="690"/>
      <c r="T5" s="690"/>
      <c r="U5" s="690"/>
      <c r="V5" s="690"/>
      <c r="W5" s="690"/>
      <c r="X5" s="690"/>
      <c r="Y5" s="715"/>
      <c r="Z5" s="728">
        <v>34.700000000000003</v>
      </c>
      <c r="AA5" s="728"/>
      <c r="AB5" s="728"/>
      <c r="AC5" s="728"/>
      <c r="AD5" s="729">
        <v>71931662</v>
      </c>
      <c r="AE5" s="729"/>
      <c r="AF5" s="729"/>
      <c r="AG5" s="729"/>
      <c r="AH5" s="729"/>
      <c r="AI5" s="729"/>
      <c r="AJ5" s="729"/>
      <c r="AK5" s="729"/>
      <c r="AL5" s="716">
        <v>67.599999999999994</v>
      </c>
      <c r="AM5" s="698"/>
      <c r="AN5" s="698"/>
      <c r="AO5" s="717"/>
      <c r="AP5" s="692" t="s">
        <v>231</v>
      </c>
      <c r="AQ5" s="693"/>
      <c r="AR5" s="693"/>
      <c r="AS5" s="693"/>
      <c r="AT5" s="693"/>
      <c r="AU5" s="693"/>
      <c r="AV5" s="693"/>
      <c r="AW5" s="693"/>
      <c r="AX5" s="693"/>
      <c r="AY5" s="693"/>
      <c r="AZ5" s="693"/>
      <c r="BA5" s="693"/>
      <c r="BB5" s="693"/>
      <c r="BC5" s="693"/>
      <c r="BD5" s="693"/>
      <c r="BE5" s="693"/>
      <c r="BF5" s="694"/>
      <c r="BG5" s="634">
        <v>68309909</v>
      </c>
      <c r="BH5" s="635"/>
      <c r="BI5" s="635"/>
      <c r="BJ5" s="635"/>
      <c r="BK5" s="635"/>
      <c r="BL5" s="635"/>
      <c r="BM5" s="635"/>
      <c r="BN5" s="636"/>
      <c r="BO5" s="672">
        <v>88.5</v>
      </c>
      <c r="BP5" s="672"/>
      <c r="BQ5" s="672"/>
      <c r="BR5" s="672"/>
      <c r="BS5" s="673">
        <v>1148008</v>
      </c>
      <c r="BT5" s="673"/>
      <c r="BU5" s="673"/>
      <c r="BV5" s="673"/>
      <c r="BW5" s="673"/>
      <c r="BX5" s="673"/>
      <c r="BY5" s="673"/>
      <c r="BZ5" s="673"/>
      <c r="CA5" s="673"/>
      <c r="CB5" s="713"/>
      <c r="CD5" s="686" t="s">
        <v>226</v>
      </c>
      <c r="CE5" s="687"/>
      <c r="CF5" s="687"/>
      <c r="CG5" s="687"/>
      <c r="CH5" s="687"/>
      <c r="CI5" s="687"/>
      <c r="CJ5" s="687"/>
      <c r="CK5" s="687"/>
      <c r="CL5" s="687"/>
      <c r="CM5" s="687"/>
      <c r="CN5" s="687"/>
      <c r="CO5" s="687"/>
      <c r="CP5" s="687"/>
      <c r="CQ5" s="688"/>
      <c r="CR5" s="686" t="s">
        <v>232</v>
      </c>
      <c r="CS5" s="687"/>
      <c r="CT5" s="687"/>
      <c r="CU5" s="687"/>
      <c r="CV5" s="687"/>
      <c r="CW5" s="687"/>
      <c r="CX5" s="687"/>
      <c r="CY5" s="688"/>
      <c r="CZ5" s="686" t="s">
        <v>224</v>
      </c>
      <c r="DA5" s="687"/>
      <c r="DB5" s="687"/>
      <c r="DC5" s="688"/>
      <c r="DD5" s="686" t="s">
        <v>233</v>
      </c>
      <c r="DE5" s="687"/>
      <c r="DF5" s="687"/>
      <c r="DG5" s="687"/>
      <c r="DH5" s="687"/>
      <c r="DI5" s="687"/>
      <c r="DJ5" s="687"/>
      <c r="DK5" s="687"/>
      <c r="DL5" s="687"/>
      <c r="DM5" s="687"/>
      <c r="DN5" s="687"/>
      <c r="DO5" s="687"/>
      <c r="DP5" s="688"/>
      <c r="DQ5" s="686" t="s">
        <v>234</v>
      </c>
      <c r="DR5" s="687"/>
      <c r="DS5" s="687"/>
      <c r="DT5" s="687"/>
      <c r="DU5" s="687"/>
      <c r="DV5" s="687"/>
      <c r="DW5" s="687"/>
      <c r="DX5" s="687"/>
      <c r="DY5" s="687"/>
      <c r="DZ5" s="687"/>
      <c r="EA5" s="687"/>
      <c r="EB5" s="687"/>
      <c r="EC5" s="688"/>
    </row>
    <row r="6" spans="2:143" ht="11.25" customHeight="1" x14ac:dyDescent="0.2">
      <c r="B6" s="631" t="s">
        <v>235</v>
      </c>
      <c r="C6" s="632"/>
      <c r="D6" s="632"/>
      <c r="E6" s="632"/>
      <c r="F6" s="632"/>
      <c r="G6" s="632"/>
      <c r="H6" s="632"/>
      <c r="I6" s="632"/>
      <c r="J6" s="632"/>
      <c r="K6" s="632"/>
      <c r="L6" s="632"/>
      <c r="M6" s="632"/>
      <c r="N6" s="632"/>
      <c r="O6" s="632"/>
      <c r="P6" s="632"/>
      <c r="Q6" s="633"/>
      <c r="R6" s="634">
        <v>1601520</v>
      </c>
      <c r="S6" s="635"/>
      <c r="T6" s="635"/>
      <c r="U6" s="635"/>
      <c r="V6" s="635"/>
      <c r="W6" s="635"/>
      <c r="X6" s="635"/>
      <c r="Y6" s="636"/>
      <c r="Z6" s="672">
        <v>0.7</v>
      </c>
      <c r="AA6" s="672"/>
      <c r="AB6" s="672"/>
      <c r="AC6" s="672"/>
      <c r="AD6" s="673">
        <v>1601520</v>
      </c>
      <c r="AE6" s="673"/>
      <c r="AF6" s="673"/>
      <c r="AG6" s="673"/>
      <c r="AH6" s="673"/>
      <c r="AI6" s="673"/>
      <c r="AJ6" s="673"/>
      <c r="AK6" s="673"/>
      <c r="AL6" s="637">
        <v>1.5</v>
      </c>
      <c r="AM6" s="638"/>
      <c r="AN6" s="638"/>
      <c r="AO6" s="674"/>
      <c r="AP6" s="631" t="s">
        <v>236</v>
      </c>
      <c r="AQ6" s="632"/>
      <c r="AR6" s="632"/>
      <c r="AS6" s="632"/>
      <c r="AT6" s="632"/>
      <c r="AU6" s="632"/>
      <c r="AV6" s="632"/>
      <c r="AW6" s="632"/>
      <c r="AX6" s="632"/>
      <c r="AY6" s="632"/>
      <c r="AZ6" s="632"/>
      <c r="BA6" s="632"/>
      <c r="BB6" s="632"/>
      <c r="BC6" s="632"/>
      <c r="BD6" s="632"/>
      <c r="BE6" s="632"/>
      <c r="BF6" s="633"/>
      <c r="BG6" s="634">
        <v>68309909</v>
      </c>
      <c r="BH6" s="635"/>
      <c r="BI6" s="635"/>
      <c r="BJ6" s="635"/>
      <c r="BK6" s="635"/>
      <c r="BL6" s="635"/>
      <c r="BM6" s="635"/>
      <c r="BN6" s="636"/>
      <c r="BO6" s="672">
        <v>88.5</v>
      </c>
      <c r="BP6" s="672"/>
      <c r="BQ6" s="672"/>
      <c r="BR6" s="672"/>
      <c r="BS6" s="673">
        <v>1148008</v>
      </c>
      <c r="BT6" s="673"/>
      <c r="BU6" s="673"/>
      <c r="BV6" s="673"/>
      <c r="BW6" s="673"/>
      <c r="BX6" s="673"/>
      <c r="BY6" s="673"/>
      <c r="BZ6" s="673"/>
      <c r="CA6" s="673"/>
      <c r="CB6" s="713"/>
      <c r="CD6" s="692" t="s">
        <v>237</v>
      </c>
      <c r="CE6" s="693"/>
      <c r="CF6" s="693"/>
      <c r="CG6" s="693"/>
      <c r="CH6" s="693"/>
      <c r="CI6" s="693"/>
      <c r="CJ6" s="693"/>
      <c r="CK6" s="693"/>
      <c r="CL6" s="693"/>
      <c r="CM6" s="693"/>
      <c r="CN6" s="693"/>
      <c r="CO6" s="693"/>
      <c r="CP6" s="693"/>
      <c r="CQ6" s="694"/>
      <c r="CR6" s="634">
        <v>720522</v>
      </c>
      <c r="CS6" s="635"/>
      <c r="CT6" s="635"/>
      <c r="CU6" s="635"/>
      <c r="CV6" s="635"/>
      <c r="CW6" s="635"/>
      <c r="CX6" s="635"/>
      <c r="CY6" s="636"/>
      <c r="CZ6" s="716">
        <v>0.3</v>
      </c>
      <c r="DA6" s="698"/>
      <c r="DB6" s="698"/>
      <c r="DC6" s="718"/>
      <c r="DD6" s="640" t="s">
        <v>238</v>
      </c>
      <c r="DE6" s="635"/>
      <c r="DF6" s="635"/>
      <c r="DG6" s="635"/>
      <c r="DH6" s="635"/>
      <c r="DI6" s="635"/>
      <c r="DJ6" s="635"/>
      <c r="DK6" s="635"/>
      <c r="DL6" s="635"/>
      <c r="DM6" s="635"/>
      <c r="DN6" s="635"/>
      <c r="DO6" s="635"/>
      <c r="DP6" s="636"/>
      <c r="DQ6" s="640">
        <v>720522</v>
      </c>
      <c r="DR6" s="635"/>
      <c r="DS6" s="635"/>
      <c r="DT6" s="635"/>
      <c r="DU6" s="635"/>
      <c r="DV6" s="635"/>
      <c r="DW6" s="635"/>
      <c r="DX6" s="635"/>
      <c r="DY6" s="635"/>
      <c r="DZ6" s="635"/>
      <c r="EA6" s="635"/>
      <c r="EB6" s="635"/>
      <c r="EC6" s="671"/>
    </row>
    <row r="7" spans="2:143" ht="11.25" customHeight="1" x14ac:dyDescent="0.2">
      <c r="B7" s="631" t="s">
        <v>239</v>
      </c>
      <c r="C7" s="632"/>
      <c r="D7" s="632"/>
      <c r="E7" s="632"/>
      <c r="F7" s="632"/>
      <c r="G7" s="632"/>
      <c r="H7" s="632"/>
      <c r="I7" s="632"/>
      <c r="J7" s="632"/>
      <c r="K7" s="632"/>
      <c r="L7" s="632"/>
      <c r="M7" s="632"/>
      <c r="N7" s="632"/>
      <c r="O7" s="632"/>
      <c r="P7" s="632"/>
      <c r="Q7" s="633"/>
      <c r="R7" s="634">
        <v>30048</v>
      </c>
      <c r="S7" s="635"/>
      <c r="T7" s="635"/>
      <c r="U7" s="635"/>
      <c r="V7" s="635"/>
      <c r="W7" s="635"/>
      <c r="X7" s="635"/>
      <c r="Y7" s="636"/>
      <c r="Z7" s="672">
        <v>0</v>
      </c>
      <c r="AA7" s="672"/>
      <c r="AB7" s="672"/>
      <c r="AC7" s="672"/>
      <c r="AD7" s="673">
        <v>30048</v>
      </c>
      <c r="AE7" s="673"/>
      <c r="AF7" s="673"/>
      <c r="AG7" s="673"/>
      <c r="AH7" s="673"/>
      <c r="AI7" s="673"/>
      <c r="AJ7" s="673"/>
      <c r="AK7" s="673"/>
      <c r="AL7" s="637">
        <v>0</v>
      </c>
      <c r="AM7" s="638"/>
      <c r="AN7" s="638"/>
      <c r="AO7" s="674"/>
      <c r="AP7" s="631" t="s">
        <v>240</v>
      </c>
      <c r="AQ7" s="632"/>
      <c r="AR7" s="632"/>
      <c r="AS7" s="632"/>
      <c r="AT7" s="632"/>
      <c r="AU7" s="632"/>
      <c r="AV7" s="632"/>
      <c r="AW7" s="632"/>
      <c r="AX7" s="632"/>
      <c r="AY7" s="632"/>
      <c r="AZ7" s="632"/>
      <c r="BA7" s="632"/>
      <c r="BB7" s="632"/>
      <c r="BC7" s="632"/>
      <c r="BD7" s="632"/>
      <c r="BE7" s="632"/>
      <c r="BF7" s="633"/>
      <c r="BG7" s="634">
        <v>29799424</v>
      </c>
      <c r="BH7" s="635"/>
      <c r="BI7" s="635"/>
      <c r="BJ7" s="635"/>
      <c r="BK7" s="635"/>
      <c r="BL7" s="635"/>
      <c r="BM7" s="635"/>
      <c r="BN7" s="636"/>
      <c r="BO7" s="672">
        <v>38.6</v>
      </c>
      <c r="BP7" s="672"/>
      <c r="BQ7" s="672"/>
      <c r="BR7" s="672"/>
      <c r="BS7" s="673">
        <v>1148008</v>
      </c>
      <c r="BT7" s="673"/>
      <c r="BU7" s="673"/>
      <c r="BV7" s="673"/>
      <c r="BW7" s="673"/>
      <c r="BX7" s="673"/>
      <c r="BY7" s="673"/>
      <c r="BZ7" s="673"/>
      <c r="CA7" s="673"/>
      <c r="CB7" s="713"/>
      <c r="CD7" s="631" t="s">
        <v>241</v>
      </c>
      <c r="CE7" s="632"/>
      <c r="CF7" s="632"/>
      <c r="CG7" s="632"/>
      <c r="CH7" s="632"/>
      <c r="CI7" s="632"/>
      <c r="CJ7" s="632"/>
      <c r="CK7" s="632"/>
      <c r="CL7" s="632"/>
      <c r="CM7" s="632"/>
      <c r="CN7" s="632"/>
      <c r="CO7" s="632"/>
      <c r="CP7" s="632"/>
      <c r="CQ7" s="633"/>
      <c r="CR7" s="634">
        <v>20790359</v>
      </c>
      <c r="CS7" s="635"/>
      <c r="CT7" s="635"/>
      <c r="CU7" s="635"/>
      <c r="CV7" s="635"/>
      <c r="CW7" s="635"/>
      <c r="CX7" s="635"/>
      <c r="CY7" s="636"/>
      <c r="CZ7" s="672">
        <v>9.6999999999999993</v>
      </c>
      <c r="DA7" s="672"/>
      <c r="DB7" s="672"/>
      <c r="DC7" s="672"/>
      <c r="DD7" s="640">
        <v>3095593</v>
      </c>
      <c r="DE7" s="635"/>
      <c r="DF7" s="635"/>
      <c r="DG7" s="635"/>
      <c r="DH7" s="635"/>
      <c r="DI7" s="635"/>
      <c r="DJ7" s="635"/>
      <c r="DK7" s="635"/>
      <c r="DL7" s="635"/>
      <c r="DM7" s="635"/>
      <c r="DN7" s="635"/>
      <c r="DO7" s="635"/>
      <c r="DP7" s="636"/>
      <c r="DQ7" s="640">
        <v>16047668</v>
      </c>
      <c r="DR7" s="635"/>
      <c r="DS7" s="635"/>
      <c r="DT7" s="635"/>
      <c r="DU7" s="635"/>
      <c r="DV7" s="635"/>
      <c r="DW7" s="635"/>
      <c r="DX7" s="635"/>
      <c r="DY7" s="635"/>
      <c r="DZ7" s="635"/>
      <c r="EA7" s="635"/>
      <c r="EB7" s="635"/>
      <c r="EC7" s="671"/>
    </row>
    <row r="8" spans="2:143" ht="11.25" customHeight="1" x14ac:dyDescent="0.2">
      <c r="B8" s="631" t="s">
        <v>242</v>
      </c>
      <c r="C8" s="632"/>
      <c r="D8" s="632"/>
      <c r="E8" s="632"/>
      <c r="F8" s="632"/>
      <c r="G8" s="632"/>
      <c r="H8" s="632"/>
      <c r="I8" s="632"/>
      <c r="J8" s="632"/>
      <c r="K8" s="632"/>
      <c r="L8" s="632"/>
      <c r="M8" s="632"/>
      <c r="N8" s="632"/>
      <c r="O8" s="632"/>
      <c r="P8" s="632"/>
      <c r="Q8" s="633"/>
      <c r="R8" s="634">
        <v>327417</v>
      </c>
      <c r="S8" s="635"/>
      <c r="T8" s="635"/>
      <c r="U8" s="635"/>
      <c r="V8" s="635"/>
      <c r="W8" s="635"/>
      <c r="X8" s="635"/>
      <c r="Y8" s="636"/>
      <c r="Z8" s="672">
        <v>0.1</v>
      </c>
      <c r="AA8" s="672"/>
      <c r="AB8" s="672"/>
      <c r="AC8" s="672"/>
      <c r="AD8" s="673">
        <v>327417</v>
      </c>
      <c r="AE8" s="673"/>
      <c r="AF8" s="673"/>
      <c r="AG8" s="673"/>
      <c r="AH8" s="673"/>
      <c r="AI8" s="673"/>
      <c r="AJ8" s="673"/>
      <c r="AK8" s="673"/>
      <c r="AL8" s="637">
        <v>0.3</v>
      </c>
      <c r="AM8" s="638"/>
      <c r="AN8" s="638"/>
      <c r="AO8" s="674"/>
      <c r="AP8" s="631" t="s">
        <v>243</v>
      </c>
      <c r="AQ8" s="632"/>
      <c r="AR8" s="632"/>
      <c r="AS8" s="632"/>
      <c r="AT8" s="632"/>
      <c r="AU8" s="632"/>
      <c r="AV8" s="632"/>
      <c r="AW8" s="632"/>
      <c r="AX8" s="632"/>
      <c r="AY8" s="632"/>
      <c r="AZ8" s="632"/>
      <c r="BA8" s="632"/>
      <c r="BB8" s="632"/>
      <c r="BC8" s="632"/>
      <c r="BD8" s="632"/>
      <c r="BE8" s="632"/>
      <c r="BF8" s="633"/>
      <c r="BG8" s="634">
        <v>799103</v>
      </c>
      <c r="BH8" s="635"/>
      <c r="BI8" s="635"/>
      <c r="BJ8" s="635"/>
      <c r="BK8" s="635"/>
      <c r="BL8" s="635"/>
      <c r="BM8" s="635"/>
      <c r="BN8" s="636"/>
      <c r="BO8" s="672">
        <v>1</v>
      </c>
      <c r="BP8" s="672"/>
      <c r="BQ8" s="672"/>
      <c r="BR8" s="672"/>
      <c r="BS8" s="673" t="s">
        <v>244</v>
      </c>
      <c r="BT8" s="673"/>
      <c r="BU8" s="673"/>
      <c r="BV8" s="673"/>
      <c r="BW8" s="673"/>
      <c r="BX8" s="673"/>
      <c r="BY8" s="673"/>
      <c r="BZ8" s="673"/>
      <c r="CA8" s="673"/>
      <c r="CB8" s="713"/>
      <c r="CD8" s="631" t="s">
        <v>245</v>
      </c>
      <c r="CE8" s="632"/>
      <c r="CF8" s="632"/>
      <c r="CG8" s="632"/>
      <c r="CH8" s="632"/>
      <c r="CI8" s="632"/>
      <c r="CJ8" s="632"/>
      <c r="CK8" s="632"/>
      <c r="CL8" s="632"/>
      <c r="CM8" s="632"/>
      <c r="CN8" s="632"/>
      <c r="CO8" s="632"/>
      <c r="CP8" s="632"/>
      <c r="CQ8" s="633"/>
      <c r="CR8" s="634">
        <v>84025293</v>
      </c>
      <c r="CS8" s="635"/>
      <c r="CT8" s="635"/>
      <c r="CU8" s="635"/>
      <c r="CV8" s="635"/>
      <c r="CW8" s="635"/>
      <c r="CX8" s="635"/>
      <c r="CY8" s="636"/>
      <c r="CZ8" s="672">
        <v>39.299999999999997</v>
      </c>
      <c r="DA8" s="672"/>
      <c r="DB8" s="672"/>
      <c r="DC8" s="672"/>
      <c r="DD8" s="640">
        <v>1731326</v>
      </c>
      <c r="DE8" s="635"/>
      <c r="DF8" s="635"/>
      <c r="DG8" s="635"/>
      <c r="DH8" s="635"/>
      <c r="DI8" s="635"/>
      <c r="DJ8" s="635"/>
      <c r="DK8" s="635"/>
      <c r="DL8" s="635"/>
      <c r="DM8" s="635"/>
      <c r="DN8" s="635"/>
      <c r="DO8" s="635"/>
      <c r="DP8" s="636"/>
      <c r="DQ8" s="640">
        <v>37951097</v>
      </c>
      <c r="DR8" s="635"/>
      <c r="DS8" s="635"/>
      <c r="DT8" s="635"/>
      <c r="DU8" s="635"/>
      <c r="DV8" s="635"/>
      <c r="DW8" s="635"/>
      <c r="DX8" s="635"/>
      <c r="DY8" s="635"/>
      <c r="DZ8" s="635"/>
      <c r="EA8" s="635"/>
      <c r="EB8" s="635"/>
      <c r="EC8" s="671"/>
    </row>
    <row r="9" spans="2:143" ht="11.25" customHeight="1" x14ac:dyDescent="0.2">
      <c r="B9" s="631" t="s">
        <v>246</v>
      </c>
      <c r="C9" s="632"/>
      <c r="D9" s="632"/>
      <c r="E9" s="632"/>
      <c r="F9" s="632"/>
      <c r="G9" s="632"/>
      <c r="H9" s="632"/>
      <c r="I9" s="632"/>
      <c r="J9" s="632"/>
      <c r="K9" s="632"/>
      <c r="L9" s="632"/>
      <c r="M9" s="632"/>
      <c r="N9" s="632"/>
      <c r="O9" s="632"/>
      <c r="P9" s="632"/>
      <c r="Q9" s="633"/>
      <c r="R9" s="634">
        <v>229318</v>
      </c>
      <c r="S9" s="635"/>
      <c r="T9" s="635"/>
      <c r="U9" s="635"/>
      <c r="V9" s="635"/>
      <c r="W9" s="635"/>
      <c r="X9" s="635"/>
      <c r="Y9" s="636"/>
      <c r="Z9" s="672">
        <v>0.1</v>
      </c>
      <c r="AA9" s="672"/>
      <c r="AB9" s="672"/>
      <c r="AC9" s="672"/>
      <c r="AD9" s="673">
        <v>229318</v>
      </c>
      <c r="AE9" s="673"/>
      <c r="AF9" s="673"/>
      <c r="AG9" s="673"/>
      <c r="AH9" s="673"/>
      <c r="AI9" s="673"/>
      <c r="AJ9" s="673"/>
      <c r="AK9" s="673"/>
      <c r="AL9" s="637">
        <v>0.2</v>
      </c>
      <c r="AM9" s="638"/>
      <c r="AN9" s="638"/>
      <c r="AO9" s="674"/>
      <c r="AP9" s="631" t="s">
        <v>247</v>
      </c>
      <c r="AQ9" s="632"/>
      <c r="AR9" s="632"/>
      <c r="AS9" s="632"/>
      <c r="AT9" s="632"/>
      <c r="AU9" s="632"/>
      <c r="AV9" s="632"/>
      <c r="AW9" s="632"/>
      <c r="AX9" s="632"/>
      <c r="AY9" s="632"/>
      <c r="AZ9" s="632"/>
      <c r="BA9" s="632"/>
      <c r="BB9" s="632"/>
      <c r="BC9" s="632"/>
      <c r="BD9" s="632"/>
      <c r="BE9" s="632"/>
      <c r="BF9" s="633"/>
      <c r="BG9" s="634">
        <v>23671833</v>
      </c>
      <c r="BH9" s="635"/>
      <c r="BI9" s="635"/>
      <c r="BJ9" s="635"/>
      <c r="BK9" s="635"/>
      <c r="BL9" s="635"/>
      <c r="BM9" s="635"/>
      <c r="BN9" s="636"/>
      <c r="BO9" s="672">
        <v>30.7</v>
      </c>
      <c r="BP9" s="672"/>
      <c r="BQ9" s="672"/>
      <c r="BR9" s="672"/>
      <c r="BS9" s="673" t="s">
        <v>238</v>
      </c>
      <c r="BT9" s="673"/>
      <c r="BU9" s="673"/>
      <c r="BV9" s="673"/>
      <c r="BW9" s="673"/>
      <c r="BX9" s="673"/>
      <c r="BY9" s="673"/>
      <c r="BZ9" s="673"/>
      <c r="CA9" s="673"/>
      <c r="CB9" s="713"/>
      <c r="CD9" s="631" t="s">
        <v>248</v>
      </c>
      <c r="CE9" s="632"/>
      <c r="CF9" s="632"/>
      <c r="CG9" s="632"/>
      <c r="CH9" s="632"/>
      <c r="CI9" s="632"/>
      <c r="CJ9" s="632"/>
      <c r="CK9" s="632"/>
      <c r="CL9" s="632"/>
      <c r="CM9" s="632"/>
      <c r="CN9" s="632"/>
      <c r="CO9" s="632"/>
      <c r="CP9" s="632"/>
      <c r="CQ9" s="633"/>
      <c r="CR9" s="634">
        <v>33479117</v>
      </c>
      <c r="CS9" s="635"/>
      <c r="CT9" s="635"/>
      <c r="CU9" s="635"/>
      <c r="CV9" s="635"/>
      <c r="CW9" s="635"/>
      <c r="CX9" s="635"/>
      <c r="CY9" s="636"/>
      <c r="CZ9" s="672">
        <v>15.7</v>
      </c>
      <c r="DA9" s="672"/>
      <c r="DB9" s="672"/>
      <c r="DC9" s="672"/>
      <c r="DD9" s="640">
        <v>15161396</v>
      </c>
      <c r="DE9" s="635"/>
      <c r="DF9" s="635"/>
      <c r="DG9" s="635"/>
      <c r="DH9" s="635"/>
      <c r="DI9" s="635"/>
      <c r="DJ9" s="635"/>
      <c r="DK9" s="635"/>
      <c r="DL9" s="635"/>
      <c r="DM9" s="635"/>
      <c r="DN9" s="635"/>
      <c r="DO9" s="635"/>
      <c r="DP9" s="636"/>
      <c r="DQ9" s="640">
        <v>14268222</v>
      </c>
      <c r="DR9" s="635"/>
      <c r="DS9" s="635"/>
      <c r="DT9" s="635"/>
      <c r="DU9" s="635"/>
      <c r="DV9" s="635"/>
      <c r="DW9" s="635"/>
      <c r="DX9" s="635"/>
      <c r="DY9" s="635"/>
      <c r="DZ9" s="635"/>
      <c r="EA9" s="635"/>
      <c r="EB9" s="635"/>
      <c r="EC9" s="671"/>
    </row>
    <row r="10" spans="2:143" ht="11.25" customHeight="1" x14ac:dyDescent="0.2">
      <c r="B10" s="631" t="s">
        <v>249</v>
      </c>
      <c r="C10" s="632"/>
      <c r="D10" s="632"/>
      <c r="E10" s="632"/>
      <c r="F10" s="632"/>
      <c r="G10" s="632"/>
      <c r="H10" s="632"/>
      <c r="I10" s="632"/>
      <c r="J10" s="632"/>
      <c r="K10" s="632"/>
      <c r="L10" s="632"/>
      <c r="M10" s="632"/>
      <c r="N10" s="632"/>
      <c r="O10" s="632"/>
      <c r="P10" s="632"/>
      <c r="Q10" s="633"/>
      <c r="R10" s="634" t="s">
        <v>238</v>
      </c>
      <c r="S10" s="635"/>
      <c r="T10" s="635"/>
      <c r="U10" s="635"/>
      <c r="V10" s="635"/>
      <c r="W10" s="635"/>
      <c r="X10" s="635"/>
      <c r="Y10" s="636"/>
      <c r="Z10" s="672" t="s">
        <v>244</v>
      </c>
      <c r="AA10" s="672"/>
      <c r="AB10" s="672"/>
      <c r="AC10" s="672"/>
      <c r="AD10" s="673" t="s">
        <v>244</v>
      </c>
      <c r="AE10" s="673"/>
      <c r="AF10" s="673"/>
      <c r="AG10" s="673"/>
      <c r="AH10" s="673"/>
      <c r="AI10" s="673"/>
      <c r="AJ10" s="673"/>
      <c r="AK10" s="673"/>
      <c r="AL10" s="637" t="s">
        <v>238</v>
      </c>
      <c r="AM10" s="638"/>
      <c r="AN10" s="638"/>
      <c r="AO10" s="674"/>
      <c r="AP10" s="631" t="s">
        <v>250</v>
      </c>
      <c r="AQ10" s="632"/>
      <c r="AR10" s="632"/>
      <c r="AS10" s="632"/>
      <c r="AT10" s="632"/>
      <c r="AU10" s="632"/>
      <c r="AV10" s="632"/>
      <c r="AW10" s="632"/>
      <c r="AX10" s="632"/>
      <c r="AY10" s="632"/>
      <c r="AZ10" s="632"/>
      <c r="BA10" s="632"/>
      <c r="BB10" s="632"/>
      <c r="BC10" s="632"/>
      <c r="BD10" s="632"/>
      <c r="BE10" s="632"/>
      <c r="BF10" s="633"/>
      <c r="BG10" s="634">
        <v>1306409</v>
      </c>
      <c r="BH10" s="635"/>
      <c r="BI10" s="635"/>
      <c r="BJ10" s="635"/>
      <c r="BK10" s="635"/>
      <c r="BL10" s="635"/>
      <c r="BM10" s="635"/>
      <c r="BN10" s="636"/>
      <c r="BO10" s="672">
        <v>1.7</v>
      </c>
      <c r="BP10" s="672"/>
      <c r="BQ10" s="672"/>
      <c r="BR10" s="672"/>
      <c r="BS10" s="673" t="s">
        <v>238</v>
      </c>
      <c r="BT10" s="673"/>
      <c r="BU10" s="673"/>
      <c r="BV10" s="673"/>
      <c r="BW10" s="673"/>
      <c r="BX10" s="673"/>
      <c r="BY10" s="673"/>
      <c r="BZ10" s="673"/>
      <c r="CA10" s="673"/>
      <c r="CB10" s="713"/>
      <c r="CD10" s="631" t="s">
        <v>251</v>
      </c>
      <c r="CE10" s="632"/>
      <c r="CF10" s="632"/>
      <c r="CG10" s="632"/>
      <c r="CH10" s="632"/>
      <c r="CI10" s="632"/>
      <c r="CJ10" s="632"/>
      <c r="CK10" s="632"/>
      <c r="CL10" s="632"/>
      <c r="CM10" s="632"/>
      <c r="CN10" s="632"/>
      <c r="CO10" s="632"/>
      <c r="CP10" s="632"/>
      <c r="CQ10" s="633"/>
      <c r="CR10" s="634">
        <v>721010</v>
      </c>
      <c r="CS10" s="635"/>
      <c r="CT10" s="635"/>
      <c r="CU10" s="635"/>
      <c r="CV10" s="635"/>
      <c r="CW10" s="635"/>
      <c r="CX10" s="635"/>
      <c r="CY10" s="636"/>
      <c r="CZ10" s="672">
        <v>0.3</v>
      </c>
      <c r="DA10" s="672"/>
      <c r="DB10" s="672"/>
      <c r="DC10" s="672"/>
      <c r="DD10" s="640" t="s">
        <v>244</v>
      </c>
      <c r="DE10" s="635"/>
      <c r="DF10" s="635"/>
      <c r="DG10" s="635"/>
      <c r="DH10" s="635"/>
      <c r="DI10" s="635"/>
      <c r="DJ10" s="635"/>
      <c r="DK10" s="635"/>
      <c r="DL10" s="635"/>
      <c r="DM10" s="635"/>
      <c r="DN10" s="635"/>
      <c r="DO10" s="635"/>
      <c r="DP10" s="636"/>
      <c r="DQ10" s="640">
        <v>138413</v>
      </c>
      <c r="DR10" s="635"/>
      <c r="DS10" s="635"/>
      <c r="DT10" s="635"/>
      <c r="DU10" s="635"/>
      <c r="DV10" s="635"/>
      <c r="DW10" s="635"/>
      <c r="DX10" s="635"/>
      <c r="DY10" s="635"/>
      <c r="DZ10" s="635"/>
      <c r="EA10" s="635"/>
      <c r="EB10" s="635"/>
      <c r="EC10" s="671"/>
    </row>
    <row r="11" spans="2:143" ht="11.25" customHeight="1" x14ac:dyDescent="0.2">
      <c r="B11" s="631" t="s">
        <v>252</v>
      </c>
      <c r="C11" s="632"/>
      <c r="D11" s="632"/>
      <c r="E11" s="632"/>
      <c r="F11" s="632"/>
      <c r="G11" s="632"/>
      <c r="H11" s="632"/>
      <c r="I11" s="632"/>
      <c r="J11" s="632"/>
      <c r="K11" s="632"/>
      <c r="L11" s="632"/>
      <c r="M11" s="632"/>
      <c r="N11" s="632"/>
      <c r="O11" s="632"/>
      <c r="P11" s="632"/>
      <c r="Q11" s="633"/>
      <c r="R11" s="634">
        <v>11549363</v>
      </c>
      <c r="S11" s="635"/>
      <c r="T11" s="635"/>
      <c r="U11" s="635"/>
      <c r="V11" s="635"/>
      <c r="W11" s="635"/>
      <c r="X11" s="635"/>
      <c r="Y11" s="636"/>
      <c r="Z11" s="637">
        <v>5.2</v>
      </c>
      <c r="AA11" s="638"/>
      <c r="AB11" s="638"/>
      <c r="AC11" s="639"/>
      <c r="AD11" s="640">
        <v>11549363</v>
      </c>
      <c r="AE11" s="635"/>
      <c r="AF11" s="635"/>
      <c r="AG11" s="635"/>
      <c r="AH11" s="635"/>
      <c r="AI11" s="635"/>
      <c r="AJ11" s="635"/>
      <c r="AK11" s="636"/>
      <c r="AL11" s="637">
        <v>10.8</v>
      </c>
      <c r="AM11" s="638"/>
      <c r="AN11" s="638"/>
      <c r="AO11" s="674"/>
      <c r="AP11" s="631" t="s">
        <v>253</v>
      </c>
      <c r="AQ11" s="632"/>
      <c r="AR11" s="632"/>
      <c r="AS11" s="632"/>
      <c r="AT11" s="632"/>
      <c r="AU11" s="632"/>
      <c r="AV11" s="632"/>
      <c r="AW11" s="632"/>
      <c r="AX11" s="632"/>
      <c r="AY11" s="632"/>
      <c r="AZ11" s="632"/>
      <c r="BA11" s="632"/>
      <c r="BB11" s="632"/>
      <c r="BC11" s="632"/>
      <c r="BD11" s="632"/>
      <c r="BE11" s="632"/>
      <c r="BF11" s="633"/>
      <c r="BG11" s="634">
        <v>4022079</v>
      </c>
      <c r="BH11" s="635"/>
      <c r="BI11" s="635"/>
      <c r="BJ11" s="635"/>
      <c r="BK11" s="635"/>
      <c r="BL11" s="635"/>
      <c r="BM11" s="635"/>
      <c r="BN11" s="636"/>
      <c r="BO11" s="672">
        <v>5.2</v>
      </c>
      <c r="BP11" s="672"/>
      <c r="BQ11" s="672"/>
      <c r="BR11" s="672"/>
      <c r="BS11" s="673">
        <v>1148008</v>
      </c>
      <c r="BT11" s="673"/>
      <c r="BU11" s="673"/>
      <c r="BV11" s="673"/>
      <c r="BW11" s="673"/>
      <c r="BX11" s="673"/>
      <c r="BY11" s="673"/>
      <c r="BZ11" s="673"/>
      <c r="CA11" s="673"/>
      <c r="CB11" s="713"/>
      <c r="CD11" s="631" t="s">
        <v>254</v>
      </c>
      <c r="CE11" s="632"/>
      <c r="CF11" s="632"/>
      <c r="CG11" s="632"/>
      <c r="CH11" s="632"/>
      <c r="CI11" s="632"/>
      <c r="CJ11" s="632"/>
      <c r="CK11" s="632"/>
      <c r="CL11" s="632"/>
      <c r="CM11" s="632"/>
      <c r="CN11" s="632"/>
      <c r="CO11" s="632"/>
      <c r="CP11" s="632"/>
      <c r="CQ11" s="633"/>
      <c r="CR11" s="634">
        <v>2327186</v>
      </c>
      <c r="CS11" s="635"/>
      <c r="CT11" s="635"/>
      <c r="CU11" s="635"/>
      <c r="CV11" s="635"/>
      <c r="CW11" s="635"/>
      <c r="CX11" s="635"/>
      <c r="CY11" s="636"/>
      <c r="CZ11" s="672">
        <v>1.1000000000000001</v>
      </c>
      <c r="DA11" s="672"/>
      <c r="DB11" s="672"/>
      <c r="DC11" s="672"/>
      <c r="DD11" s="640">
        <v>959388</v>
      </c>
      <c r="DE11" s="635"/>
      <c r="DF11" s="635"/>
      <c r="DG11" s="635"/>
      <c r="DH11" s="635"/>
      <c r="DI11" s="635"/>
      <c r="DJ11" s="635"/>
      <c r="DK11" s="635"/>
      <c r="DL11" s="635"/>
      <c r="DM11" s="635"/>
      <c r="DN11" s="635"/>
      <c r="DO11" s="635"/>
      <c r="DP11" s="636"/>
      <c r="DQ11" s="640">
        <v>1574325</v>
      </c>
      <c r="DR11" s="635"/>
      <c r="DS11" s="635"/>
      <c r="DT11" s="635"/>
      <c r="DU11" s="635"/>
      <c r="DV11" s="635"/>
      <c r="DW11" s="635"/>
      <c r="DX11" s="635"/>
      <c r="DY11" s="635"/>
      <c r="DZ11" s="635"/>
      <c r="EA11" s="635"/>
      <c r="EB11" s="635"/>
      <c r="EC11" s="671"/>
    </row>
    <row r="12" spans="2:143" ht="11.25" customHeight="1" x14ac:dyDescent="0.2">
      <c r="B12" s="631" t="s">
        <v>255</v>
      </c>
      <c r="C12" s="632"/>
      <c r="D12" s="632"/>
      <c r="E12" s="632"/>
      <c r="F12" s="632"/>
      <c r="G12" s="632"/>
      <c r="H12" s="632"/>
      <c r="I12" s="632"/>
      <c r="J12" s="632"/>
      <c r="K12" s="632"/>
      <c r="L12" s="632"/>
      <c r="M12" s="632"/>
      <c r="N12" s="632"/>
      <c r="O12" s="632"/>
      <c r="P12" s="632"/>
      <c r="Q12" s="633"/>
      <c r="R12" s="634">
        <v>46344</v>
      </c>
      <c r="S12" s="635"/>
      <c r="T12" s="635"/>
      <c r="U12" s="635"/>
      <c r="V12" s="635"/>
      <c r="W12" s="635"/>
      <c r="X12" s="635"/>
      <c r="Y12" s="636"/>
      <c r="Z12" s="672">
        <v>0</v>
      </c>
      <c r="AA12" s="672"/>
      <c r="AB12" s="672"/>
      <c r="AC12" s="672"/>
      <c r="AD12" s="673">
        <v>46344</v>
      </c>
      <c r="AE12" s="673"/>
      <c r="AF12" s="673"/>
      <c r="AG12" s="673"/>
      <c r="AH12" s="673"/>
      <c r="AI12" s="673"/>
      <c r="AJ12" s="673"/>
      <c r="AK12" s="673"/>
      <c r="AL12" s="637">
        <v>0</v>
      </c>
      <c r="AM12" s="638"/>
      <c r="AN12" s="638"/>
      <c r="AO12" s="674"/>
      <c r="AP12" s="631" t="s">
        <v>256</v>
      </c>
      <c r="AQ12" s="632"/>
      <c r="AR12" s="632"/>
      <c r="AS12" s="632"/>
      <c r="AT12" s="632"/>
      <c r="AU12" s="632"/>
      <c r="AV12" s="632"/>
      <c r="AW12" s="632"/>
      <c r="AX12" s="632"/>
      <c r="AY12" s="632"/>
      <c r="AZ12" s="632"/>
      <c r="BA12" s="632"/>
      <c r="BB12" s="632"/>
      <c r="BC12" s="632"/>
      <c r="BD12" s="632"/>
      <c r="BE12" s="632"/>
      <c r="BF12" s="633"/>
      <c r="BG12" s="634">
        <v>33460830</v>
      </c>
      <c r="BH12" s="635"/>
      <c r="BI12" s="635"/>
      <c r="BJ12" s="635"/>
      <c r="BK12" s="635"/>
      <c r="BL12" s="635"/>
      <c r="BM12" s="635"/>
      <c r="BN12" s="636"/>
      <c r="BO12" s="672">
        <v>43.3</v>
      </c>
      <c r="BP12" s="672"/>
      <c r="BQ12" s="672"/>
      <c r="BR12" s="672"/>
      <c r="BS12" s="673" t="s">
        <v>244</v>
      </c>
      <c r="BT12" s="673"/>
      <c r="BU12" s="673"/>
      <c r="BV12" s="673"/>
      <c r="BW12" s="673"/>
      <c r="BX12" s="673"/>
      <c r="BY12" s="673"/>
      <c r="BZ12" s="673"/>
      <c r="CA12" s="673"/>
      <c r="CB12" s="713"/>
      <c r="CD12" s="631" t="s">
        <v>257</v>
      </c>
      <c r="CE12" s="632"/>
      <c r="CF12" s="632"/>
      <c r="CG12" s="632"/>
      <c r="CH12" s="632"/>
      <c r="CI12" s="632"/>
      <c r="CJ12" s="632"/>
      <c r="CK12" s="632"/>
      <c r="CL12" s="632"/>
      <c r="CM12" s="632"/>
      <c r="CN12" s="632"/>
      <c r="CO12" s="632"/>
      <c r="CP12" s="632"/>
      <c r="CQ12" s="633"/>
      <c r="CR12" s="634">
        <v>3535976</v>
      </c>
      <c r="CS12" s="635"/>
      <c r="CT12" s="635"/>
      <c r="CU12" s="635"/>
      <c r="CV12" s="635"/>
      <c r="CW12" s="635"/>
      <c r="CX12" s="635"/>
      <c r="CY12" s="636"/>
      <c r="CZ12" s="672">
        <v>1.7</v>
      </c>
      <c r="DA12" s="672"/>
      <c r="DB12" s="672"/>
      <c r="DC12" s="672"/>
      <c r="DD12" s="640">
        <v>144010</v>
      </c>
      <c r="DE12" s="635"/>
      <c r="DF12" s="635"/>
      <c r="DG12" s="635"/>
      <c r="DH12" s="635"/>
      <c r="DI12" s="635"/>
      <c r="DJ12" s="635"/>
      <c r="DK12" s="635"/>
      <c r="DL12" s="635"/>
      <c r="DM12" s="635"/>
      <c r="DN12" s="635"/>
      <c r="DO12" s="635"/>
      <c r="DP12" s="636"/>
      <c r="DQ12" s="640">
        <v>2761433</v>
      </c>
      <c r="DR12" s="635"/>
      <c r="DS12" s="635"/>
      <c r="DT12" s="635"/>
      <c r="DU12" s="635"/>
      <c r="DV12" s="635"/>
      <c r="DW12" s="635"/>
      <c r="DX12" s="635"/>
      <c r="DY12" s="635"/>
      <c r="DZ12" s="635"/>
      <c r="EA12" s="635"/>
      <c r="EB12" s="635"/>
      <c r="EC12" s="671"/>
    </row>
    <row r="13" spans="2:143" ht="11.25" customHeight="1" x14ac:dyDescent="0.2">
      <c r="B13" s="631" t="s">
        <v>258</v>
      </c>
      <c r="C13" s="632"/>
      <c r="D13" s="632"/>
      <c r="E13" s="632"/>
      <c r="F13" s="632"/>
      <c r="G13" s="632"/>
      <c r="H13" s="632"/>
      <c r="I13" s="632"/>
      <c r="J13" s="632"/>
      <c r="K13" s="632"/>
      <c r="L13" s="632"/>
      <c r="M13" s="632"/>
      <c r="N13" s="632"/>
      <c r="O13" s="632"/>
      <c r="P13" s="632"/>
      <c r="Q13" s="633"/>
      <c r="R13" s="634" t="s">
        <v>244</v>
      </c>
      <c r="S13" s="635"/>
      <c r="T13" s="635"/>
      <c r="U13" s="635"/>
      <c r="V13" s="635"/>
      <c r="W13" s="635"/>
      <c r="X13" s="635"/>
      <c r="Y13" s="636"/>
      <c r="Z13" s="672" t="s">
        <v>238</v>
      </c>
      <c r="AA13" s="672"/>
      <c r="AB13" s="672"/>
      <c r="AC13" s="672"/>
      <c r="AD13" s="673" t="s">
        <v>244</v>
      </c>
      <c r="AE13" s="673"/>
      <c r="AF13" s="673"/>
      <c r="AG13" s="673"/>
      <c r="AH13" s="673"/>
      <c r="AI13" s="673"/>
      <c r="AJ13" s="673"/>
      <c r="AK13" s="673"/>
      <c r="AL13" s="637" t="s">
        <v>238</v>
      </c>
      <c r="AM13" s="638"/>
      <c r="AN13" s="638"/>
      <c r="AO13" s="674"/>
      <c r="AP13" s="631" t="s">
        <v>259</v>
      </c>
      <c r="AQ13" s="632"/>
      <c r="AR13" s="632"/>
      <c r="AS13" s="632"/>
      <c r="AT13" s="632"/>
      <c r="AU13" s="632"/>
      <c r="AV13" s="632"/>
      <c r="AW13" s="632"/>
      <c r="AX13" s="632"/>
      <c r="AY13" s="632"/>
      <c r="AZ13" s="632"/>
      <c r="BA13" s="632"/>
      <c r="BB13" s="632"/>
      <c r="BC13" s="632"/>
      <c r="BD13" s="632"/>
      <c r="BE13" s="632"/>
      <c r="BF13" s="633"/>
      <c r="BG13" s="634">
        <v>33413319</v>
      </c>
      <c r="BH13" s="635"/>
      <c r="BI13" s="635"/>
      <c r="BJ13" s="635"/>
      <c r="BK13" s="635"/>
      <c r="BL13" s="635"/>
      <c r="BM13" s="635"/>
      <c r="BN13" s="636"/>
      <c r="BO13" s="672">
        <v>43.3</v>
      </c>
      <c r="BP13" s="672"/>
      <c r="BQ13" s="672"/>
      <c r="BR13" s="672"/>
      <c r="BS13" s="673" t="s">
        <v>244</v>
      </c>
      <c r="BT13" s="673"/>
      <c r="BU13" s="673"/>
      <c r="BV13" s="673"/>
      <c r="BW13" s="673"/>
      <c r="BX13" s="673"/>
      <c r="BY13" s="673"/>
      <c r="BZ13" s="673"/>
      <c r="CA13" s="673"/>
      <c r="CB13" s="713"/>
      <c r="CD13" s="631" t="s">
        <v>260</v>
      </c>
      <c r="CE13" s="632"/>
      <c r="CF13" s="632"/>
      <c r="CG13" s="632"/>
      <c r="CH13" s="632"/>
      <c r="CI13" s="632"/>
      <c r="CJ13" s="632"/>
      <c r="CK13" s="632"/>
      <c r="CL13" s="632"/>
      <c r="CM13" s="632"/>
      <c r="CN13" s="632"/>
      <c r="CO13" s="632"/>
      <c r="CP13" s="632"/>
      <c r="CQ13" s="633"/>
      <c r="CR13" s="634">
        <v>18850218</v>
      </c>
      <c r="CS13" s="635"/>
      <c r="CT13" s="635"/>
      <c r="CU13" s="635"/>
      <c r="CV13" s="635"/>
      <c r="CW13" s="635"/>
      <c r="CX13" s="635"/>
      <c r="CY13" s="636"/>
      <c r="CZ13" s="672">
        <v>8.8000000000000007</v>
      </c>
      <c r="DA13" s="672"/>
      <c r="DB13" s="672"/>
      <c r="DC13" s="672"/>
      <c r="DD13" s="640">
        <v>9271597</v>
      </c>
      <c r="DE13" s="635"/>
      <c r="DF13" s="635"/>
      <c r="DG13" s="635"/>
      <c r="DH13" s="635"/>
      <c r="DI13" s="635"/>
      <c r="DJ13" s="635"/>
      <c r="DK13" s="635"/>
      <c r="DL13" s="635"/>
      <c r="DM13" s="635"/>
      <c r="DN13" s="635"/>
      <c r="DO13" s="635"/>
      <c r="DP13" s="636"/>
      <c r="DQ13" s="640">
        <v>10240136</v>
      </c>
      <c r="DR13" s="635"/>
      <c r="DS13" s="635"/>
      <c r="DT13" s="635"/>
      <c r="DU13" s="635"/>
      <c r="DV13" s="635"/>
      <c r="DW13" s="635"/>
      <c r="DX13" s="635"/>
      <c r="DY13" s="635"/>
      <c r="DZ13" s="635"/>
      <c r="EA13" s="635"/>
      <c r="EB13" s="635"/>
      <c r="EC13" s="671"/>
    </row>
    <row r="14" spans="2:143" ht="11.25" customHeight="1" x14ac:dyDescent="0.2">
      <c r="B14" s="631" t="s">
        <v>261</v>
      </c>
      <c r="C14" s="632"/>
      <c r="D14" s="632"/>
      <c r="E14" s="632"/>
      <c r="F14" s="632"/>
      <c r="G14" s="632"/>
      <c r="H14" s="632"/>
      <c r="I14" s="632"/>
      <c r="J14" s="632"/>
      <c r="K14" s="632"/>
      <c r="L14" s="632"/>
      <c r="M14" s="632"/>
      <c r="N14" s="632"/>
      <c r="O14" s="632"/>
      <c r="P14" s="632"/>
      <c r="Q14" s="633"/>
      <c r="R14" s="634">
        <v>42</v>
      </c>
      <c r="S14" s="635"/>
      <c r="T14" s="635"/>
      <c r="U14" s="635"/>
      <c r="V14" s="635"/>
      <c r="W14" s="635"/>
      <c r="X14" s="635"/>
      <c r="Y14" s="636"/>
      <c r="Z14" s="672">
        <v>0</v>
      </c>
      <c r="AA14" s="672"/>
      <c r="AB14" s="672"/>
      <c r="AC14" s="672"/>
      <c r="AD14" s="673">
        <v>42</v>
      </c>
      <c r="AE14" s="673"/>
      <c r="AF14" s="673"/>
      <c r="AG14" s="673"/>
      <c r="AH14" s="673"/>
      <c r="AI14" s="673"/>
      <c r="AJ14" s="673"/>
      <c r="AK14" s="673"/>
      <c r="AL14" s="637">
        <v>0</v>
      </c>
      <c r="AM14" s="638"/>
      <c r="AN14" s="638"/>
      <c r="AO14" s="674"/>
      <c r="AP14" s="631" t="s">
        <v>262</v>
      </c>
      <c r="AQ14" s="632"/>
      <c r="AR14" s="632"/>
      <c r="AS14" s="632"/>
      <c r="AT14" s="632"/>
      <c r="AU14" s="632"/>
      <c r="AV14" s="632"/>
      <c r="AW14" s="632"/>
      <c r="AX14" s="632"/>
      <c r="AY14" s="632"/>
      <c r="AZ14" s="632"/>
      <c r="BA14" s="632"/>
      <c r="BB14" s="632"/>
      <c r="BC14" s="632"/>
      <c r="BD14" s="632"/>
      <c r="BE14" s="632"/>
      <c r="BF14" s="633"/>
      <c r="BG14" s="634">
        <v>1619921</v>
      </c>
      <c r="BH14" s="635"/>
      <c r="BI14" s="635"/>
      <c r="BJ14" s="635"/>
      <c r="BK14" s="635"/>
      <c r="BL14" s="635"/>
      <c r="BM14" s="635"/>
      <c r="BN14" s="636"/>
      <c r="BO14" s="672">
        <v>2.1</v>
      </c>
      <c r="BP14" s="672"/>
      <c r="BQ14" s="672"/>
      <c r="BR14" s="672"/>
      <c r="BS14" s="673" t="s">
        <v>244</v>
      </c>
      <c r="BT14" s="673"/>
      <c r="BU14" s="673"/>
      <c r="BV14" s="673"/>
      <c r="BW14" s="673"/>
      <c r="BX14" s="673"/>
      <c r="BY14" s="673"/>
      <c r="BZ14" s="673"/>
      <c r="CA14" s="673"/>
      <c r="CB14" s="713"/>
      <c r="CD14" s="631" t="s">
        <v>263</v>
      </c>
      <c r="CE14" s="632"/>
      <c r="CF14" s="632"/>
      <c r="CG14" s="632"/>
      <c r="CH14" s="632"/>
      <c r="CI14" s="632"/>
      <c r="CJ14" s="632"/>
      <c r="CK14" s="632"/>
      <c r="CL14" s="632"/>
      <c r="CM14" s="632"/>
      <c r="CN14" s="632"/>
      <c r="CO14" s="632"/>
      <c r="CP14" s="632"/>
      <c r="CQ14" s="633"/>
      <c r="CR14" s="634">
        <v>5765896</v>
      </c>
      <c r="CS14" s="635"/>
      <c r="CT14" s="635"/>
      <c r="CU14" s="635"/>
      <c r="CV14" s="635"/>
      <c r="CW14" s="635"/>
      <c r="CX14" s="635"/>
      <c r="CY14" s="636"/>
      <c r="CZ14" s="672">
        <v>2.7</v>
      </c>
      <c r="DA14" s="672"/>
      <c r="DB14" s="672"/>
      <c r="DC14" s="672"/>
      <c r="DD14" s="640">
        <v>122693</v>
      </c>
      <c r="DE14" s="635"/>
      <c r="DF14" s="635"/>
      <c r="DG14" s="635"/>
      <c r="DH14" s="635"/>
      <c r="DI14" s="635"/>
      <c r="DJ14" s="635"/>
      <c r="DK14" s="635"/>
      <c r="DL14" s="635"/>
      <c r="DM14" s="635"/>
      <c r="DN14" s="635"/>
      <c r="DO14" s="635"/>
      <c r="DP14" s="636"/>
      <c r="DQ14" s="640">
        <v>5447473</v>
      </c>
      <c r="DR14" s="635"/>
      <c r="DS14" s="635"/>
      <c r="DT14" s="635"/>
      <c r="DU14" s="635"/>
      <c r="DV14" s="635"/>
      <c r="DW14" s="635"/>
      <c r="DX14" s="635"/>
      <c r="DY14" s="635"/>
      <c r="DZ14" s="635"/>
      <c r="EA14" s="635"/>
      <c r="EB14" s="635"/>
      <c r="EC14" s="671"/>
    </row>
    <row r="15" spans="2:143" ht="11.25" customHeight="1" x14ac:dyDescent="0.2">
      <c r="B15" s="631" t="s">
        <v>264</v>
      </c>
      <c r="C15" s="632"/>
      <c r="D15" s="632"/>
      <c r="E15" s="632"/>
      <c r="F15" s="632"/>
      <c r="G15" s="632"/>
      <c r="H15" s="632"/>
      <c r="I15" s="632"/>
      <c r="J15" s="632"/>
      <c r="K15" s="632"/>
      <c r="L15" s="632"/>
      <c r="M15" s="632"/>
      <c r="N15" s="632"/>
      <c r="O15" s="632"/>
      <c r="P15" s="632"/>
      <c r="Q15" s="633"/>
      <c r="R15" s="634" t="s">
        <v>238</v>
      </c>
      <c r="S15" s="635"/>
      <c r="T15" s="635"/>
      <c r="U15" s="635"/>
      <c r="V15" s="635"/>
      <c r="W15" s="635"/>
      <c r="X15" s="635"/>
      <c r="Y15" s="636"/>
      <c r="Z15" s="672" t="s">
        <v>244</v>
      </c>
      <c r="AA15" s="672"/>
      <c r="AB15" s="672"/>
      <c r="AC15" s="672"/>
      <c r="AD15" s="673" t="s">
        <v>238</v>
      </c>
      <c r="AE15" s="673"/>
      <c r="AF15" s="673"/>
      <c r="AG15" s="673"/>
      <c r="AH15" s="673"/>
      <c r="AI15" s="673"/>
      <c r="AJ15" s="673"/>
      <c r="AK15" s="673"/>
      <c r="AL15" s="637" t="s">
        <v>244</v>
      </c>
      <c r="AM15" s="638"/>
      <c r="AN15" s="638"/>
      <c r="AO15" s="674"/>
      <c r="AP15" s="631" t="s">
        <v>265</v>
      </c>
      <c r="AQ15" s="632"/>
      <c r="AR15" s="632"/>
      <c r="AS15" s="632"/>
      <c r="AT15" s="632"/>
      <c r="AU15" s="632"/>
      <c r="AV15" s="632"/>
      <c r="AW15" s="632"/>
      <c r="AX15" s="632"/>
      <c r="AY15" s="632"/>
      <c r="AZ15" s="632"/>
      <c r="BA15" s="632"/>
      <c r="BB15" s="632"/>
      <c r="BC15" s="632"/>
      <c r="BD15" s="632"/>
      <c r="BE15" s="632"/>
      <c r="BF15" s="633"/>
      <c r="BG15" s="634">
        <v>3429734</v>
      </c>
      <c r="BH15" s="635"/>
      <c r="BI15" s="635"/>
      <c r="BJ15" s="635"/>
      <c r="BK15" s="635"/>
      <c r="BL15" s="635"/>
      <c r="BM15" s="635"/>
      <c r="BN15" s="636"/>
      <c r="BO15" s="672">
        <v>4.4000000000000004</v>
      </c>
      <c r="BP15" s="672"/>
      <c r="BQ15" s="672"/>
      <c r="BR15" s="672"/>
      <c r="BS15" s="673" t="s">
        <v>244</v>
      </c>
      <c r="BT15" s="673"/>
      <c r="BU15" s="673"/>
      <c r="BV15" s="673"/>
      <c r="BW15" s="673"/>
      <c r="BX15" s="673"/>
      <c r="BY15" s="673"/>
      <c r="BZ15" s="673"/>
      <c r="CA15" s="673"/>
      <c r="CB15" s="713"/>
      <c r="CD15" s="631" t="s">
        <v>266</v>
      </c>
      <c r="CE15" s="632"/>
      <c r="CF15" s="632"/>
      <c r="CG15" s="632"/>
      <c r="CH15" s="632"/>
      <c r="CI15" s="632"/>
      <c r="CJ15" s="632"/>
      <c r="CK15" s="632"/>
      <c r="CL15" s="632"/>
      <c r="CM15" s="632"/>
      <c r="CN15" s="632"/>
      <c r="CO15" s="632"/>
      <c r="CP15" s="632"/>
      <c r="CQ15" s="633"/>
      <c r="CR15" s="634">
        <v>26992444</v>
      </c>
      <c r="CS15" s="635"/>
      <c r="CT15" s="635"/>
      <c r="CU15" s="635"/>
      <c r="CV15" s="635"/>
      <c r="CW15" s="635"/>
      <c r="CX15" s="635"/>
      <c r="CY15" s="636"/>
      <c r="CZ15" s="672">
        <v>12.6</v>
      </c>
      <c r="DA15" s="672"/>
      <c r="DB15" s="672"/>
      <c r="DC15" s="672"/>
      <c r="DD15" s="640">
        <v>9454439</v>
      </c>
      <c r="DE15" s="635"/>
      <c r="DF15" s="635"/>
      <c r="DG15" s="635"/>
      <c r="DH15" s="635"/>
      <c r="DI15" s="635"/>
      <c r="DJ15" s="635"/>
      <c r="DK15" s="635"/>
      <c r="DL15" s="635"/>
      <c r="DM15" s="635"/>
      <c r="DN15" s="635"/>
      <c r="DO15" s="635"/>
      <c r="DP15" s="636"/>
      <c r="DQ15" s="640">
        <v>17508468</v>
      </c>
      <c r="DR15" s="635"/>
      <c r="DS15" s="635"/>
      <c r="DT15" s="635"/>
      <c r="DU15" s="635"/>
      <c r="DV15" s="635"/>
      <c r="DW15" s="635"/>
      <c r="DX15" s="635"/>
      <c r="DY15" s="635"/>
      <c r="DZ15" s="635"/>
      <c r="EA15" s="635"/>
      <c r="EB15" s="635"/>
      <c r="EC15" s="671"/>
    </row>
    <row r="16" spans="2:143" ht="11.25" customHeight="1" x14ac:dyDescent="0.2">
      <c r="B16" s="631" t="s">
        <v>267</v>
      </c>
      <c r="C16" s="632"/>
      <c r="D16" s="632"/>
      <c r="E16" s="632"/>
      <c r="F16" s="632"/>
      <c r="G16" s="632"/>
      <c r="H16" s="632"/>
      <c r="I16" s="632"/>
      <c r="J16" s="632"/>
      <c r="K16" s="632"/>
      <c r="L16" s="632"/>
      <c r="M16" s="632"/>
      <c r="N16" s="632"/>
      <c r="O16" s="632"/>
      <c r="P16" s="632"/>
      <c r="Q16" s="633"/>
      <c r="R16" s="634">
        <v>165347</v>
      </c>
      <c r="S16" s="635"/>
      <c r="T16" s="635"/>
      <c r="U16" s="635"/>
      <c r="V16" s="635"/>
      <c r="W16" s="635"/>
      <c r="X16" s="635"/>
      <c r="Y16" s="636"/>
      <c r="Z16" s="672">
        <v>0.1</v>
      </c>
      <c r="AA16" s="672"/>
      <c r="AB16" s="672"/>
      <c r="AC16" s="672"/>
      <c r="AD16" s="673">
        <v>165347</v>
      </c>
      <c r="AE16" s="673"/>
      <c r="AF16" s="673"/>
      <c r="AG16" s="673"/>
      <c r="AH16" s="673"/>
      <c r="AI16" s="673"/>
      <c r="AJ16" s="673"/>
      <c r="AK16" s="673"/>
      <c r="AL16" s="637">
        <v>0.2</v>
      </c>
      <c r="AM16" s="638"/>
      <c r="AN16" s="638"/>
      <c r="AO16" s="674"/>
      <c r="AP16" s="631" t="s">
        <v>268</v>
      </c>
      <c r="AQ16" s="632"/>
      <c r="AR16" s="632"/>
      <c r="AS16" s="632"/>
      <c r="AT16" s="632"/>
      <c r="AU16" s="632"/>
      <c r="AV16" s="632"/>
      <c r="AW16" s="632"/>
      <c r="AX16" s="632"/>
      <c r="AY16" s="632"/>
      <c r="AZ16" s="632"/>
      <c r="BA16" s="632"/>
      <c r="BB16" s="632"/>
      <c r="BC16" s="632"/>
      <c r="BD16" s="632"/>
      <c r="BE16" s="632"/>
      <c r="BF16" s="633"/>
      <c r="BG16" s="634" t="s">
        <v>244</v>
      </c>
      <c r="BH16" s="635"/>
      <c r="BI16" s="635"/>
      <c r="BJ16" s="635"/>
      <c r="BK16" s="635"/>
      <c r="BL16" s="635"/>
      <c r="BM16" s="635"/>
      <c r="BN16" s="636"/>
      <c r="BO16" s="672" t="s">
        <v>238</v>
      </c>
      <c r="BP16" s="672"/>
      <c r="BQ16" s="672"/>
      <c r="BR16" s="672"/>
      <c r="BS16" s="673" t="s">
        <v>244</v>
      </c>
      <c r="BT16" s="673"/>
      <c r="BU16" s="673"/>
      <c r="BV16" s="673"/>
      <c r="BW16" s="673"/>
      <c r="BX16" s="673"/>
      <c r="BY16" s="673"/>
      <c r="BZ16" s="673"/>
      <c r="CA16" s="673"/>
      <c r="CB16" s="713"/>
      <c r="CD16" s="631" t="s">
        <v>269</v>
      </c>
      <c r="CE16" s="632"/>
      <c r="CF16" s="632"/>
      <c r="CG16" s="632"/>
      <c r="CH16" s="632"/>
      <c r="CI16" s="632"/>
      <c r="CJ16" s="632"/>
      <c r="CK16" s="632"/>
      <c r="CL16" s="632"/>
      <c r="CM16" s="632"/>
      <c r="CN16" s="632"/>
      <c r="CO16" s="632"/>
      <c r="CP16" s="632"/>
      <c r="CQ16" s="633"/>
      <c r="CR16" s="634">
        <v>126282</v>
      </c>
      <c r="CS16" s="635"/>
      <c r="CT16" s="635"/>
      <c r="CU16" s="635"/>
      <c r="CV16" s="635"/>
      <c r="CW16" s="635"/>
      <c r="CX16" s="635"/>
      <c r="CY16" s="636"/>
      <c r="CZ16" s="672">
        <v>0.1</v>
      </c>
      <c r="DA16" s="672"/>
      <c r="DB16" s="672"/>
      <c r="DC16" s="672"/>
      <c r="DD16" s="640" t="s">
        <v>244</v>
      </c>
      <c r="DE16" s="635"/>
      <c r="DF16" s="635"/>
      <c r="DG16" s="635"/>
      <c r="DH16" s="635"/>
      <c r="DI16" s="635"/>
      <c r="DJ16" s="635"/>
      <c r="DK16" s="635"/>
      <c r="DL16" s="635"/>
      <c r="DM16" s="635"/>
      <c r="DN16" s="635"/>
      <c r="DO16" s="635"/>
      <c r="DP16" s="636"/>
      <c r="DQ16" s="640" t="s">
        <v>238</v>
      </c>
      <c r="DR16" s="635"/>
      <c r="DS16" s="635"/>
      <c r="DT16" s="635"/>
      <c r="DU16" s="635"/>
      <c r="DV16" s="635"/>
      <c r="DW16" s="635"/>
      <c r="DX16" s="635"/>
      <c r="DY16" s="635"/>
      <c r="DZ16" s="635"/>
      <c r="EA16" s="635"/>
      <c r="EB16" s="635"/>
      <c r="EC16" s="671"/>
    </row>
    <row r="17" spans="2:133" ht="11.25" customHeight="1" x14ac:dyDescent="0.2">
      <c r="B17" s="631" t="s">
        <v>270</v>
      </c>
      <c r="C17" s="632"/>
      <c r="D17" s="632"/>
      <c r="E17" s="632"/>
      <c r="F17" s="632"/>
      <c r="G17" s="632"/>
      <c r="H17" s="632"/>
      <c r="I17" s="632"/>
      <c r="J17" s="632"/>
      <c r="K17" s="632"/>
      <c r="L17" s="632"/>
      <c r="M17" s="632"/>
      <c r="N17" s="632"/>
      <c r="O17" s="632"/>
      <c r="P17" s="632"/>
      <c r="Q17" s="633"/>
      <c r="R17" s="634">
        <v>1153524</v>
      </c>
      <c r="S17" s="635"/>
      <c r="T17" s="635"/>
      <c r="U17" s="635"/>
      <c r="V17" s="635"/>
      <c r="W17" s="635"/>
      <c r="X17" s="635"/>
      <c r="Y17" s="636"/>
      <c r="Z17" s="672">
        <v>0.5</v>
      </c>
      <c r="AA17" s="672"/>
      <c r="AB17" s="672"/>
      <c r="AC17" s="672"/>
      <c r="AD17" s="673">
        <v>1153524</v>
      </c>
      <c r="AE17" s="673"/>
      <c r="AF17" s="673"/>
      <c r="AG17" s="673"/>
      <c r="AH17" s="673"/>
      <c r="AI17" s="673"/>
      <c r="AJ17" s="673"/>
      <c r="AK17" s="673"/>
      <c r="AL17" s="637">
        <v>1.1000000000000001</v>
      </c>
      <c r="AM17" s="638"/>
      <c r="AN17" s="638"/>
      <c r="AO17" s="674"/>
      <c r="AP17" s="631" t="s">
        <v>271</v>
      </c>
      <c r="AQ17" s="632"/>
      <c r="AR17" s="632"/>
      <c r="AS17" s="632"/>
      <c r="AT17" s="632"/>
      <c r="AU17" s="632"/>
      <c r="AV17" s="632"/>
      <c r="AW17" s="632"/>
      <c r="AX17" s="632"/>
      <c r="AY17" s="632"/>
      <c r="AZ17" s="632"/>
      <c r="BA17" s="632"/>
      <c r="BB17" s="632"/>
      <c r="BC17" s="632"/>
      <c r="BD17" s="632"/>
      <c r="BE17" s="632"/>
      <c r="BF17" s="633"/>
      <c r="BG17" s="634" t="s">
        <v>244</v>
      </c>
      <c r="BH17" s="635"/>
      <c r="BI17" s="635"/>
      <c r="BJ17" s="635"/>
      <c r="BK17" s="635"/>
      <c r="BL17" s="635"/>
      <c r="BM17" s="635"/>
      <c r="BN17" s="636"/>
      <c r="BO17" s="672" t="s">
        <v>244</v>
      </c>
      <c r="BP17" s="672"/>
      <c r="BQ17" s="672"/>
      <c r="BR17" s="672"/>
      <c r="BS17" s="673" t="s">
        <v>244</v>
      </c>
      <c r="BT17" s="673"/>
      <c r="BU17" s="673"/>
      <c r="BV17" s="673"/>
      <c r="BW17" s="673"/>
      <c r="BX17" s="673"/>
      <c r="BY17" s="673"/>
      <c r="BZ17" s="673"/>
      <c r="CA17" s="673"/>
      <c r="CB17" s="713"/>
      <c r="CD17" s="631" t="s">
        <v>272</v>
      </c>
      <c r="CE17" s="632"/>
      <c r="CF17" s="632"/>
      <c r="CG17" s="632"/>
      <c r="CH17" s="632"/>
      <c r="CI17" s="632"/>
      <c r="CJ17" s="632"/>
      <c r="CK17" s="632"/>
      <c r="CL17" s="632"/>
      <c r="CM17" s="632"/>
      <c r="CN17" s="632"/>
      <c r="CO17" s="632"/>
      <c r="CP17" s="632"/>
      <c r="CQ17" s="633"/>
      <c r="CR17" s="634">
        <v>16489461</v>
      </c>
      <c r="CS17" s="635"/>
      <c r="CT17" s="635"/>
      <c r="CU17" s="635"/>
      <c r="CV17" s="635"/>
      <c r="CW17" s="635"/>
      <c r="CX17" s="635"/>
      <c r="CY17" s="636"/>
      <c r="CZ17" s="672">
        <v>7.7</v>
      </c>
      <c r="DA17" s="672"/>
      <c r="DB17" s="672"/>
      <c r="DC17" s="672"/>
      <c r="DD17" s="640" t="s">
        <v>244</v>
      </c>
      <c r="DE17" s="635"/>
      <c r="DF17" s="635"/>
      <c r="DG17" s="635"/>
      <c r="DH17" s="635"/>
      <c r="DI17" s="635"/>
      <c r="DJ17" s="635"/>
      <c r="DK17" s="635"/>
      <c r="DL17" s="635"/>
      <c r="DM17" s="635"/>
      <c r="DN17" s="635"/>
      <c r="DO17" s="635"/>
      <c r="DP17" s="636"/>
      <c r="DQ17" s="640">
        <v>16212812</v>
      </c>
      <c r="DR17" s="635"/>
      <c r="DS17" s="635"/>
      <c r="DT17" s="635"/>
      <c r="DU17" s="635"/>
      <c r="DV17" s="635"/>
      <c r="DW17" s="635"/>
      <c r="DX17" s="635"/>
      <c r="DY17" s="635"/>
      <c r="DZ17" s="635"/>
      <c r="EA17" s="635"/>
      <c r="EB17" s="635"/>
      <c r="EC17" s="671"/>
    </row>
    <row r="18" spans="2:133" ht="11.25" customHeight="1" x14ac:dyDescent="0.2">
      <c r="B18" s="631" t="s">
        <v>273</v>
      </c>
      <c r="C18" s="632"/>
      <c r="D18" s="632"/>
      <c r="E18" s="632"/>
      <c r="F18" s="632"/>
      <c r="G18" s="632"/>
      <c r="H18" s="632"/>
      <c r="I18" s="632"/>
      <c r="J18" s="632"/>
      <c r="K18" s="632"/>
      <c r="L18" s="632"/>
      <c r="M18" s="632"/>
      <c r="N18" s="632"/>
      <c r="O18" s="632"/>
      <c r="P18" s="632"/>
      <c r="Q18" s="633"/>
      <c r="R18" s="634">
        <v>622339</v>
      </c>
      <c r="S18" s="635"/>
      <c r="T18" s="635"/>
      <c r="U18" s="635"/>
      <c r="V18" s="635"/>
      <c r="W18" s="635"/>
      <c r="X18" s="635"/>
      <c r="Y18" s="636"/>
      <c r="Z18" s="672">
        <v>0.3</v>
      </c>
      <c r="AA18" s="672"/>
      <c r="AB18" s="672"/>
      <c r="AC18" s="672"/>
      <c r="AD18" s="673">
        <v>622339</v>
      </c>
      <c r="AE18" s="673"/>
      <c r="AF18" s="673"/>
      <c r="AG18" s="673"/>
      <c r="AH18" s="673"/>
      <c r="AI18" s="673"/>
      <c r="AJ18" s="673"/>
      <c r="AK18" s="673"/>
      <c r="AL18" s="637">
        <v>0.6</v>
      </c>
      <c r="AM18" s="638"/>
      <c r="AN18" s="638"/>
      <c r="AO18" s="674"/>
      <c r="AP18" s="631" t="s">
        <v>274</v>
      </c>
      <c r="AQ18" s="632"/>
      <c r="AR18" s="632"/>
      <c r="AS18" s="632"/>
      <c r="AT18" s="632"/>
      <c r="AU18" s="632"/>
      <c r="AV18" s="632"/>
      <c r="AW18" s="632"/>
      <c r="AX18" s="632"/>
      <c r="AY18" s="632"/>
      <c r="AZ18" s="632"/>
      <c r="BA18" s="632"/>
      <c r="BB18" s="632"/>
      <c r="BC18" s="632"/>
      <c r="BD18" s="632"/>
      <c r="BE18" s="632"/>
      <c r="BF18" s="633"/>
      <c r="BG18" s="634" t="s">
        <v>244</v>
      </c>
      <c r="BH18" s="635"/>
      <c r="BI18" s="635"/>
      <c r="BJ18" s="635"/>
      <c r="BK18" s="635"/>
      <c r="BL18" s="635"/>
      <c r="BM18" s="635"/>
      <c r="BN18" s="636"/>
      <c r="BO18" s="672" t="s">
        <v>244</v>
      </c>
      <c r="BP18" s="672"/>
      <c r="BQ18" s="672"/>
      <c r="BR18" s="672"/>
      <c r="BS18" s="673" t="s">
        <v>244</v>
      </c>
      <c r="BT18" s="673"/>
      <c r="BU18" s="673"/>
      <c r="BV18" s="673"/>
      <c r="BW18" s="673"/>
      <c r="BX18" s="673"/>
      <c r="BY18" s="673"/>
      <c r="BZ18" s="673"/>
      <c r="CA18" s="673"/>
      <c r="CB18" s="713"/>
      <c r="CD18" s="631" t="s">
        <v>275</v>
      </c>
      <c r="CE18" s="632"/>
      <c r="CF18" s="632"/>
      <c r="CG18" s="632"/>
      <c r="CH18" s="632"/>
      <c r="CI18" s="632"/>
      <c r="CJ18" s="632"/>
      <c r="CK18" s="632"/>
      <c r="CL18" s="632"/>
      <c r="CM18" s="632"/>
      <c r="CN18" s="632"/>
      <c r="CO18" s="632"/>
      <c r="CP18" s="632"/>
      <c r="CQ18" s="633"/>
      <c r="CR18" s="634" t="s">
        <v>238</v>
      </c>
      <c r="CS18" s="635"/>
      <c r="CT18" s="635"/>
      <c r="CU18" s="635"/>
      <c r="CV18" s="635"/>
      <c r="CW18" s="635"/>
      <c r="CX18" s="635"/>
      <c r="CY18" s="636"/>
      <c r="CZ18" s="672" t="s">
        <v>244</v>
      </c>
      <c r="DA18" s="672"/>
      <c r="DB18" s="672"/>
      <c r="DC18" s="672"/>
      <c r="DD18" s="640" t="s">
        <v>244</v>
      </c>
      <c r="DE18" s="635"/>
      <c r="DF18" s="635"/>
      <c r="DG18" s="635"/>
      <c r="DH18" s="635"/>
      <c r="DI18" s="635"/>
      <c r="DJ18" s="635"/>
      <c r="DK18" s="635"/>
      <c r="DL18" s="635"/>
      <c r="DM18" s="635"/>
      <c r="DN18" s="635"/>
      <c r="DO18" s="635"/>
      <c r="DP18" s="636"/>
      <c r="DQ18" s="640" t="s">
        <v>244</v>
      </c>
      <c r="DR18" s="635"/>
      <c r="DS18" s="635"/>
      <c r="DT18" s="635"/>
      <c r="DU18" s="635"/>
      <c r="DV18" s="635"/>
      <c r="DW18" s="635"/>
      <c r="DX18" s="635"/>
      <c r="DY18" s="635"/>
      <c r="DZ18" s="635"/>
      <c r="EA18" s="635"/>
      <c r="EB18" s="635"/>
      <c r="EC18" s="671"/>
    </row>
    <row r="19" spans="2:133" ht="11.25" customHeight="1" x14ac:dyDescent="0.2">
      <c r="B19" s="631" t="s">
        <v>276</v>
      </c>
      <c r="C19" s="632"/>
      <c r="D19" s="632"/>
      <c r="E19" s="632"/>
      <c r="F19" s="632"/>
      <c r="G19" s="632"/>
      <c r="H19" s="632"/>
      <c r="I19" s="632"/>
      <c r="J19" s="632"/>
      <c r="K19" s="632"/>
      <c r="L19" s="632"/>
      <c r="M19" s="632"/>
      <c r="N19" s="632"/>
      <c r="O19" s="632"/>
      <c r="P19" s="632"/>
      <c r="Q19" s="633"/>
      <c r="R19" s="634">
        <v>564478</v>
      </c>
      <c r="S19" s="635"/>
      <c r="T19" s="635"/>
      <c r="U19" s="635"/>
      <c r="V19" s="635"/>
      <c r="W19" s="635"/>
      <c r="X19" s="635"/>
      <c r="Y19" s="636"/>
      <c r="Z19" s="672">
        <v>0.3</v>
      </c>
      <c r="AA19" s="672"/>
      <c r="AB19" s="672"/>
      <c r="AC19" s="672"/>
      <c r="AD19" s="673">
        <v>564478</v>
      </c>
      <c r="AE19" s="673"/>
      <c r="AF19" s="673"/>
      <c r="AG19" s="673"/>
      <c r="AH19" s="673"/>
      <c r="AI19" s="673"/>
      <c r="AJ19" s="673"/>
      <c r="AK19" s="673"/>
      <c r="AL19" s="637">
        <v>0.5</v>
      </c>
      <c r="AM19" s="638"/>
      <c r="AN19" s="638"/>
      <c r="AO19" s="674"/>
      <c r="AP19" s="631" t="s">
        <v>277</v>
      </c>
      <c r="AQ19" s="632"/>
      <c r="AR19" s="632"/>
      <c r="AS19" s="632"/>
      <c r="AT19" s="632"/>
      <c r="AU19" s="632"/>
      <c r="AV19" s="632"/>
      <c r="AW19" s="632"/>
      <c r="AX19" s="632"/>
      <c r="AY19" s="632"/>
      <c r="AZ19" s="632"/>
      <c r="BA19" s="632"/>
      <c r="BB19" s="632"/>
      <c r="BC19" s="632"/>
      <c r="BD19" s="632"/>
      <c r="BE19" s="632"/>
      <c r="BF19" s="633"/>
      <c r="BG19" s="634">
        <v>8896666</v>
      </c>
      <c r="BH19" s="635"/>
      <c r="BI19" s="635"/>
      <c r="BJ19" s="635"/>
      <c r="BK19" s="635"/>
      <c r="BL19" s="635"/>
      <c r="BM19" s="635"/>
      <c r="BN19" s="636"/>
      <c r="BO19" s="672">
        <v>11.5</v>
      </c>
      <c r="BP19" s="672"/>
      <c r="BQ19" s="672"/>
      <c r="BR19" s="672"/>
      <c r="BS19" s="673" t="s">
        <v>238</v>
      </c>
      <c r="BT19" s="673"/>
      <c r="BU19" s="673"/>
      <c r="BV19" s="673"/>
      <c r="BW19" s="673"/>
      <c r="BX19" s="673"/>
      <c r="BY19" s="673"/>
      <c r="BZ19" s="673"/>
      <c r="CA19" s="673"/>
      <c r="CB19" s="713"/>
      <c r="CD19" s="631" t="s">
        <v>278</v>
      </c>
      <c r="CE19" s="632"/>
      <c r="CF19" s="632"/>
      <c r="CG19" s="632"/>
      <c r="CH19" s="632"/>
      <c r="CI19" s="632"/>
      <c r="CJ19" s="632"/>
      <c r="CK19" s="632"/>
      <c r="CL19" s="632"/>
      <c r="CM19" s="632"/>
      <c r="CN19" s="632"/>
      <c r="CO19" s="632"/>
      <c r="CP19" s="632"/>
      <c r="CQ19" s="633"/>
      <c r="CR19" s="634" t="s">
        <v>238</v>
      </c>
      <c r="CS19" s="635"/>
      <c r="CT19" s="635"/>
      <c r="CU19" s="635"/>
      <c r="CV19" s="635"/>
      <c r="CW19" s="635"/>
      <c r="CX19" s="635"/>
      <c r="CY19" s="636"/>
      <c r="CZ19" s="672" t="s">
        <v>238</v>
      </c>
      <c r="DA19" s="672"/>
      <c r="DB19" s="672"/>
      <c r="DC19" s="672"/>
      <c r="DD19" s="640" t="s">
        <v>244</v>
      </c>
      <c r="DE19" s="635"/>
      <c r="DF19" s="635"/>
      <c r="DG19" s="635"/>
      <c r="DH19" s="635"/>
      <c r="DI19" s="635"/>
      <c r="DJ19" s="635"/>
      <c r="DK19" s="635"/>
      <c r="DL19" s="635"/>
      <c r="DM19" s="635"/>
      <c r="DN19" s="635"/>
      <c r="DO19" s="635"/>
      <c r="DP19" s="636"/>
      <c r="DQ19" s="640" t="s">
        <v>244</v>
      </c>
      <c r="DR19" s="635"/>
      <c r="DS19" s="635"/>
      <c r="DT19" s="635"/>
      <c r="DU19" s="635"/>
      <c r="DV19" s="635"/>
      <c r="DW19" s="635"/>
      <c r="DX19" s="635"/>
      <c r="DY19" s="635"/>
      <c r="DZ19" s="635"/>
      <c r="EA19" s="635"/>
      <c r="EB19" s="635"/>
      <c r="EC19" s="671"/>
    </row>
    <row r="20" spans="2:133" ht="11.25" customHeight="1" x14ac:dyDescent="0.2">
      <c r="B20" s="701" t="s">
        <v>279</v>
      </c>
      <c r="C20" s="702"/>
      <c r="D20" s="702"/>
      <c r="E20" s="702"/>
      <c r="F20" s="702"/>
      <c r="G20" s="702"/>
      <c r="H20" s="702"/>
      <c r="I20" s="702"/>
      <c r="J20" s="702"/>
      <c r="K20" s="702"/>
      <c r="L20" s="702"/>
      <c r="M20" s="702"/>
      <c r="N20" s="702"/>
      <c r="O20" s="702"/>
      <c r="P20" s="702"/>
      <c r="Q20" s="703"/>
      <c r="R20" s="634">
        <v>57861</v>
      </c>
      <c r="S20" s="635"/>
      <c r="T20" s="635"/>
      <c r="U20" s="635"/>
      <c r="V20" s="635"/>
      <c r="W20" s="635"/>
      <c r="X20" s="635"/>
      <c r="Y20" s="636"/>
      <c r="Z20" s="672">
        <v>0</v>
      </c>
      <c r="AA20" s="672"/>
      <c r="AB20" s="672"/>
      <c r="AC20" s="672"/>
      <c r="AD20" s="673">
        <v>57861</v>
      </c>
      <c r="AE20" s="673"/>
      <c r="AF20" s="673"/>
      <c r="AG20" s="673"/>
      <c r="AH20" s="673"/>
      <c r="AI20" s="673"/>
      <c r="AJ20" s="673"/>
      <c r="AK20" s="673"/>
      <c r="AL20" s="637">
        <v>0.1</v>
      </c>
      <c r="AM20" s="638"/>
      <c r="AN20" s="638"/>
      <c r="AO20" s="674"/>
      <c r="AP20" s="631" t="s">
        <v>280</v>
      </c>
      <c r="AQ20" s="632"/>
      <c r="AR20" s="632"/>
      <c r="AS20" s="632"/>
      <c r="AT20" s="632"/>
      <c r="AU20" s="632"/>
      <c r="AV20" s="632"/>
      <c r="AW20" s="632"/>
      <c r="AX20" s="632"/>
      <c r="AY20" s="632"/>
      <c r="AZ20" s="632"/>
      <c r="BA20" s="632"/>
      <c r="BB20" s="632"/>
      <c r="BC20" s="632"/>
      <c r="BD20" s="632"/>
      <c r="BE20" s="632"/>
      <c r="BF20" s="633"/>
      <c r="BG20" s="634">
        <v>8896666</v>
      </c>
      <c r="BH20" s="635"/>
      <c r="BI20" s="635"/>
      <c r="BJ20" s="635"/>
      <c r="BK20" s="635"/>
      <c r="BL20" s="635"/>
      <c r="BM20" s="635"/>
      <c r="BN20" s="636"/>
      <c r="BO20" s="672">
        <v>11.5</v>
      </c>
      <c r="BP20" s="672"/>
      <c r="BQ20" s="672"/>
      <c r="BR20" s="672"/>
      <c r="BS20" s="673" t="s">
        <v>244</v>
      </c>
      <c r="BT20" s="673"/>
      <c r="BU20" s="673"/>
      <c r="BV20" s="673"/>
      <c r="BW20" s="673"/>
      <c r="BX20" s="673"/>
      <c r="BY20" s="673"/>
      <c r="BZ20" s="673"/>
      <c r="CA20" s="673"/>
      <c r="CB20" s="713"/>
      <c r="CD20" s="631" t="s">
        <v>281</v>
      </c>
      <c r="CE20" s="632"/>
      <c r="CF20" s="632"/>
      <c r="CG20" s="632"/>
      <c r="CH20" s="632"/>
      <c r="CI20" s="632"/>
      <c r="CJ20" s="632"/>
      <c r="CK20" s="632"/>
      <c r="CL20" s="632"/>
      <c r="CM20" s="632"/>
      <c r="CN20" s="632"/>
      <c r="CO20" s="632"/>
      <c r="CP20" s="632"/>
      <c r="CQ20" s="633"/>
      <c r="CR20" s="634">
        <v>213823764</v>
      </c>
      <c r="CS20" s="635"/>
      <c r="CT20" s="635"/>
      <c r="CU20" s="635"/>
      <c r="CV20" s="635"/>
      <c r="CW20" s="635"/>
      <c r="CX20" s="635"/>
      <c r="CY20" s="636"/>
      <c r="CZ20" s="672">
        <v>100</v>
      </c>
      <c r="DA20" s="672"/>
      <c r="DB20" s="672"/>
      <c r="DC20" s="672"/>
      <c r="DD20" s="640">
        <v>39940442</v>
      </c>
      <c r="DE20" s="635"/>
      <c r="DF20" s="635"/>
      <c r="DG20" s="635"/>
      <c r="DH20" s="635"/>
      <c r="DI20" s="635"/>
      <c r="DJ20" s="635"/>
      <c r="DK20" s="635"/>
      <c r="DL20" s="635"/>
      <c r="DM20" s="635"/>
      <c r="DN20" s="635"/>
      <c r="DO20" s="635"/>
      <c r="DP20" s="636"/>
      <c r="DQ20" s="640">
        <v>122870569</v>
      </c>
      <c r="DR20" s="635"/>
      <c r="DS20" s="635"/>
      <c r="DT20" s="635"/>
      <c r="DU20" s="635"/>
      <c r="DV20" s="635"/>
      <c r="DW20" s="635"/>
      <c r="DX20" s="635"/>
      <c r="DY20" s="635"/>
      <c r="DZ20" s="635"/>
      <c r="EA20" s="635"/>
      <c r="EB20" s="635"/>
      <c r="EC20" s="671"/>
    </row>
    <row r="21" spans="2:133" ht="11.25" customHeight="1" x14ac:dyDescent="0.2">
      <c r="B21" s="631" t="s">
        <v>282</v>
      </c>
      <c r="C21" s="632"/>
      <c r="D21" s="632"/>
      <c r="E21" s="632"/>
      <c r="F21" s="632"/>
      <c r="G21" s="632"/>
      <c r="H21" s="632"/>
      <c r="I21" s="632"/>
      <c r="J21" s="632"/>
      <c r="K21" s="632"/>
      <c r="L21" s="632"/>
      <c r="M21" s="632"/>
      <c r="N21" s="632"/>
      <c r="O21" s="632"/>
      <c r="P21" s="632"/>
      <c r="Q21" s="633"/>
      <c r="R21" s="634">
        <v>19442891</v>
      </c>
      <c r="S21" s="635"/>
      <c r="T21" s="635"/>
      <c r="U21" s="635"/>
      <c r="V21" s="635"/>
      <c r="W21" s="635"/>
      <c r="X21" s="635"/>
      <c r="Y21" s="636"/>
      <c r="Z21" s="672">
        <v>8.6999999999999993</v>
      </c>
      <c r="AA21" s="672"/>
      <c r="AB21" s="672"/>
      <c r="AC21" s="672"/>
      <c r="AD21" s="673">
        <v>18371697</v>
      </c>
      <c r="AE21" s="673"/>
      <c r="AF21" s="673"/>
      <c r="AG21" s="673"/>
      <c r="AH21" s="673"/>
      <c r="AI21" s="673"/>
      <c r="AJ21" s="673"/>
      <c r="AK21" s="673"/>
      <c r="AL21" s="637">
        <v>17.3</v>
      </c>
      <c r="AM21" s="638"/>
      <c r="AN21" s="638"/>
      <c r="AO21" s="674"/>
      <c r="AP21" s="631" t="s">
        <v>283</v>
      </c>
      <c r="AQ21" s="711"/>
      <c r="AR21" s="711"/>
      <c r="AS21" s="711"/>
      <c r="AT21" s="711"/>
      <c r="AU21" s="711"/>
      <c r="AV21" s="711"/>
      <c r="AW21" s="711"/>
      <c r="AX21" s="711"/>
      <c r="AY21" s="711"/>
      <c r="AZ21" s="711"/>
      <c r="BA21" s="711"/>
      <c r="BB21" s="711"/>
      <c r="BC21" s="711"/>
      <c r="BD21" s="711"/>
      <c r="BE21" s="711"/>
      <c r="BF21" s="712"/>
      <c r="BG21" s="634">
        <v>13226</v>
      </c>
      <c r="BH21" s="635"/>
      <c r="BI21" s="635"/>
      <c r="BJ21" s="635"/>
      <c r="BK21" s="635"/>
      <c r="BL21" s="635"/>
      <c r="BM21" s="635"/>
      <c r="BN21" s="636"/>
      <c r="BO21" s="672">
        <v>0</v>
      </c>
      <c r="BP21" s="672"/>
      <c r="BQ21" s="672"/>
      <c r="BR21" s="672"/>
      <c r="BS21" s="673" t="s">
        <v>244</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284</v>
      </c>
      <c r="C22" s="632"/>
      <c r="D22" s="632"/>
      <c r="E22" s="632"/>
      <c r="F22" s="632"/>
      <c r="G22" s="632"/>
      <c r="H22" s="632"/>
      <c r="I22" s="632"/>
      <c r="J22" s="632"/>
      <c r="K22" s="632"/>
      <c r="L22" s="632"/>
      <c r="M22" s="632"/>
      <c r="N22" s="632"/>
      <c r="O22" s="632"/>
      <c r="P22" s="632"/>
      <c r="Q22" s="633"/>
      <c r="R22" s="634">
        <v>18371697</v>
      </c>
      <c r="S22" s="635"/>
      <c r="T22" s="635"/>
      <c r="U22" s="635"/>
      <c r="V22" s="635"/>
      <c r="W22" s="635"/>
      <c r="X22" s="635"/>
      <c r="Y22" s="636"/>
      <c r="Z22" s="672">
        <v>8.3000000000000007</v>
      </c>
      <c r="AA22" s="672"/>
      <c r="AB22" s="672"/>
      <c r="AC22" s="672"/>
      <c r="AD22" s="673">
        <v>18371697</v>
      </c>
      <c r="AE22" s="673"/>
      <c r="AF22" s="673"/>
      <c r="AG22" s="673"/>
      <c r="AH22" s="673"/>
      <c r="AI22" s="673"/>
      <c r="AJ22" s="673"/>
      <c r="AK22" s="673"/>
      <c r="AL22" s="637">
        <v>17.3</v>
      </c>
      <c r="AM22" s="638"/>
      <c r="AN22" s="638"/>
      <c r="AO22" s="674"/>
      <c r="AP22" s="631" t="s">
        <v>285</v>
      </c>
      <c r="AQ22" s="711"/>
      <c r="AR22" s="711"/>
      <c r="AS22" s="711"/>
      <c r="AT22" s="711"/>
      <c r="AU22" s="711"/>
      <c r="AV22" s="711"/>
      <c r="AW22" s="711"/>
      <c r="AX22" s="711"/>
      <c r="AY22" s="711"/>
      <c r="AZ22" s="711"/>
      <c r="BA22" s="711"/>
      <c r="BB22" s="711"/>
      <c r="BC22" s="711"/>
      <c r="BD22" s="711"/>
      <c r="BE22" s="711"/>
      <c r="BF22" s="712"/>
      <c r="BG22" s="634">
        <v>3608527</v>
      </c>
      <c r="BH22" s="635"/>
      <c r="BI22" s="635"/>
      <c r="BJ22" s="635"/>
      <c r="BK22" s="635"/>
      <c r="BL22" s="635"/>
      <c r="BM22" s="635"/>
      <c r="BN22" s="636"/>
      <c r="BO22" s="672">
        <v>4.7</v>
      </c>
      <c r="BP22" s="672"/>
      <c r="BQ22" s="672"/>
      <c r="BR22" s="672"/>
      <c r="BS22" s="673" t="s">
        <v>238</v>
      </c>
      <c r="BT22" s="673"/>
      <c r="BU22" s="673"/>
      <c r="BV22" s="673"/>
      <c r="BW22" s="673"/>
      <c r="BX22" s="673"/>
      <c r="BY22" s="673"/>
      <c r="BZ22" s="673"/>
      <c r="CA22" s="673"/>
      <c r="CB22" s="713"/>
      <c r="CD22" s="686" t="s">
        <v>286</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287</v>
      </c>
      <c r="C23" s="632"/>
      <c r="D23" s="632"/>
      <c r="E23" s="632"/>
      <c r="F23" s="632"/>
      <c r="G23" s="632"/>
      <c r="H23" s="632"/>
      <c r="I23" s="632"/>
      <c r="J23" s="632"/>
      <c r="K23" s="632"/>
      <c r="L23" s="632"/>
      <c r="M23" s="632"/>
      <c r="N23" s="632"/>
      <c r="O23" s="632"/>
      <c r="P23" s="632"/>
      <c r="Q23" s="633"/>
      <c r="R23" s="634">
        <v>1071194</v>
      </c>
      <c r="S23" s="635"/>
      <c r="T23" s="635"/>
      <c r="U23" s="635"/>
      <c r="V23" s="635"/>
      <c r="W23" s="635"/>
      <c r="X23" s="635"/>
      <c r="Y23" s="636"/>
      <c r="Z23" s="672">
        <v>0.5</v>
      </c>
      <c r="AA23" s="672"/>
      <c r="AB23" s="672"/>
      <c r="AC23" s="672"/>
      <c r="AD23" s="673" t="s">
        <v>238</v>
      </c>
      <c r="AE23" s="673"/>
      <c r="AF23" s="673"/>
      <c r="AG23" s="673"/>
      <c r="AH23" s="673"/>
      <c r="AI23" s="673"/>
      <c r="AJ23" s="673"/>
      <c r="AK23" s="673"/>
      <c r="AL23" s="637" t="s">
        <v>244</v>
      </c>
      <c r="AM23" s="638"/>
      <c r="AN23" s="638"/>
      <c r="AO23" s="674"/>
      <c r="AP23" s="631" t="s">
        <v>288</v>
      </c>
      <c r="AQ23" s="711"/>
      <c r="AR23" s="711"/>
      <c r="AS23" s="711"/>
      <c r="AT23" s="711"/>
      <c r="AU23" s="711"/>
      <c r="AV23" s="711"/>
      <c r="AW23" s="711"/>
      <c r="AX23" s="711"/>
      <c r="AY23" s="711"/>
      <c r="AZ23" s="711"/>
      <c r="BA23" s="711"/>
      <c r="BB23" s="711"/>
      <c r="BC23" s="711"/>
      <c r="BD23" s="711"/>
      <c r="BE23" s="711"/>
      <c r="BF23" s="712"/>
      <c r="BG23" s="634">
        <v>5274913</v>
      </c>
      <c r="BH23" s="635"/>
      <c r="BI23" s="635"/>
      <c r="BJ23" s="635"/>
      <c r="BK23" s="635"/>
      <c r="BL23" s="635"/>
      <c r="BM23" s="635"/>
      <c r="BN23" s="636"/>
      <c r="BO23" s="672">
        <v>6.8</v>
      </c>
      <c r="BP23" s="672"/>
      <c r="BQ23" s="672"/>
      <c r="BR23" s="672"/>
      <c r="BS23" s="673" t="s">
        <v>238</v>
      </c>
      <c r="BT23" s="673"/>
      <c r="BU23" s="673"/>
      <c r="BV23" s="673"/>
      <c r="BW23" s="673"/>
      <c r="BX23" s="673"/>
      <c r="BY23" s="673"/>
      <c r="BZ23" s="673"/>
      <c r="CA23" s="673"/>
      <c r="CB23" s="713"/>
      <c r="CD23" s="686" t="s">
        <v>226</v>
      </c>
      <c r="CE23" s="687"/>
      <c r="CF23" s="687"/>
      <c r="CG23" s="687"/>
      <c r="CH23" s="687"/>
      <c r="CI23" s="687"/>
      <c r="CJ23" s="687"/>
      <c r="CK23" s="687"/>
      <c r="CL23" s="687"/>
      <c r="CM23" s="687"/>
      <c r="CN23" s="687"/>
      <c r="CO23" s="687"/>
      <c r="CP23" s="687"/>
      <c r="CQ23" s="688"/>
      <c r="CR23" s="686" t="s">
        <v>289</v>
      </c>
      <c r="CS23" s="687"/>
      <c r="CT23" s="687"/>
      <c r="CU23" s="687"/>
      <c r="CV23" s="687"/>
      <c r="CW23" s="687"/>
      <c r="CX23" s="687"/>
      <c r="CY23" s="688"/>
      <c r="CZ23" s="686" t="s">
        <v>290</v>
      </c>
      <c r="DA23" s="687"/>
      <c r="DB23" s="687"/>
      <c r="DC23" s="688"/>
      <c r="DD23" s="686" t="s">
        <v>291</v>
      </c>
      <c r="DE23" s="687"/>
      <c r="DF23" s="687"/>
      <c r="DG23" s="687"/>
      <c r="DH23" s="687"/>
      <c r="DI23" s="687"/>
      <c r="DJ23" s="687"/>
      <c r="DK23" s="688"/>
      <c r="DL23" s="724" t="s">
        <v>292</v>
      </c>
      <c r="DM23" s="725"/>
      <c r="DN23" s="725"/>
      <c r="DO23" s="725"/>
      <c r="DP23" s="725"/>
      <c r="DQ23" s="725"/>
      <c r="DR23" s="725"/>
      <c r="DS23" s="725"/>
      <c r="DT23" s="725"/>
      <c r="DU23" s="725"/>
      <c r="DV23" s="726"/>
      <c r="DW23" s="686" t="s">
        <v>293</v>
      </c>
      <c r="DX23" s="687"/>
      <c r="DY23" s="687"/>
      <c r="DZ23" s="687"/>
      <c r="EA23" s="687"/>
      <c r="EB23" s="687"/>
      <c r="EC23" s="688"/>
    </row>
    <row r="24" spans="2:133" ht="11.25" customHeight="1" x14ac:dyDescent="0.2">
      <c r="B24" s="631" t="s">
        <v>294</v>
      </c>
      <c r="C24" s="632"/>
      <c r="D24" s="632"/>
      <c r="E24" s="632"/>
      <c r="F24" s="632"/>
      <c r="G24" s="632"/>
      <c r="H24" s="632"/>
      <c r="I24" s="632"/>
      <c r="J24" s="632"/>
      <c r="K24" s="632"/>
      <c r="L24" s="632"/>
      <c r="M24" s="632"/>
      <c r="N24" s="632"/>
      <c r="O24" s="632"/>
      <c r="P24" s="632"/>
      <c r="Q24" s="633"/>
      <c r="R24" s="634" t="s">
        <v>238</v>
      </c>
      <c r="S24" s="635"/>
      <c r="T24" s="635"/>
      <c r="U24" s="635"/>
      <c r="V24" s="635"/>
      <c r="W24" s="635"/>
      <c r="X24" s="635"/>
      <c r="Y24" s="636"/>
      <c r="Z24" s="672" t="s">
        <v>238</v>
      </c>
      <c r="AA24" s="672"/>
      <c r="AB24" s="672"/>
      <c r="AC24" s="672"/>
      <c r="AD24" s="673" t="s">
        <v>244</v>
      </c>
      <c r="AE24" s="673"/>
      <c r="AF24" s="673"/>
      <c r="AG24" s="673"/>
      <c r="AH24" s="673"/>
      <c r="AI24" s="673"/>
      <c r="AJ24" s="673"/>
      <c r="AK24" s="673"/>
      <c r="AL24" s="637" t="s">
        <v>244</v>
      </c>
      <c r="AM24" s="638"/>
      <c r="AN24" s="638"/>
      <c r="AO24" s="674"/>
      <c r="AP24" s="631" t="s">
        <v>295</v>
      </c>
      <c r="AQ24" s="711"/>
      <c r="AR24" s="711"/>
      <c r="AS24" s="711"/>
      <c r="AT24" s="711"/>
      <c r="AU24" s="711"/>
      <c r="AV24" s="711"/>
      <c r="AW24" s="711"/>
      <c r="AX24" s="711"/>
      <c r="AY24" s="711"/>
      <c r="AZ24" s="711"/>
      <c r="BA24" s="711"/>
      <c r="BB24" s="711"/>
      <c r="BC24" s="711"/>
      <c r="BD24" s="711"/>
      <c r="BE24" s="711"/>
      <c r="BF24" s="712"/>
      <c r="BG24" s="634" t="s">
        <v>244</v>
      </c>
      <c r="BH24" s="635"/>
      <c r="BI24" s="635"/>
      <c r="BJ24" s="635"/>
      <c r="BK24" s="635"/>
      <c r="BL24" s="635"/>
      <c r="BM24" s="635"/>
      <c r="BN24" s="636"/>
      <c r="BO24" s="672" t="s">
        <v>244</v>
      </c>
      <c r="BP24" s="672"/>
      <c r="BQ24" s="672"/>
      <c r="BR24" s="672"/>
      <c r="BS24" s="673" t="s">
        <v>244</v>
      </c>
      <c r="BT24" s="673"/>
      <c r="BU24" s="673"/>
      <c r="BV24" s="673"/>
      <c r="BW24" s="673"/>
      <c r="BX24" s="673"/>
      <c r="BY24" s="673"/>
      <c r="BZ24" s="673"/>
      <c r="CA24" s="673"/>
      <c r="CB24" s="713"/>
      <c r="CD24" s="692" t="s">
        <v>296</v>
      </c>
      <c r="CE24" s="693"/>
      <c r="CF24" s="693"/>
      <c r="CG24" s="693"/>
      <c r="CH24" s="693"/>
      <c r="CI24" s="693"/>
      <c r="CJ24" s="693"/>
      <c r="CK24" s="693"/>
      <c r="CL24" s="693"/>
      <c r="CM24" s="693"/>
      <c r="CN24" s="693"/>
      <c r="CO24" s="693"/>
      <c r="CP24" s="693"/>
      <c r="CQ24" s="694"/>
      <c r="CR24" s="689">
        <v>100200656</v>
      </c>
      <c r="CS24" s="690"/>
      <c r="CT24" s="690"/>
      <c r="CU24" s="690"/>
      <c r="CV24" s="690"/>
      <c r="CW24" s="690"/>
      <c r="CX24" s="690"/>
      <c r="CY24" s="715"/>
      <c r="CZ24" s="716">
        <v>46.9</v>
      </c>
      <c r="DA24" s="698"/>
      <c r="DB24" s="698"/>
      <c r="DC24" s="718"/>
      <c r="DD24" s="714">
        <v>55540253</v>
      </c>
      <c r="DE24" s="690"/>
      <c r="DF24" s="690"/>
      <c r="DG24" s="690"/>
      <c r="DH24" s="690"/>
      <c r="DI24" s="690"/>
      <c r="DJ24" s="690"/>
      <c r="DK24" s="715"/>
      <c r="DL24" s="714">
        <v>51219969</v>
      </c>
      <c r="DM24" s="690"/>
      <c r="DN24" s="690"/>
      <c r="DO24" s="690"/>
      <c r="DP24" s="690"/>
      <c r="DQ24" s="690"/>
      <c r="DR24" s="690"/>
      <c r="DS24" s="690"/>
      <c r="DT24" s="690"/>
      <c r="DU24" s="690"/>
      <c r="DV24" s="715"/>
      <c r="DW24" s="716">
        <v>47.1</v>
      </c>
      <c r="DX24" s="698"/>
      <c r="DY24" s="698"/>
      <c r="DZ24" s="698"/>
      <c r="EA24" s="698"/>
      <c r="EB24" s="698"/>
      <c r="EC24" s="717"/>
    </row>
    <row r="25" spans="2:133" ht="11.25" customHeight="1" x14ac:dyDescent="0.2">
      <c r="B25" s="631" t="s">
        <v>297</v>
      </c>
      <c r="C25" s="632"/>
      <c r="D25" s="632"/>
      <c r="E25" s="632"/>
      <c r="F25" s="632"/>
      <c r="G25" s="632"/>
      <c r="H25" s="632"/>
      <c r="I25" s="632"/>
      <c r="J25" s="632"/>
      <c r="K25" s="632"/>
      <c r="L25" s="632"/>
      <c r="M25" s="632"/>
      <c r="N25" s="632"/>
      <c r="O25" s="632"/>
      <c r="P25" s="632"/>
      <c r="Q25" s="633"/>
      <c r="R25" s="634">
        <v>112374728</v>
      </c>
      <c r="S25" s="635"/>
      <c r="T25" s="635"/>
      <c r="U25" s="635"/>
      <c r="V25" s="635"/>
      <c r="W25" s="635"/>
      <c r="X25" s="635"/>
      <c r="Y25" s="636"/>
      <c r="Z25" s="672">
        <v>50.6</v>
      </c>
      <c r="AA25" s="672"/>
      <c r="AB25" s="672"/>
      <c r="AC25" s="672"/>
      <c r="AD25" s="673">
        <v>106028621</v>
      </c>
      <c r="AE25" s="673"/>
      <c r="AF25" s="673"/>
      <c r="AG25" s="673"/>
      <c r="AH25" s="673"/>
      <c r="AI25" s="673"/>
      <c r="AJ25" s="673"/>
      <c r="AK25" s="673"/>
      <c r="AL25" s="637">
        <v>99.6</v>
      </c>
      <c r="AM25" s="638"/>
      <c r="AN25" s="638"/>
      <c r="AO25" s="674"/>
      <c r="AP25" s="631" t="s">
        <v>298</v>
      </c>
      <c r="AQ25" s="711"/>
      <c r="AR25" s="711"/>
      <c r="AS25" s="711"/>
      <c r="AT25" s="711"/>
      <c r="AU25" s="711"/>
      <c r="AV25" s="711"/>
      <c r="AW25" s="711"/>
      <c r="AX25" s="711"/>
      <c r="AY25" s="711"/>
      <c r="AZ25" s="711"/>
      <c r="BA25" s="711"/>
      <c r="BB25" s="711"/>
      <c r="BC25" s="711"/>
      <c r="BD25" s="711"/>
      <c r="BE25" s="711"/>
      <c r="BF25" s="712"/>
      <c r="BG25" s="634" t="s">
        <v>244</v>
      </c>
      <c r="BH25" s="635"/>
      <c r="BI25" s="635"/>
      <c r="BJ25" s="635"/>
      <c r="BK25" s="635"/>
      <c r="BL25" s="635"/>
      <c r="BM25" s="635"/>
      <c r="BN25" s="636"/>
      <c r="BO25" s="672" t="s">
        <v>238</v>
      </c>
      <c r="BP25" s="672"/>
      <c r="BQ25" s="672"/>
      <c r="BR25" s="672"/>
      <c r="BS25" s="673" t="s">
        <v>238</v>
      </c>
      <c r="BT25" s="673"/>
      <c r="BU25" s="673"/>
      <c r="BV25" s="673"/>
      <c r="BW25" s="673"/>
      <c r="BX25" s="673"/>
      <c r="BY25" s="673"/>
      <c r="BZ25" s="673"/>
      <c r="CA25" s="673"/>
      <c r="CB25" s="713"/>
      <c r="CD25" s="631" t="s">
        <v>299</v>
      </c>
      <c r="CE25" s="632"/>
      <c r="CF25" s="632"/>
      <c r="CG25" s="632"/>
      <c r="CH25" s="632"/>
      <c r="CI25" s="632"/>
      <c r="CJ25" s="632"/>
      <c r="CK25" s="632"/>
      <c r="CL25" s="632"/>
      <c r="CM25" s="632"/>
      <c r="CN25" s="632"/>
      <c r="CO25" s="632"/>
      <c r="CP25" s="632"/>
      <c r="CQ25" s="633"/>
      <c r="CR25" s="634">
        <v>26308531</v>
      </c>
      <c r="CS25" s="647"/>
      <c r="CT25" s="647"/>
      <c r="CU25" s="647"/>
      <c r="CV25" s="647"/>
      <c r="CW25" s="647"/>
      <c r="CX25" s="647"/>
      <c r="CY25" s="648"/>
      <c r="CZ25" s="637">
        <v>12.3</v>
      </c>
      <c r="DA25" s="649"/>
      <c r="DB25" s="649"/>
      <c r="DC25" s="650"/>
      <c r="DD25" s="640">
        <v>23634457</v>
      </c>
      <c r="DE25" s="647"/>
      <c r="DF25" s="647"/>
      <c r="DG25" s="647"/>
      <c r="DH25" s="647"/>
      <c r="DI25" s="647"/>
      <c r="DJ25" s="647"/>
      <c r="DK25" s="648"/>
      <c r="DL25" s="640">
        <v>21376058</v>
      </c>
      <c r="DM25" s="647"/>
      <c r="DN25" s="647"/>
      <c r="DO25" s="647"/>
      <c r="DP25" s="647"/>
      <c r="DQ25" s="647"/>
      <c r="DR25" s="647"/>
      <c r="DS25" s="647"/>
      <c r="DT25" s="647"/>
      <c r="DU25" s="647"/>
      <c r="DV25" s="648"/>
      <c r="DW25" s="637">
        <v>19.7</v>
      </c>
      <c r="DX25" s="649"/>
      <c r="DY25" s="649"/>
      <c r="DZ25" s="649"/>
      <c r="EA25" s="649"/>
      <c r="EB25" s="649"/>
      <c r="EC25" s="661"/>
    </row>
    <row r="26" spans="2:133" ht="11.25" customHeight="1" x14ac:dyDescent="0.2">
      <c r="B26" s="631" t="s">
        <v>300</v>
      </c>
      <c r="C26" s="632"/>
      <c r="D26" s="632"/>
      <c r="E26" s="632"/>
      <c r="F26" s="632"/>
      <c r="G26" s="632"/>
      <c r="H26" s="632"/>
      <c r="I26" s="632"/>
      <c r="J26" s="632"/>
      <c r="K26" s="632"/>
      <c r="L26" s="632"/>
      <c r="M26" s="632"/>
      <c r="N26" s="632"/>
      <c r="O26" s="632"/>
      <c r="P26" s="632"/>
      <c r="Q26" s="633"/>
      <c r="R26" s="634">
        <v>54517</v>
      </c>
      <c r="S26" s="635"/>
      <c r="T26" s="635"/>
      <c r="U26" s="635"/>
      <c r="V26" s="635"/>
      <c r="W26" s="635"/>
      <c r="X26" s="635"/>
      <c r="Y26" s="636"/>
      <c r="Z26" s="672">
        <v>0</v>
      </c>
      <c r="AA26" s="672"/>
      <c r="AB26" s="672"/>
      <c r="AC26" s="672"/>
      <c r="AD26" s="673">
        <v>54517</v>
      </c>
      <c r="AE26" s="673"/>
      <c r="AF26" s="673"/>
      <c r="AG26" s="673"/>
      <c r="AH26" s="673"/>
      <c r="AI26" s="673"/>
      <c r="AJ26" s="673"/>
      <c r="AK26" s="673"/>
      <c r="AL26" s="637">
        <v>0.1</v>
      </c>
      <c r="AM26" s="638"/>
      <c r="AN26" s="638"/>
      <c r="AO26" s="674"/>
      <c r="AP26" s="631" t="s">
        <v>301</v>
      </c>
      <c r="AQ26" s="711"/>
      <c r="AR26" s="711"/>
      <c r="AS26" s="711"/>
      <c r="AT26" s="711"/>
      <c r="AU26" s="711"/>
      <c r="AV26" s="711"/>
      <c r="AW26" s="711"/>
      <c r="AX26" s="711"/>
      <c r="AY26" s="711"/>
      <c r="AZ26" s="711"/>
      <c r="BA26" s="711"/>
      <c r="BB26" s="711"/>
      <c r="BC26" s="711"/>
      <c r="BD26" s="711"/>
      <c r="BE26" s="711"/>
      <c r="BF26" s="712"/>
      <c r="BG26" s="634" t="s">
        <v>244</v>
      </c>
      <c r="BH26" s="635"/>
      <c r="BI26" s="635"/>
      <c r="BJ26" s="635"/>
      <c r="BK26" s="635"/>
      <c r="BL26" s="635"/>
      <c r="BM26" s="635"/>
      <c r="BN26" s="636"/>
      <c r="BO26" s="672" t="s">
        <v>244</v>
      </c>
      <c r="BP26" s="672"/>
      <c r="BQ26" s="672"/>
      <c r="BR26" s="672"/>
      <c r="BS26" s="673" t="s">
        <v>244</v>
      </c>
      <c r="BT26" s="673"/>
      <c r="BU26" s="673"/>
      <c r="BV26" s="673"/>
      <c r="BW26" s="673"/>
      <c r="BX26" s="673"/>
      <c r="BY26" s="673"/>
      <c r="BZ26" s="673"/>
      <c r="CA26" s="673"/>
      <c r="CB26" s="713"/>
      <c r="CD26" s="631" t="s">
        <v>302</v>
      </c>
      <c r="CE26" s="632"/>
      <c r="CF26" s="632"/>
      <c r="CG26" s="632"/>
      <c r="CH26" s="632"/>
      <c r="CI26" s="632"/>
      <c r="CJ26" s="632"/>
      <c r="CK26" s="632"/>
      <c r="CL26" s="632"/>
      <c r="CM26" s="632"/>
      <c r="CN26" s="632"/>
      <c r="CO26" s="632"/>
      <c r="CP26" s="632"/>
      <c r="CQ26" s="633"/>
      <c r="CR26" s="634">
        <v>16275515</v>
      </c>
      <c r="CS26" s="635"/>
      <c r="CT26" s="635"/>
      <c r="CU26" s="635"/>
      <c r="CV26" s="635"/>
      <c r="CW26" s="635"/>
      <c r="CX26" s="635"/>
      <c r="CY26" s="636"/>
      <c r="CZ26" s="637">
        <v>7.6</v>
      </c>
      <c r="DA26" s="649"/>
      <c r="DB26" s="649"/>
      <c r="DC26" s="650"/>
      <c r="DD26" s="640">
        <v>14639086</v>
      </c>
      <c r="DE26" s="635"/>
      <c r="DF26" s="635"/>
      <c r="DG26" s="635"/>
      <c r="DH26" s="635"/>
      <c r="DI26" s="635"/>
      <c r="DJ26" s="635"/>
      <c r="DK26" s="636"/>
      <c r="DL26" s="640" t="s">
        <v>238</v>
      </c>
      <c r="DM26" s="635"/>
      <c r="DN26" s="635"/>
      <c r="DO26" s="635"/>
      <c r="DP26" s="635"/>
      <c r="DQ26" s="635"/>
      <c r="DR26" s="635"/>
      <c r="DS26" s="635"/>
      <c r="DT26" s="635"/>
      <c r="DU26" s="635"/>
      <c r="DV26" s="636"/>
      <c r="DW26" s="637" t="s">
        <v>244</v>
      </c>
      <c r="DX26" s="649"/>
      <c r="DY26" s="649"/>
      <c r="DZ26" s="649"/>
      <c r="EA26" s="649"/>
      <c r="EB26" s="649"/>
      <c r="EC26" s="661"/>
    </row>
    <row r="27" spans="2:133" ht="11.25" customHeight="1" x14ac:dyDescent="0.2">
      <c r="B27" s="631" t="s">
        <v>303</v>
      </c>
      <c r="C27" s="632"/>
      <c r="D27" s="632"/>
      <c r="E27" s="632"/>
      <c r="F27" s="632"/>
      <c r="G27" s="632"/>
      <c r="H27" s="632"/>
      <c r="I27" s="632"/>
      <c r="J27" s="632"/>
      <c r="K27" s="632"/>
      <c r="L27" s="632"/>
      <c r="M27" s="632"/>
      <c r="N27" s="632"/>
      <c r="O27" s="632"/>
      <c r="P27" s="632"/>
      <c r="Q27" s="633"/>
      <c r="R27" s="634">
        <v>524210</v>
      </c>
      <c r="S27" s="635"/>
      <c r="T27" s="635"/>
      <c r="U27" s="635"/>
      <c r="V27" s="635"/>
      <c r="W27" s="635"/>
      <c r="X27" s="635"/>
      <c r="Y27" s="636"/>
      <c r="Z27" s="672">
        <v>0.2</v>
      </c>
      <c r="AA27" s="672"/>
      <c r="AB27" s="672"/>
      <c r="AC27" s="672"/>
      <c r="AD27" s="673" t="s">
        <v>244</v>
      </c>
      <c r="AE27" s="673"/>
      <c r="AF27" s="673"/>
      <c r="AG27" s="673"/>
      <c r="AH27" s="673"/>
      <c r="AI27" s="673"/>
      <c r="AJ27" s="673"/>
      <c r="AK27" s="673"/>
      <c r="AL27" s="637" t="s">
        <v>238</v>
      </c>
      <c r="AM27" s="638"/>
      <c r="AN27" s="638"/>
      <c r="AO27" s="674"/>
      <c r="AP27" s="631" t="s">
        <v>304</v>
      </c>
      <c r="AQ27" s="632"/>
      <c r="AR27" s="632"/>
      <c r="AS27" s="632"/>
      <c r="AT27" s="632"/>
      <c r="AU27" s="632"/>
      <c r="AV27" s="632"/>
      <c r="AW27" s="632"/>
      <c r="AX27" s="632"/>
      <c r="AY27" s="632"/>
      <c r="AZ27" s="632"/>
      <c r="BA27" s="632"/>
      <c r="BB27" s="632"/>
      <c r="BC27" s="632"/>
      <c r="BD27" s="632"/>
      <c r="BE27" s="632"/>
      <c r="BF27" s="633"/>
      <c r="BG27" s="634">
        <v>77206575</v>
      </c>
      <c r="BH27" s="635"/>
      <c r="BI27" s="635"/>
      <c r="BJ27" s="635"/>
      <c r="BK27" s="635"/>
      <c r="BL27" s="635"/>
      <c r="BM27" s="635"/>
      <c r="BN27" s="636"/>
      <c r="BO27" s="672">
        <v>100</v>
      </c>
      <c r="BP27" s="672"/>
      <c r="BQ27" s="672"/>
      <c r="BR27" s="672"/>
      <c r="BS27" s="673">
        <v>1148008</v>
      </c>
      <c r="BT27" s="673"/>
      <c r="BU27" s="673"/>
      <c r="BV27" s="673"/>
      <c r="BW27" s="673"/>
      <c r="BX27" s="673"/>
      <c r="BY27" s="673"/>
      <c r="BZ27" s="673"/>
      <c r="CA27" s="673"/>
      <c r="CB27" s="713"/>
      <c r="CD27" s="631" t="s">
        <v>305</v>
      </c>
      <c r="CE27" s="632"/>
      <c r="CF27" s="632"/>
      <c r="CG27" s="632"/>
      <c r="CH27" s="632"/>
      <c r="CI27" s="632"/>
      <c r="CJ27" s="632"/>
      <c r="CK27" s="632"/>
      <c r="CL27" s="632"/>
      <c r="CM27" s="632"/>
      <c r="CN27" s="632"/>
      <c r="CO27" s="632"/>
      <c r="CP27" s="632"/>
      <c r="CQ27" s="633"/>
      <c r="CR27" s="634">
        <v>57402664</v>
      </c>
      <c r="CS27" s="647"/>
      <c r="CT27" s="647"/>
      <c r="CU27" s="647"/>
      <c r="CV27" s="647"/>
      <c r="CW27" s="647"/>
      <c r="CX27" s="647"/>
      <c r="CY27" s="648"/>
      <c r="CZ27" s="637">
        <v>26.8</v>
      </c>
      <c r="DA27" s="649"/>
      <c r="DB27" s="649"/>
      <c r="DC27" s="650"/>
      <c r="DD27" s="640">
        <v>15692984</v>
      </c>
      <c r="DE27" s="647"/>
      <c r="DF27" s="647"/>
      <c r="DG27" s="647"/>
      <c r="DH27" s="647"/>
      <c r="DI27" s="647"/>
      <c r="DJ27" s="647"/>
      <c r="DK27" s="648"/>
      <c r="DL27" s="640">
        <v>14648319</v>
      </c>
      <c r="DM27" s="647"/>
      <c r="DN27" s="647"/>
      <c r="DO27" s="647"/>
      <c r="DP27" s="647"/>
      <c r="DQ27" s="647"/>
      <c r="DR27" s="647"/>
      <c r="DS27" s="647"/>
      <c r="DT27" s="647"/>
      <c r="DU27" s="647"/>
      <c r="DV27" s="648"/>
      <c r="DW27" s="637">
        <v>13.5</v>
      </c>
      <c r="DX27" s="649"/>
      <c r="DY27" s="649"/>
      <c r="DZ27" s="649"/>
      <c r="EA27" s="649"/>
      <c r="EB27" s="649"/>
      <c r="EC27" s="661"/>
    </row>
    <row r="28" spans="2:133" ht="11.25" customHeight="1" x14ac:dyDescent="0.2">
      <c r="B28" s="631" t="s">
        <v>306</v>
      </c>
      <c r="C28" s="632"/>
      <c r="D28" s="632"/>
      <c r="E28" s="632"/>
      <c r="F28" s="632"/>
      <c r="G28" s="632"/>
      <c r="H28" s="632"/>
      <c r="I28" s="632"/>
      <c r="J28" s="632"/>
      <c r="K28" s="632"/>
      <c r="L28" s="632"/>
      <c r="M28" s="632"/>
      <c r="N28" s="632"/>
      <c r="O28" s="632"/>
      <c r="P28" s="632"/>
      <c r="Q28" s="633"/>
      <c r="R28" s="634">
        <v>1979408</v>
      </c>
      <c r="S28" s="635"/>
      <c r="T28" s="635"/>
      <c r="U28" s="635"/>
      <c r="V28" s="635"/>
      <c r="W28" s="635"/>
      <c r="X28" s="635"/>
      <c r="Y28" s="636"/>
      <c r="Z28" s="672">
        <v>0.9</v>
      </c>
      <c r="AA28" s="672"/>
      <c r="AB28" s="672"/>
      <c r="AC28" s="672"/>
      <c r="AD28" s="673">
        <v>130779</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307</v>
      </c>
      <c r="CE28" s="632"/>
      <c r="CF28" s="632"/>
      <c r="CG28" s="632"/>
      <c r="CH28" s="632"/>
      <c r="CI28" s="632"/>
      <c r="CJ28" s="632"/>
      <c r="CK28" s="632"/>
      <c r="CL28" s="632"/>
      <c r="CM28" s="632"/>
      <c r="CN28" s="632"/>
      <c r="CO28" s="632"/>
      <c r="CP28" s="632"/>
      <c r="CQ28" s="633"/>
      <c r="CR28" s="634">
        <v>16489461</v>
      </c>
      <c r="CS28" s="635"/>
      <c r="CT28" s="635"/>
      <c r="CU28" s="635"/>
      <c r="CV28" s="635"/>
      <c r="CW28" s="635"/>
      <c r="CX28" s="635"/>
      <c r="CY28" s="636"/>
      <c r="CZ28" s="637">
        <v>7.7</v>
      </c>
      <c r="DA28" s="649"/>
      <c r="DB28" s="649"/>
      <c r="DC28" s="650"/>
      <c r="DD28" s="640">
        <v>16212812</v>
      </c>
      <c r="DE28" s="635"/>
      <c r="DF28" s="635"/>
      <c r="DG28" s="635"/>
      <c r="DH28" s="635"/>
      <c r="DI28" s="635"/>
      <c r="DJ28" s="635"/>
      <c r="DK28" s="636"/>
      <c r="DL28" s="640">
        <v>15195592</v>
      </c>
      <c r="DM28" s="635"/>
      <c r="DN28" s="635"/>
      <c r="DO28" s="635"/>
      <c r="DP28" s="635"/>
      <c r="DQ28" s="635"/>
      <c r="DR28" s="635"/>
      <c r="DS28" s="635"/>
      <c r="DT28" s="635"/>
      <c r="DU28" s="635"/>
      <c r="DV28" s="636"/>
      <c r="DW28" s="637">
        <v>14</v>
      </c>
      <c r="DX28" s="649"/>
      <c r="DY28" s="649"/>
      <c r="DZ28" s="649"/>
      <c r="EA28" s="649"/>
      <c r="EB28" s="649"/>
      <c r="EC28" s="661"/>
    </row>
    <row r="29" spans="2:133" ht="11.25" customHeight="1" x14ac:dyDescent="0.2">
      <c r="B29" s="631" t="s">
        <v>308</v>
      </c>
      <c r="C29" s="632"/>
      <c r="D29" s="632"/>
      <c r="E29" s="632"/>
      <c r="F29" s="632"/>
      <c r="G29" s="632"/>
      <c r="H29" s="632"/>
      <c r="I29" s="632"/>
      <c r="J29" s="632"/>
      <c r="K29" s="632"/>
      <c r="L29" s="632"/>
      <c r="M29" s="632"/>
      <c r="N29" s="632"/>
      <c r="O29" s="632"/>
      <c r="P29" s="632"/>
      <c r="Q29" s="633"/>
      <c r="R29" s="634">
        <v>1064393</v>
      </c>
      <c r="S29" s="635"/>
      <c r="T29" s="635"/>
      <c r="U29" s="635"/>
      <c r="V29" s="635"/>
      <c r="W29" s="635"/>
      <c r="X29" s="635"/>
      <c r="Y29" s="636"/>
      <c r="Z29" s="672">
        <v>0.5</v>
      </c>
      <c r="AA29" s="672"/>
      <c r="AB29" s="672"/>
      <c r="AC29" s="672"/>
      <c r="AD29" s="673" t="s">
        <v>244</v>
      </c>
      <c r="AE29" s="673"/>
      <c r="AF29" s="673"/>
      <c r="AG29" s="673"/>
      <c r="AH29" s="673"/>
      <c r="AI29" s="673"/>
      <c r="AJ29" s="673"/>
      <c r="AK29" s="673"/>
      <c r="AL29" s="637" t="s">
        <v>244</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309</v>
      </c>
      <c r="CE29" s="654"/>
      <c r="CF29" s="631" t="s">
        <v>72</v>
      </c>
      <c r="CG29" s="632"/>
      <c r="CH29" s="632"/>
      <c r="CI29" s="632"/>
      <c r="CJ29" s="632"/>
      <c r="CK29" s="632"/>
      <c r="CL29" s="632"/>
      <c r="CM29" s="632"/>
      <c r="CN29" s="632"/>
      <c r="CO29" s="632"/>
      <c r="CP29" s="632"/>
      <c r="CQ29" s="633"/>
      <c r="CR29" s="634">
        <v>16489461</v>
      </c>
      <c r="CS29" s="647"/>
      <c r="CT29" s="647"/>
      <c r="CU29" s="647"/>
      <c r="CV29" s="647"/>
      <c r="CW29" s="647"/>
      <c r="CX29" s="647"/>
      <c r="CY29" s="648"/>
      <c r="CZ29" s="637">
        <v>7.7</v>
      </c>
      <c r="DA29" s="649"/>
      <c r="DB29" s="649"/>
      <c r="DC29" s="650"/>
      <c r="DD29" s="640">
        <v>16212812</v>
      </c>
      <c r="DE29" s="647"/>
      <c r="DF29" s="647"/>
      <c r="DG29" s="647"/>
      <c r="DH29" s="647"/>
      <c r="DI29" s="647"/>
      <c r="DJ29" s="647"/>
      <c r="DK29" s="648"/>
      <c r="DL29" s="640">
        <v>15195592</v>
      </c>
      <c r="DM29" s="647"/>
      <c r="DN29" s="647"/>
      <c r="DO29" s="647"/>
      <c r="DP29" s="647"/>
      <c r="DQ29" s="647"/>
      <c r="DR29" s="647"/>
      <c r="DS29" s="647"/>
      <c r="DT29" s="647"/>
      <c r="DU29" s="647"/>
      <c r="DV29" s="648"/>
      <c r="DW29" s="637">
        <v>14</v>
      </c>
      <c r="DX29" s="649"/>
      <c r="DY29" s="649"/>
      <c r="DZ29" s="649"/>
      <c r="EA29" s="649"/>
      <c r="EB29" s="649"/>
      <c r="EC29" s="661"/>
    </row>
    <row r="30" spans="2:133" ht="11.25" customHeight="1" x14ac:dyDescent="0.2">
      <c r="B30" s="631" t="s">
        <v>310</v>
      </c>
      <c r="C30" s="632"/>
      <c r="D30" s="632"/>
      <c r="E30" s="632"/>
      <c r="F30" s="632"/>
      <c r="G30" s="632"/>
      <c r="H30" s="632"/>
      <c r="I30" s="632"/>
      <c r="J30" s="632"/>
      <c r="K30" s="632"/>
      <c r="L30" s="632"/>
      <c r="M30" s="632"/>
      <c r="N30" s="632"/>
      <c r="O30" s="632"/>
      <c r="P30" s="632"/>
      <c r="Q30" s="633"/>
      <c r="R30" s="634">
        <v>51466765</v>
      </c>
      <c r="S30" s="635"/>
      <c r="T30" s="635"/>
      <c r="U30" s="635"/>
      <c r="V30" s="635"/>
      <c r="W30" s="635"/>
      <c r="X30" s="635"/>
      <c r="Y30" s="636"/>
      <c r="Z30" s="672">
        <v>23.2</v>
      </c>
      <c r="AA30" s="672"/>
      <c r="AB30" s="672"/>
      <c r="AC30" s="672"/>
      <c r="AD30" s="673" t="s">
        <v>244</v>
      </c>
      <c r="AE30" s="673"/>
      <c r="AF30" s="673"/>
      <c r="AG30" s="673"/>
      <c r="AH30" s="673"/>
      <c r="AI30" s="673"/>
      <c r="AJ30" s="673"/>
      <c r="AK30" s="673"/>
      <c r="AL30" s="637" t="s">
        <v>244</v>
      </c>
      <c r="AM30" s="638"/>
      <c r="AN30" s="638"/>
      <c r="AO30" s="674"/>
      <c r="AP30" s="686" t="s">
        <v>226</v>
      </c>
      <c r="AQ30" s="687"/>
      <c r="AR30" s="687"/>
      <c r="AS30" s="687"/>
      <c r="AT30" s="687"/>
      <c r="AU30" s="687"/>
      <c r="AV30" s="687"/>
      <c r="AW30" s="687"/>
      <c r="AX30" s="687"/>
      <c r="AY30" s="687"/>
      <c r="AZ30" s="687"/>
      <c r="BA30" s="687"/>
      <c r="BB30" s="687"/>
      <c r="BC30" s="687"/>
      <c r="BD30" s="687"/>
      <c r="BE30" s="687"/>
      <c r="BF30" s="688"/>
      <c r="BG30" s="686" t="s">
        <v>311</v>
      </c>
      <c r="BH30" s="704"/>
      <c r="BI30" s="704"/>
      <c r="BJ30" s="704"/>
      <c r="BK30" s="704"/>
      <c r="BL30" s="704"/>
      <c r="BM30" s="704"/>
      <c r="BN30" s="704"/>
      <c r="BO30" s="704"/>
      <c r="BP30" s="704"/>
      <c r="BQ30" s="705"/>
      <c r="BR30" s="686" t="s">
        <v>312</v>
      </c>
      <c r="BS30" s="704"/>
      <c r="BT30" s="704"/>
      <c r="BU30" s="704"/>
      <c r="BV30" s="704"/>
      <c r="BW30" s="704"/>
      <c r="BX30" s="704"/>
      <c r="BY30" s="704"/>
      <c r="BZ30" s="704"/>
      <c r="CA30" s="704"/>
      <c r="CB30" s="705"/>
      <c r="CD30" s="655"/>
      <c r="CE30" s="656"/>
      <c r="CF30" s="631" t="s">
        <v>313</v>
      </c>
      <c r="CG30" s="632"/>
      <c r="CH30" s="632"/>
      <c r="CI30" s="632"/>
      <c r="CJ30" s="632"/>
      <c r="CK30" s="632"/>
      <c r="CL30" s="632"/>
      <c r="CM30" s="632"/>
      <c r="CN30" s="632"/>
      <c r="CO30" s="632"/>
      <c r="CP30" s="632"/>
      <c r="CQ30" s="633"/>
      <c r="CR30" s="634">
        <v>16038359</v>
      </c>
      <c r="CS30" s="635"/>
      <c r="CT30" s="635"/>
      <c r="CU30" s="635"/>
      <c r="CV30" s="635"/>
      <c r="CW30" s="635"/>
      <c r="CX30" s="635"/>
      <c r="CY30" s="636"/>
      <c r="CZ30" s="637">
        <v>7.5</v>
      </c>
      <c r="DA30" s="649"/>
      <c r="DB30" s="649"/>
      <c r="DC30" s="650"/>
      <c r="DD30" s="640">
        <v>15789882</v>
      </c>
      <c r="DE30" s="635"/>
      <c r="DF30" s="635"/>
      <c r="DG30" s="635"/>
      <c r="DH30" s="635"/>
      <c r="DI30" s="635"/>
      <c r="DJ30" s="635"/>
      <c r="DK30" s="636"/>
      <c r="DL30" s="640">
        <v>14772662</v>
      </c>
      <c r="DM30" s="635"/>
      <c r="DN30" s="635"/>
      <c r="DO30" s="635"/>
      <c r="DP30" s="635"/>
      <c r="DQ30" s="635"/>
      <c r="DR30" s="635"/>
      <c r="DS30" s="635"/>
      <c r="DT30" s="635"/>
      <c r="DU30" s="635"/>
      <c r="DV30" s="636"/>
      <c r="DW30" s="637">
        <v>13.6</v>
      </c>
      <c r="DX30" s="649"/>
      <c r="DY30" s="649"/>
      <c r="DZ30" s="649"/>
      <c r="EA30" s="649"/>
      <c r="EB30" s="649"/>
      <c r="EC30" s="661"/>
    </row>
    <row r="31" spans="2:133" ht="11.25" customHeight="1" x14ac:dyDescent="0.2">
      <c r="B31" s="701" t="s">
        <v>314</v>
      </c>
      <c r="C31" s="702"/>
      <c r="D31" s="702"/>
      <c r="E31" s="702"/>
      <c r="F31" s="702"/>
      <c r="G31" s="702"/>
      <c r="H31" s="702"/>
      <c r="I31" s="702"/>
      <c r="J31" s="702"/>
      <c r="K31" s="702"/>
      <c r="L31" s="702"/>
      <c r="M31" s="702"/>
      <c r="N31" s="702"/>
      <c r="O31" s="702"/>
      <c r="P31" s="702"/>
      <c r="Q31" s="703"/>
      <c r="R31" s="634" t="s">
        <v>244</v>
      </c>
      <c r="S31" s="635"/>
      <c r="T31" s="635"/>
      <c r="U31" s="635"/>
      <c r="V31" s="635"/>
      <c r="W31" s="635"/>
      <c r="X31" s="635"/>
      <c r="Y31" s="636"/>
      <c r="Z31" s="672" t="s">
        <v>244</v>
      </c>
      <c r="AA31" s="672"/>
      <c r="AB31" s="672"/>
      <c r="AC31" s="672"/>
      <c r="AD31" s="673" t="s">
        <v>244</v>
      </c>
      <c r="AE31" s="673"/>
      <c r="AF31" s="673"/>
      <c r="AG31" s="673"/>
      <c r="AH31" s="673"/>
      <c r="AI31" s="673"/>
      <c r="AJ31" s="673"/>
      <c r="AK31" s="673"/>
      <c r="AL31" s="637" t="s">
        <v>244</v>
      </c>
      <c r="AM31" s="638"/>
      <c r="AN31" s="638"/>
      <c r="AO31" s="674"/>
      <c r="AP31" s="706" t="s">
        <v>315</v>
      </c>
      <c r="AQ31" s="707"/>
      <c r="AR31" s="707"/>
      <c r="AS31" s="707"/>
      <c r="AT31" s="708" t="s">
        <v>316</v>
      </c>
      <c r="AU31" s="212"/>
      <c r="AV31" s="212"/>
      <c r="AW31" s="212"/>
      <c r="AX31" s="692" t="s">
        <v>190</v>
      </c>
      <c r="AY31" s="693"/>
      <c r="AZ31" s="693"/>
      <c r="BA31" s="693"/>
      <c r="BB31" s="693"/>
      <c r="BC31" s="693"/>
      <c r="BD31" s="693"/>
      <c r="BE31" s="693"/>
      <c r="BF31" s="694"/>
      <c r="BG31" s="696">
        <v>99.4</v>
      </c>
      <c r="BH31" s="697"/>
      <c r="BI31" s="697"/>
      <c r="BJ31" s="697"/>
      <c r="BK31" s="697"/>
      <c r="BL31" s="697"/>
      <c r="BM31" s="698">
        <v>98.1</v>
      </c>
      <c r="BN31" s="697"/>
      <c r="BO31" s="697"/>
      <c r="BP31" s="697"/>
      <c r="BQ31" s="699"/>
      <c r="BR31" s="696">
        <v>99.5</v>
      </c>
      <c r="BS31" s="697"/>
      <c r="BT31" s="697"/>
      <c r="BU31" s="697"/>
      <c r="BV31" s="697"/>
      <c r="BW31" s="697"/>
      <c r="BX31" s="698">
        <v>98</v>
      </c>
      <c r="BY31" s="697"/>
      <c r="BZ31" s="697"/>
      <c r="CA31" s="697"/>
      <c r="CB31" s="699"/>
      <c r="CD31" s="655"/>
      <c r="CE31" s="656"/>
      <c r="CF31" s="631" t="s">
        <v>317</v>
      </c>
      <c r="CG31" s="632"/>
      <c r="CH31" s="632"/>
      <c r="CI31" s="632"/>
      <c r="CJ31" s="632"/>
      <c r="CK31" s="632"/>
      <c r="CL31" s="632"/>
      <c r="CM31" s="632"/>
      <c r="CN31" s="632"/>
      <c r="CO31" s="632"/>
      <c r="CP31" s="632"/>
      <c r="CQ31" s="633"/>
      <c r="CR31" s="634">
        <v>451102</v>
      </c>
      <c r="CS31" s="647"/>
      <c r="CT31" s="647"/>
      <c r="CU31" s="647"/>
      <c r="CV31" s="647"/>
      <c r="CW31" s="647"/>
      <c r="CX31" s="647"/>
      <c r="CY31" s="648"/>
      <c r="CZ31" s="637">
        <v>0.2</v>
      </c>
      <c r="DA31" s="649"/>
      <c r="DB31" s="649"/>
      <c r="DC31" s="650"/>
      <c r="DD31" s="640">
        <v>422930</v>
      </c>
      <c r="DE31" s="647"/>
      <c r="DF31" s="647"/>
      <c r="DG31" s="647"/>
      <c r="DH31" s="647"/>
      <c r="DI31" s="647"/>
      <c r="DJ31" s="647"/>
      <c r="DK31" s="648"/>
      <c r="DL31" s="640">
        <v>422930</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
      <c r="B32" s="631" t="s">
        <v>318</v>
      </c>
      <c r="C32" s="632"/>
      <c r="D32" s="632"/>
      <c r="E32" s="632"/>
      <c r="F32" s="632"/>
      <c r="G32" s="632"/>
      <c r="H32" s="632"/>
      <c r="I32" s="632"/>
      <c r="J32" s="632"/>
      <c r="K32" s="632"/>
      <c r="L32" s="632"/>
      <c r="M32" s="632"/>
      <c r="N32" s="632"/>
      <c r="O32" s="632"/>
      <c r="P32" s="632"/>
      <c r="Q32" s="633"/>
      <c r="R32" s="634">
        <v>14607358</v>
      </c>
      <c r="S32" s="635"/>
      <c r="T32" s="635"/>
      <c r="U32" s="635"/>
      <c r="V32" s="635"/>
      <c r="W32" s="635"/>
      <c r="X32" s="635"/>
      <c r="Y32" s="636"/>
      <c r="Z32" s="672">
        <v>6.6</v>
      </c>
      <c r="AA32" s="672"/>
      <c r="AB32" s="672"/>
      <c r="AC32" s="672"/>
      <c r="AD32" s="673" t="s">
        <v>238</v>
      </c>
      <c r="AE32" s="673"/>
      <c r="AF32" s="673"/>
      <c r="AG32" s="673"/>
      <c r="AH32" s="673"/>
      <c r="AI32" s="673"/>
      <c r="AJ32" s="673"/>
      <c r="AK32" s="673"/>
      <c r="AL32" s="637" t="s">
        <v>244</v>
      </c>
      <c r="AM32" s="638"/>
      <c r="AN32" s="638"/>
      <c r="AO32" s="674"/>
      <c r="AP32" s="675"/>
      <c r="AQ32" s="676"/>
      <c r="AR32" s="676"/>
      <c r="AS32" s="676"/>
      <c r="AT32" s="709"/>
      <c r="AU32" s="208" t="s">
        <v>319</v>
      </c>
      <c r="AX32" s="631" t="s">
        <v>320</v>
      </c>
      <c r="AY32" s="632"/>
      <c r="AZ32" s="632"/>
      <c r="BA32" s="632"/>
      <c r="BB32" s="632"/>
      <c r="BC32" s="632"/>
      <c r="BD32" s="632"/>
      <c r="BE32" s="632"/>
      <c r="BF32" s="633"/>
      <c r="BG32" s="700">
        <v>99.1</v>
      </c>
      <c r="BH32" s="647"/>
      <c r="BI32" s="647"/>
      <c r="BJ32" s="647"/>
      <c r="BK32" s="647"/>
      <c r="BL32" s="647"/>
      <c r="BM32" s="638">
        <v>97.4</v>
      </c>
      <c r="BN32" s="647"/>
      <c r="BO32" s="647"/>
      <c r="BP32" s="647"/>
      <c r="BQ32" s="670"/>
      <c r="BR32" s="700">
        <v>99.2</v>
      </c>
      <c r="BS32" s="647"/>
      <c r="BT32" s="647"/>
      <c r="BU32" s="647"/>
      <c r="BV32" s="647"/>
      <c r="BW32" s="647"/>
      <c r="BX32" s="638">
        <v>97.3</v>
      </c>
      <c r="BY32" s="647"/>
      <c r="BZ32" s="647"/>
      <c r="CA32" s="647"/>
      <c r="CB32" s="670"/>
      <c r="CD32" s="657"/>
      <c r="CE32" s="658"/>
      <c r="CF32" s="631" t="s">
        <v>321</v>
      </c>
      <c r="CG32" s="632"/>
      <c r="CH32" s="632"/>
      <c r="CI32" s="632"/>
      <c r="CJ32" s="632"/>
      <c r="CK32" s="632"/>
      <c r="CL32" s="632"/>
      <c r="CM32" s="632"/>
      <c r="CN32" s="632"/>
      <c r="CO32" s="632"/>
      <c r="CP32" s="632"/>
      <c r="CQ32" s="633"/>
      <c r="CR32" s="634" t="s">
        <v>238</v>
      </c>
      <c r="CS32" s="635"/>
      <c r="CT32" s="635"/>
      <c r="CU32" s="635"/>
      <c r="CV32" s="635"/>
      <c r="CW32" s="635"/>
      <c r="CX32" s="635"/>
      <c r="CY32" s="636"/>
      <c r="CZ32" s="637" t="s">
        <v>244</v>
      </c>
      <c r="DA32" s="649"/>
      <c r="DB32" s="649"/>
      <c r="DC32" s="650"/>
      <c r="DD32" s="640" t="s">
        <v>238</v>
      </c>
      <c r="DE32" s="635"/>
      <c r="DF32" s="635"/>
      <c r="DG32" s="635"/>
      <c r="DH32" s="635"/>
      <c r="DI32" s="635"/>
      <c r="DJ32" s="635"/>
      <c r="DK32" s="636"/>
      <c r="DL32" s="640" t="s">
        <v>244</v>
      </c>
      <c r="DM32" s="635"/>
      <c r="DN32" s="635"/>
      <c r="DO32" s="635"/>
      <c r="DP32" s="635"/>
      <c r="DQ32" s="635"/>
      <c r="DR32" s="635"/>
      <c r="DS32" s="635"/>
      <c r="DT32" s="635"/>
      <c r="DU32" s="635"/>
      <c r="DV32" s="636"/>
      <c r="DW32" s="637" t="s">
        <v>244</v>
      </c>
      <c r="DX32" s="649"/>
      <c r="DY32" s="649"/>
      <c r="DZ32" s="649"/>
      <c r="EA32" s="649"/>
      <c r="EB32" s="649"/>
      <c r="EC32" s="661"/>
    </row>
    <row r="33" spans="2:133" ht="11.25" customHeight="1" x14ac:dyDescent="0.2">
      <c r="B33" s="631" t="s">
        <v>322</v>
      </c>
      <c r="C33" s="632"/>
      <c r="D33" s="632"/>
      <c r="E33" s="632"/>
      <c r="F33" s="632"/>
      <c r="G33" s="632"/>
      <c r="H33" s="632"/>
      <c r="I33" s="632"/>
      <c r="J33" s="632"/>
      <c r="K33" s="632"/>
      <c r="L33" s="632"/>
      <c r="M33" s="632"/>
      <c r="N33" s="632"/>
      <c r="O33" s="632"/>
      <c r="P33" s="632"/>
      <c r="Q33" s="633"/>
      <c r="R33" s="634">
        <v>552146</v>
      </c>
      <c r="S33" s="635"/>
      <c r="T33" s="635"/>
      <c r="U33" s="635"/>
      <c r="V33" s="635"/>
      <c r="W33" s="635"/>
      <c r="X33" s="635"/>
      <c r="Y33" s="636"/>
      <c r="Z33" s="672">
        <v>0.2</v>
      </c>
      <c r="AA33" s="672"/>
      <c r="AB33" s="672"/>
      <c r="AC33" s="672"/>
      <c r="AD33" s="673">
        <v>207539</v>
      </c>
      <c r="AE33" s="673"/>
      <c r="AF33" s="673"/>
      <c r="AG33" s="673"/>
      <c r="AH33" s="673"/>
      <c r="AI33" s="673"/>
      <c r="AJ33" s="673"/>
      <c r="AK33" s="673"/>
      <c r="AL33" s="637">
        <v>0.2</v>
      </c>
      <c r="AM33" s="638"/>
      <c r="AN33" s="638"/>
      <c r="AO33" s="674"/>
      <c r="AP33" s="677"/>
      <c r="AQ33" s="678"/>
      <c r="AR33" s="678"/>
      <c r="AS33" s="678"/>
      <c r="AT33" s="710"/>
      <c r="AU33" s="213"/>
      <c r="AV33" s="213"/>
      <c r="AW33" s="213"/>
      <c r="AX33" s="615" t="s">
        <v>323</v>
      </c>
      <c r="AY33" s="616"/>
      <c r="AZ33" s="616"/>
      <c r="BA33" s="616"/>
      <c r="BB33" s="616"/>
      <c r="BC33" s="616"/>
      <c r="BD33" s="616"/>
      <c r="BE33" s="616"/>
      <c r="BF33" s="617"/>
      <c r="BG33" s="695">
        <v>99.6</v>
      </c>
      <c r="BH33" s="619"/>
      <c r="BI33" s="619"/>
      <c r="BJ33" s="619"/>
      <c r="BK33" s="619"/>
      <c r="BL33" s="619"/>
      <c r="BM33" s="665">
        <v>98.5</v>
      </c>
      <c r="BN33" s="619"/>
      <c r="BO33" s="619"/>
      <c r="BP33" s="619"/>
      <c r="BQ33" s="682"/>
      <c r="BR33" s="695">
        <v>99.6</v>
      </c>
      <c r="BS33" s="619"/>
      <c r="BT33" s="619"/>
      <c r="BU33" s="619"/>
      <c r="BV33" s="619"/>
      <c r="BW33" s="619"/>
      <c r="BX33" s="665">
        <v>98.3</v>
      </c>
      <c r="BY33" s="619"/>
      <c r="BZ33" s="619"/>
      <c r="CA33" s="619"/>
      <c r="CB33" s="682"/>
      <c r="CD33" s="631" t="s">
        <v>324</v>
      </c>
      <c r="CE33" s="632"/>
      <c r="CF33" s="632"/>
      <c r="CG33" s="632"/>
      <c r="CH33" s="632"/>
      <c r="CI33" s="632"/>
      <c r="CJ33" s="632"/>
      <c r="CK33" s="632"/>
      <c r="CL33" s="632"/>
      <c r="CM33" s="632"/>
      <c r="CN33" s="632"/>
      <c r="CO33" s="632"/>
      <c r="CP33" s="632"/>
      <c r="CQ33" s="633"/>
      <c r="CR33" s="634">
        <v>73556384</v>
      </c>
      <c r="CS33" s="647"/>
      <c r="CT33" s="647"/>
      <c r="CU33" s="647"/>
      <c r="CV33" s="647"/>
      <c r="CW33" s="647"/>
      <c r="CX33" s="647"/>
      <c r="CY33" s="648"/>
      <c r="CZ33" s="637">
        <v>34.4</v>
      </c>
      <c r="DA33" s="649"/>
      <c r="DB33" s="649"/>
      <c r="DC33" s="650"/>
      <c r="DD33" s="640">
        <v>56704372</v>
      </c>
      <c r="DE33" s="647"/>
      <c r="DF33" s="647"/>
      <c r="DG33" s="647"/>
      <c r="DH33" s="647"/>
      <c r="DI33" s="647"/>
      <c r="DJ33" s="647"/>
      <c r="DK33" s="648"/>
      <c r="DL33" s="640">
        <v>39199587</v>
      </c>
      <c r="DM33" s="647"/>
      <c r="DN33" s="647"/>
      <c r="DO33" s="647"/>
      <c r="DP33" s="647"/>
      <c r="DQ33" s="647"/>
      <c r="DR33" s="647"/>
      <c r="DS33" s="647"/>
      <c r="DT33" s="647"/>
      <c r="DU33" s="647"/>
      <c r="DV33" s="648"/>
      <c r="DW33" s="637">
        <v>36.1</v>
      </c>
      <c r="DX33" s="649"/>
      <c r="DY33" s="649"/>
      <c r="DZ33" s="649"/>
      <c r="EA33" s="649"/>
      <c r="EB33" s="649"/>
      <c r="EC33" s="661"/>
    </row>
    <row r="34" spans="2:133" ht="11.25" customHeight="1" x14ac:dyDescent="0.2">
      <c r="B34" s="631" t="s">
        <v>325</v>
      </c>
      <c r="C34" s="632"/>
      <c r="D34" s="632"/>
      <c r="E34" s="632"/>
      <c r="F34" s="632"/>
      <c r="G34" s="632"/>
      <c r="H34" s="632"/>
      <c r="I34" s="632"/>
      <c r="J34" s="632"/>
      <c r="K34" s="632"/>
      <c r="L34" s="632"/>
      <c r="M34" s="632"/>
      <c r="N34" s="632"/>
      <c r="O34" s="632"/>
      <c r="P34" s="632"/>
      <c r="Q34" s="633"/>
      <c r="R34" s="634">
        <v>428951</v>
      </c>
      <c r="S34" s="635"/>
      <c r="T34" s="635"/>
      <c r="U34" s="635"/>
      <c r="V34" s="635"/>
      <c r="W34" s="635"/>
      <c r="X34" s="635"/>
      <c r="Y34" s="636"/>
      <c r="Z34" s="672">
        <v>0.2</v>
      </c>
      <c r="AA34" s="672"/>
      <c r="AB34" s="672"/>
      <c r="AC34" s="672"/>
      <c r="AD34" s="673" t="s">
        <v>244</v>
      </c>
      <c r="AE34" s="673"/>
      <c r="AF34" s="673"/>
      <c r="AG34" s="673"/>
      <c r="AH34" s="673"/>
      <c r="AI34" s="673"/>
      <c r="AJ34" s="673"/>
      <c r="AK34" s="673"/>
      <c r="AL34" s="637" t="s">
        <v>238</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326</v>
      </c>
      <c r="CE34" s="632"/>
      <c r="CF34" s="632"/>
      <c r="CG34" s="632"/>
      <c r="CH34" s="632"/>
      <c r="CI34" s="632"/>
      <c r="CJ34" s="632"/>
      <c r="CK34" s="632"/>
      <c r="CL34" s="632"/>
      <c r="CM34" s="632"/>
      <c r="CN34" s="632"/>
      <c r="CO34" s="632"/>
      <c r="CP34" s="632"/>
      <c r="CQ34" s="633"/>
      <c r="CR34" s="634">
        <v>24138934</v>
      </c>
      <c r="CS34" s="635"/>
      <c r="CT34" s="635"/>
      <c r="CU34" s="635"/>
      <c r="CV34" s="635"/>
      <c r="CW34" s="635"/>
      <c r="CX34" s="635"/>
      <c r="CY34" s="636"/>
      <c r="CZ34" s="637">
        <v>11.3</v>
      </c>
      <c r="DA34" s="649"/>
      <c r="DB34" s="649"/>
      <c r="DC34" s="650"/>
      <c r="DD34" s="640">
        <v>16940623</v>
      </c>
      <c r="DE34" s="635"/>
      <c r="DF34" s="635"/>
      <c r="DG34" s="635"/>
      <c r="DH34" s="635"/>
      <c r="DI34" s="635"/>
      <c r="DJ34" s="635"/>
      <c r="DK34" s="636"/>
      <c r="DL34" s="640">
        <v>13936482</v>
      </c>
      <c r="DM34" s="635"/>
      <c r="DN34" s="635"/>
      <c r="DO34" s="635"/>
      <c r="DP34" s="635"/>
      <c r="DQ34" s="635"/>
      <c r="DR34" s="635"/>
      <c r="DS34" s="635"/>
      <c r="DT34" s="635"/>
      <c r="DU34" s="635"/>
      <c r="DV34" s="636"/>
      <c r="DW34" s="637">
        <v>12.8</v>
      </c>
      <c r="DX34" s="649"/>
      <c r="DY34" s="649"/>
      <c r="DZ34" s="649"/>
      <c r="EA34" s="649"/>
      <c r="EB34" s="649"/>
      <c r="EC34" s="661"/>
    </row>
    <row r="35" spans="2:133" ht="11.25" customHeight="1" x14ac:dyDescent="0.2">
      <c r="B35" s="631" t="s">
        <v>327</v>
      </c>
      <c r="C35" s="632"/>
      <c r="D35" s="632"/>
      <c r="E35" s="632"/>
      <c r="F35" s="632"/>
      <c r="G35" s="632"/>
      <c r="H35" s="632"/>
      <c r="I35" s="632"/>
      <c r="J35" s="632"/>
      <c r="K35" s="632"/>
      <c r="L35" s="632"/>
      <c r="M35" s="632"/>
      <c r="N35" s="632"/>
      <c r="O35" s="632"/>
      <c r="P35" s="632"/>
      <c r="Q35" s="633"/>
      <c r="R35" s="634">
        <v>6687568</v>
      </c>
      <c r="S35" s="635"/>
      <c r="T35" s="635"/>
      <c r="U35" s="635"/>
      <c r="V35" s="635"/>
      <c r="W35" s="635"/>
      <c r="X35" s="635"/>
      <c r="Y35" s="636"/>
      <c r="Z35" s="672">
        <v>3</v>
      </c>
      <c r="AA35" s="672"/>
      <c r="AB35" s="672"/>
      <c r="AC35" s="672"/>
      <c r="AD35" s="673" t="s">
        <v>244</v>
      </c>
      <c r="AE35" s="673"/>
      <c r="AF35" s="673"/>
      <c r="AG35" s="673"/>
      <c r="AH35" s="673"/>
      <c r="AI35" s="673"/>
      <c r="AJ35" s="673"/>
      <c r="AK35" s="673"/>
      <c r="AL35" s="637" t="s">
        <v>244</v>
      </c>
      <c r="AM35" s="638"/>
      <c r="AN35" s="638"/>
      <c r="AO35" s="674"/>
      <c r="AP35" s="216"/>
      <c r="AQ35" s="686" t="s">
        <v>328</v>
      </c>
      <c r="AR35" s="687"/>
      <c r="AS35" s="687"/>
      <c r="AT35" s="687"/>
      <c r="AU35" s="687"/>
      <c r="AV35" s="687"/>
      <c r="AW35" s="687"/>
      <c r="AX35" s="687"/>
      <c r="AY35" s="687"/>
      <c r="AZ35" s="687"/>
      <c r="BA35" s="687"/>
      <c r="BB35" s="687"/>
      <c r="BC35" s="687"/>
      <c r="BD35" s="687"/>
      <c r="BE35" s="687"/>
      <c r="BF35" s="688"/>
      <c r="BG35" s="686" t="s">
        <v>329</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330</v>
      </c>
      <c r="CE35" s="632"/>
      <c r="CF35" s="632"/>
      <c r="CG35" s="632"/>
      <c r="CH35" s="632"/>
      <c r="CI35" s="632"/>
      <c r="CJ35" s="632"/>
      <c r="CK35" s="632"/>
      <c r="CL35" s="632"/>
      <c r="CM35" s="632"/>
      <c r="CN35" s="632"/>
      <c r="CO35" s="632"/>
      <c r="CP35" s="632"/>
      <c r="CQ35" s="633"/>
      <c r="CR35" s="634">
        <v>1330797</v>
      </c>
      <c r="CS35" s="647"/>
      <c r="CT35" s="647"/>
      <c r="CU35" s="647"/>
      <c r="CV35" s="647"/>
      <c r="CW35" s="647"/>
      <c r="CX35" s="647"/>
      <c r="CY35" s="648"/>
      <c r="CZ35" s="637">
        <v>0.6</v>
      </c>
      <c r="DA35" s="649"/>
      <c r="DB35" s="649"/>
      <c r="DC35" s="650"/>
      <c r="DD35" s="640">
        <v>838441</v>
      </c>
      <c r="DE35" s="647"/>
      <c r="DF35" s="647"/>
      <c r="DG35" s="647"/>
      <c r="DH35" s="647"/>
      <c r="DI35" s="647"/>
      <c r="DJ35" s="647"/>
      <c r="DK35" s="648"/>
      <c r="DL35" s="640">
        <v>838319</v>
      </c>
      <c r="DM35" s="647"/>
      <c r="DN35" s="647"/>
      <c r="DO35" s="647"/>
      <c r="DP35" s="647"/>
      <c r="DQ35" s="647"/>
      <c r="DR35" s="647"/>
      <c r="DS35" s="647"/>
      <c r="DT35" s="647"/>
      <c r="DU35" s="647"/>
      <c r="DV35" s="648"/>
      <c r="DW35" s="637">
        <v>0.8</v>
      </c>
      <c r="DX35" s="649"/>
      <c r="DY35" s="649"/>
      <c r="DZ35" s="649"/>
      <c r="EA35" s="649"/>
      <c r="EB35" s="649"/>
      <c r="EC35" s="661"/>
    </row>
    <row r="36" spans="2:133" ht="11.25" customHeight="1" x14ac:dyDescent="0.2">
      <c r="B36" s="631" t="s">
        <v>331</v>
      </c>
      <c r="C36" s="632"/>
      <c r="D36" s="632"/>
      <c r="E36" s="632"/>
      <c r="F36" s="632"/>
      <c r="G36" s="632"/>
      <c r="H36" s="632"/>
      <c r="I36" s="632"/>
      <c r="J36" s="632"/>
      <c r="K36" s="632"/>
      <c r="L36" s="632"/>
      <c r="M36" s="632"/>
      <c r="N36" s="632"/>
      <c r="O36" s="632"/>
      <c r="P36" s="632"/>
      <c r="Q36" s="633"/>
      <c r="R36" s="634">
        <v>8106663</v>
      </c>
      <c r="S36" s="635"/>
      <c r="T36" s="635"/>
      <c r="U36" s="635"/>
      <c r="V36" s="635"/>
      <c r="W36" s="635"/>
      <c r="X36" s="635"/>
      <c r="Y36" s="636"/>
      <c r="Z36" s="672">
        <v>3.6</v>
      </c>
      <c r="AA36" s="672"/>
      <c r="AB36" s="672"/>
      <c r="AC36" s="672"/>
      <c r="AD36" s="673" t="s">
        <v>244</v>
      </c>
      <c r="AE36" s="673"/>
      <c r="AF36" s="673"/>
      <c r="AG36" s="673"/>
      <c r="AH36" s="673"/>
      <c r="AI36" s="673"/>
      <c r="AJ36" s="673"/>
      <c r="AK36" s="673"/>
      <c r="AL36" s="637" t="s">
        <v>238</v>
      </c>
      <c r="AM36" s="638"/>
      <c r="AN36" s="638"/>
      <c r="AO36" s="674"/>
      <c r="AP36" s="216"/>
      <c r="AQ36" s="683" t="s">
        <v>332</v>
      </c>
      <c r="AR36" s="684"/>
      <c r="AS36" s="684"/>
      <c r="AT36" s="684"/>
      <c r="AU36" s="684"/>
      <c r="AV36" s="684"/>
      <c r="AW36" s="684"/>
      <c r="AX36" s="684"/>
      <c r="AY36" s="685"/>
      <c r="AZ36" s="689">
        <v>24629166</v>
      </c>
      <c r="BA36" s="690"/>
      <c r="BB36" s="690"/>
      <c r="BC36" s="690"/>
      <c r="BD36" s="690"/>
      <c r="BE36" s="690"/>
      <c r="BF36" s="691"/>
      <c r="BG36" s="692" t="s">
        <v>333</v>
      </c>
      <c r="BH36" s="693"/>
      <c r="BI36" s="693"/>
      <c r="BJ36" s="693"/>
      <c r="BK36" s="693"/>
      <c r="BL36" s="693"/>
      <c r="BM36" s="693"/>
      <c r="BN36" s="693"/>
      <c r="BO36" s="693"/>
      <c r="BP36" s="693"/>
      <c r="BQ36" s="693"/>
      <c r="BR36" s="693"/>
      <c r="BS36" s="693"/>
      <c r="BT36" s="693"/>
      <c r="BU36" s="694"/>
      <c r="BV36" s="689">
        <v>478817</v>
      </c>
      <c r="BW36" s="690"/>
      <c r="BX36" s="690"/>
      <c r="BY36" s="690"/>
      <c r="BZ36" s="690"/>
      <c r="CA36" s="690"/>
      <c r="CB36" s="691"/>
      <c r="CD36" s="631" t="s">
        <v>334</v>
      </c>
      <c r="CE36" s="632"/>
      <c r="CF36" s="632"/>
      <c r="CG36" s="632"/>
      <c r="CH36" s="632"/>
      <c r="CI36" s="632"/>
      <c r="CJ36" s="632"/>
      <c r="CK36" s="632"/>
      <c r="CL36" s="632"/>
      <c r="CM36" s="632"/>
      <c r="CN36" s="632"/>
      <c r="CO36" s="632"/>
      <c r="CP36" s="632"/>
      <c r="CQ36" s="633"/>
      <c r="CR36" s="634">
        <v>21306163</v>
      </c>
      <c r="CS36" s="635"/>
      <c r="CT36" s="635"/>
      <c r="CU36" s="635"/>
      <c r="CV36" s="635"/>
      <c r="CW36" s="635"/>
      <c r="CX36" s="635"/>
      <c r="CY36" s="636"/>
      <c r="CZ36" s="637">
        <v>10</v>
      </c>
      <c r="DA36" s="649"/>
      <c r="DB36" s="649"/>
      <c r="DC36" s="650"/>
      <c r="DD36" s="640">
        <v>19386485</v>
      </c>
      <c r="DE36" s="635"/>
      <c r="DF36" s="635"/>
      <c r="DG36" s="635"/>
      <c r="DH36" s="635"/>
      <c r="DI36" s="635"/>
      <c r="DJ36" s="635"/>
      <c r="DK36" s="636"/>
      <c r="DL36" s="640">
        <v>10533272</v>
      </c>
      <c r="DM36" s="635"/>
      <c r="DN36" s="635"/>
      <c r="DO36" s="635"/>
      <c r="DP36" s="635"/>
      <c r="DQ36" s="635"/>
      <c r="DR36" s="635"/>
      <c r="DS36" s="635"/>
      <c r="DT36" s="635"/>
      <c r="DU36" s="635"/>
      <c r="DV36" s="636"/>
      <c r="DW36" s="637">
        <v>9.6999999999999993</v>
      </c>
      <c r="DX36" s="649"/>
      <c r="DY36" s="649"/>
      <c r="DZ36" s="649"/>
      <c r="EA36" s="649"/>
      <c r="EB36" s="649"/>
      <c r="EC36" s="661"/>
    </row>
    <row r="37" spans="2:133" ht="11.25" customHeight="1" x14ac:dyDescent="0.2">
      <c r="B37" s="631" t="s">
        <v>335</v>
      </c>
      <c r="C37" s="632"/>
      <c r="D37" s="632"/>
      <c r="E37" s="632"/>
      <c r="F37" s="632"/>
      <c r="G37" s="632"/>
      <c r="H37" s="632"/>
      <c r="I37" s="632"/>
      <c r="J37" s="632"/>
      <c r="K37" s="632"/>
      <c r="L37" s="632"/>
      <c r="M37" s="632"/>
      <c r="N37" s="632"/>
      <c r="O37" s="632"/>
      <c r="P37" s="632"/>
      <c r="Q37" s="633"/>
      <c r="R37" s="634">
        <v>2298107</v>
      </c>
      <c r="S37" s="635"/>
      <c r="T37" s="635"/>
      <c r="U37" s="635"/>
      <c r="V37" s="635"/>
      <c r="W37" s="635"/>
      <c r="X37" s="635"/>
      <c r="Y37" s="636"/>
      <c r="Z37" s="672">
        <v>1</v>
      </c>
      <c r="AA37" s="672"/>
      <c r="AB37" s="672"/>
      <c r="AC37" s="672"/>
      <c r="AD37" s="673">
        <v>42948</v>
      </c>
      <c r="AE37" s="673"/>
      <c r="AF37" s="673"/>
      <c r="AG37" s="673"/>
      <c r="AH37" s="673"/>
      <c r="AI37" s="673"/>
      <c r="AJ37" s="673"/>
      <c r="AK37" s="673"/>
      <c r="AL37" s="637">
        <v>0</v>
      </c>
      <c r="AM37" s="638"/>
      <c r="AN37" s="638"/>
      <c r="AO37" s="674"/>
      <c r="AQ37" s="667" t="s">
        <v>336</v>
      </c>
      <c r="AR37" s="668"/>
      <c r="AS37" s="668"/>
      <c r="AT37" s="668"/>
      <c r="AU37" s="668"/>
      <c r="AV37" s="668"/>
      <c r="AW37" s="668"/>
      <c r="AX37" s="668"/>
      <c r="AY37" s="669"/>
      <c r="AZ37" s="634">
        <v>4447181</v>
      </c>
      <c r="BA37" s="635"/>
      <c r="BB37" s="635"/>
      <c r="BC37" s="635"/>
      <c r="BD37" s="647"/>
      <c r="BE37" s="647"/>
      <c r="BF37" s="670"/>
      <c r="BG37" s="631" t="s">
        <v>337</v>
      </c>
      <c r="BH37" s="632"/>
      <c r="BI37" s="632"/>
      <c r="BJ37" s="632"/>
      <c r="BK37" s="632"/>
      <c r="BL37" s="632"/>
      <c r="BM37" s="632"/>
      <c r="BN37" s="632"/>
      <c r="BO37" s="632"/>
      <c r="BP37" s="632"/>
      <c r="BQ37" s="632"/>
      <c r="BR37" s="632"/>
      <c r="BS37" s="632"/>
      <c r="BT37" s="632"/>
      <c r="BU37" s="633"/>
      <c r="BV37" s="634">
        <v>-146236</v>
      </c>
      <c r="BW37" s="635"/>
      <c r="BX37" s="635"/>
      <c r="BY37" s="635"/>
      <c r="BZ37" s="635"/>
      <c r="CA37" s="635"/>
      <c r="CB37" s="671"/>
      <c r="CD37" s="631" t="s">
        <v>338</v>
      </c>
      <c r="CE37" s="632"/>
      <c r="CF37" s="632"/>
      <c r="CG37" s="632"/>
      <c r="CH37" s="632"/>
      <c r="CI37" s="632"/>
      <c r="CJ37" s="632"/>
      <c r="CK37" s="632"/>
      <c r="CL37" s="632"/>
      <c r="CM37" s="632"/>
      <c r="CN37" s="632"/>
      <c r="CO37" s="632"/>
      <c r="CP37" s="632"/>
      <c r="CQ37" s="633"/>
      <c r="CR37" s="634">
        <v>5104112</v>
      </c>
      <c r="CS37" s="647"/>
      <c r="CT37" s="647"/>
      <c r="CU37" s="647"/>
      <c r="CV37" s="647"/>
      <c r="CW37" s="647"/>
      <c r="CX37" s="647"/>
      <c r="CY37" s="648"/>
      <c r="CZ37" s="637">
        <v>2.4</v>
      </c>
      <c r="DA37" s="649"/>
      <c r="DB37" s="649"/>
      <c r="DC37" s="650"/>
      <c r="DD37" s="640">
        <v>5095233</v>
      </c>
      <c r="DE37" s="647"/>
      <c r="DF37" s="647"/>
      <c r="DG37" s="647"/>
      <c r="DH37" s="647"/>
      <c r="DI37" s="647"/>
      <c r="DJ37" s="647"/>
      <c r="DK37" s="648"/>
      <c r="DL37" s="640">
        <v>4883710</v>
      </c>
      <c r="DM37" s="647"/>
      <c r="DN37" s="647"/>
      <c r="DO37" s="647"/>
      <c r="DP37" s="647"/>
      <c r="DQ37" s="647"/>
      <c r="DR37" s="647"/>
      <c r="DS37" s="647"/>
      <c r="DT37" s="647"/>
      <c r="DU37" s="647"/>
      <c r="DV37" s="648"/>
      <c r="DW37" s="637">
        <v>4.5</v>
      </c>
      <c r="DX37" s="649"/>
      <c r="DY37" s="649"/>
      <c r="DZ37" s="649"/>
      <c r="EA37" s="649"/>
      <c r="EB37" s="649"/>
      <c r="EC37" s="661"/>
    </row>
    <row r="38" spans="2:133" ht="11.25" customHeight="1" x14ac:dyDescent="0.2">
      <c r="B38" s="631" t="s">
        <v>339</v>
      </c>
      <c r="C38" s="632"/>
      <c r="D38" s="632"/>
      <c r="E38" s="632"/>
      <c r="F38" s="632"/>
      <c r="G38" s="632"/>
      <c r="H38" s="632"/>
      <c r="I38" s="632"/>
      <c r="J38" s="632"/>
      <c r="K38" s="632"/>
      <c r="L38" s="632"/>
      <c r="M38" s="632"/>
      <c r="N38" s="632"/>
      <c r="O38" s="632"/>
      <c r="P38" s="632"/>
      <c r="Q38" s="633"/>
      <c r="R38" s="634">
        <v>22150900</v>
      </c>
      <c r="S38" s="635"/>
      <c r="T38" s="635"/>
      <c r="U38" s="635"/>
      <c r="V38" s="635"/>
      <c r="W38" s="635"/>
      <c r="X38" s="635"/>
      <c r="Y38" s="636"/>
      <c r="Z38" s="672">
        <v>10</v>
      </c>
      <c r="AA38" s="672"/>
      <c r="AB38" s="672"/>
      <c r="AC38" s="672"/>
      <c r="AD38" s="673" t="s">
        <v>238</v>
      </c>
      <c r="AE38" s="673"/>
      <c r="AF38" s="673"/>
      <c r="AG38" s="673"/>
      <c r="AH38" s="673"/>
      <c r="AI38" s="673"/>
      <c r="AJ38" s="673"/>
      <c r="AK38" s="673"/>
      <c r="AL38" s="637" t="s">
        <v>244</v>
      </c>
      <c r="AM38" s="638"/>
      <c r="AN38" s="638"/>
      <c r="AO38" s="674"/>
      <c r="AQ38" s="667" t="s">
        <v>340</v>
      </c>
      <c r="AR38" s="668"/>
      <c r="AS38" s="668"/>
      <c r="AT38" s="668"/>
      <c r="AU38" s="668"/>
      <c r="AV38" s="668"/>
      <c r="AW38" s="668"/>
      <c r="AX38" s="668"/>
      <c r="AY38" s="669"/>
      <c r="AZ38" s="634">
        <v>1369036</v>
      </c>
      <c r="BA38" s="635"/>
      <c r="BB38" s="635"/>
      <c r="BC38" s="635"/>
      <c r="BD38" s="647"/>
      <c r="BE38" s="647"/>
      <c r="BF38" s="670"/>
      <c r="BG38" s="631" t="s">
        <v>341</v>
      </c>
      <c r="BH38" s="632"/>
      <c r="BI38" s="632"/>
      <c r="BJ38" s="632"/>
      <c r="BK38" s="632"/>
      <c r="BL38" s="632"/>
      <c r="BM38" s="632"/>
      <c r="BN38" s="632"/>
      <c r="BO38" s="632"/>
      <c r="BP38" s="632"/>
      <c r="BQ38" s="632"/>
      <c r="BR38" s="632"/>
      <c r="BS38" s="632"/>
      <c r="BT38" s="632"/>
      <c r="BU38" s="633"/>
      <c r="BV38" s="634">
        <v>55724</v>
      </c>
      <c r="BW38" s="635"/>
      <c r="BX38" s="635"/>
      <c r="BY38" s="635"/>
      <c r="BZ38" s="635"/>
      <c r="CA38" s="635"/>
      <c r="CB38" s="671"/>
      <c r="CD38" s="631" t="s">
        <v>342</v>
      </c>
      <c r="CE38" s="632"/>
      <c r="CF38" s="632"/>
      <c r="CG38" s="632"/>
      <c r="CH38" s="632"/>
      <c r="CI38" s="632"/>
      <c r="CJ38" s="632"/>
      <c r="CK38" s="632"/>
      <c r="CL38" s="632"/>
      <c r="CM38" s="632"/>
      <c r="CN38" s="632"/>
      <c r="CO38" s="632"/>
      <c r="CP38" s="632"/>
      <c r="CQ38" s="633"/>
      <c r="CR38" s="634">
        <v>18338297</v>
      </c>
      <c r="CS38" s="635"/>
      <c r="CT38" s="635"/>
      <c r="CU38" s="635"/>
      <c r="CV38" s="635"/>
      <c r="CW38" s="635"/>
      <c r="CX38" s="635"/>
      <c r="CY38" s="636"/>
      <c r="CZ38" s="637">
        <v>8.6</v>
      </c>
      <c r="DA38" s="649"/>
      <c r="DB38" s="649"/>
      <c r="DC38" s="650"/>
      <c r="DD38" s="640">
        <v>14195018</v>
      </c>
      <c r="DE38" s="635"/>
      <c r="DF38" s="635"/>
      <c r="DG38" s="635"/>
      <c r="DH38" s="635"/>
      <c r="DI38" s="635"/>
      <c r="DJ38" s="635"/>
      <c r="DK38" s="636"/>
      <c r="DL38" s="640">
        <v>13347464</v>
      </c>
      <c r="DM38" s="635"/>
      <c r="DN38" s="635"/>
      <c r="DO38" s="635"/>
      <c r="DP38" s="635"/>
      <c r="DQ38" s="635"/>
      <c r="DR38" s="635"/>
      <c r="DS38" s="635"/>
      <c r="DT38" s="635"/>
      <c r="DU38" s="635"/>
      <c r="DV38" s="636"/>
      <c r="DW38" s="637">
        <v>12.3</v>
      </c>
      <c r="DX38" s="649"/>
      <c r="DY38" s="649"/>
      <c r="DZ38" s="649"/>
      <c r="EA38" s="649"/>
      <c r="EB38" s="649"/>
      <c r="EC38" s="661"/>
    </row>
    <row r="39" spans="2:133" ht="11.25" customHeight="1" x14ac:dyDescent="0.2">
      <c r="B39" s="631" t="s">
        <v>343</v>
      </c>
      <c r="C39" s="632"/>
      <c r="D39" s="632"/>
      <c r="E39" s="632"/>
      <c r="F39" s="632"/>
      <c r="G39" s="632"/>
      <c r="H39" s="632"/>
      <c r="I39" s="632"/>
      <c r="J39" s="632"/>
      <c r="K39" s="632"/>
      <c r="L39" s="632"/>
      <c r="M39" s="632"/>
      <c r="N39" s="632"/>
      <c r="O39" s="632"/>
      <c r="P39" s="632"/>
      <c r="Q39" s="633"/>
      <c r="R39" s="634" t="s">
        <v>244</v>
      </c>
      <c r="S39" s="635"/>
      <c r="T39" s="635"/>
      <c r="U39" s="635"/>
      <c r="V39" s="635"/>
      <c r="W39" s="635"/>
      <c r="X39" s="635"/>
      <c r="Y39" s="636"/>
      <c r="Z39" s="672" t="s">
        <v>244</v>
      </c>
      <c r="AA39" s="672"/>
      <c r="AB39" s="672"/>
      <c r="AC39" s="672"/>
      <c r="AD39" s="673" t="s">
        <v>244</v>
      </c>
      <c r="AE39" s="673"/>
      <c r="AF39" s="673"/>
      <c r="AG39" s="673"/>
      <c r="AH39" s="673"/>
      <c r="AI39" s="673"/>
      <c r="AJ39" s="673"/>
      <c r="AK39" s="673"/>
      <c r="AL39" s="637" t="s">
        <v>238</v>
      </c>
      <c r="AM39" s="638"/>
      <c r="AN39" s="638"/>
      <c r="AO39" s="674"/>
      <c r="AQ39" s="667" t="s">
        <v>344</v>
      </c>
      <c r="AR39" s="668"/>
      <c r="AS39" s="668"/>
      <c r="AT39" s="668"/>
      <c r="AU39" s="668"/>
      <c r="AV39" s="668"/>
      <c r="AW39" s="668"/>
      <c r="AX39" s="668"/>
      <c r="AY39" s="669"/>
      <c r="AZ39" s="634">
        <v>1070709</v>
      </c>
      <c r="BA39" s="635"/>
      <c r="BB39" s="635"/>
      <c r="BC39" s="635"/>
      <c r="BD39" s="647"/>
      <c r="BE39" s="647"/>
      <c r="BF39" s="670"/>
      <c r="BG39" s="631" t="s">
        <v>345</v>
      </c>
      <c r="BH39" s="632"/>
      <c r="BI39" s="632"/>
      <c r="BJ39" s="632"/>
      <c r="BK39" s="632"/>
      <c r="BL39" s="632"/>
      <c r="BM39" s="632"/>
      <c r="BN39" s="632"/>
      <c r="BO39" s="632"/>
      <c r="BP39" s="632"/>
      <c r="BQ39" s="632"/>
      <c r="BR39" s="632"/>
      <c r="BS39" s="632"/>
      <c r="BT39" s="632"/>
      <c r="BU39" s="633"/>
      <c r="BV39" s="634">
        <v>82136</v>
      </c>
      <c r="BW39" s="635"/>
      <c r="BX39" s="635"/>
      <c r="BY39" s="635"/>
      <c r="BZ39" s="635"/>
      <c r="CA39" s="635"/>
      <c r="CB39" s="671"/>
      <c r="CD39" s="631" t="s">
        <v>346</v>
      </c>
      <c r="CE39" s="632"/>
      <c r="CF39" s="632"/>
      <c r="CG39" s="632"/>
      <c r="CH39" s="632"/>
      <c r="CI39" s="632"/>
      <c r="CJ39" s="632"/>
      <c r="CK39" s="632"/>
      <c r="CL39" s="632"/>
      <c r="CM39" s="632"/>
      <c r="CN39" s="632"/>
      <c r="CO39" s="632"/>
      <c r="CP39" s="632"/>
      <c r="CQ39" s="633"/>
      <c r="CR39" s="634">
        <v>6425097</v>
      </c>
      <c r="CS39" s="647"/>
      <c r="CT39" s="647"/>
      <c r="CU39" s="647"/>
      <c r="CV39" s="647"/>
      <c r="CW39" s="647"/>
      <c r="CX39" s="647"/>
      <c r="CY39" s="648"/>
      <c r="CZ39" s="637">
        <v>3</v>
      </c>
      <c r="DA39" s="649"/>
      <c r="DB39" s="649"/>
      <c r="DC39" s="650"/>
      <c r="DD39" s="640">
        <v>4658429</v>
      </c>
      <c r="DE39" s="647"/>
      <c r="DF39" s="647"/>
      <c r="DG39" s="647"/>
      <c r="DH39" s="647"/>
      <c r="DI39" s="647"/>
      <c r="DJ39" s="647"/>
      <c r="DK39" s="648"/>
      <c r="DL39" s="640" t="s">
        <v>244</v>
      </c>
      <c r="DM39" s="647"/>
      <c r="DN39" s="647"/>
      <c r="DO39" s="647"/>
      <c r="DP39" s="647"/>
      <c r="DQ39" s="647"/>
      <c r="DR39" s="647"/>
      <c r="DS39" s="647"/>
      <c r="DT39" s="647"/>
      <c r="DU39" s="647"/>
      <c r="DV39" s="648"/>
      <c r="DW39" s="637" t="s">
        <v>238</v>
      </c>
      <c r="DX39" s="649"/>
      <c r="DY39" s="649"/>
      <c r="DZ39" s="649"/>
      <c r="EA39" s="649"/>
      <c r="EB39" s="649"/>
      <c r="EC39" s="661"/>
    </row>
    <row r="40" spans="2:133" ht="11.25" customHeight="1" x14ac:dyDescent="0.2">
      <c r="B40" s="631" t="s">
        <v>347</v>
      </c>
      <c r="C40" s="632"/>
      <c r="D40" s="632"/>
      <c r="E40" s="632"/>
      <c r="F40" s="632"/>
      <c r="G40" s="632"/>
      <c r="H40" s="632"/>
      <c r="I40" s="632"/>
      <c r="J40" s="632"/>
      <c r="K40" s="632"/>
      <c r="L40" s="632"/>
      <c r="M40" s="632"/>
      <c r="N40" s="632"/>
      <c r="O40" s="632"/>
      <c r="P40" s="632"/>
      <c r="Q40" s="633"/>
      <c r="R40" s="634">
        <v>2200000</v>
      </c>
      <c r="S40" s="635"/>
      <c r="T40" s="635"/>
      <c r="U40" s="635"/>
      <c r="V40" s="635"/>
      <c r="W40" s="635"/>
      <c r="X40" s="635"/>
      <c r="Y40" s="636"/>
      <c r="Z40" s="672">
        <v>1</v>
      </c>
      <c r="AA40" s="672"/>
      <c r="AB40" s="672"/>
      <c r="AC40" s="672"/>
      <c r="AD40" s="673" t="s">
        <v>244</v>
      </c>
      <c r="AE40" s="673"/>
      <c r="AF40" s="673"/>
      <c r="AG40" s="673"/>
      <c r="AH40" s="673"/>
      <c r="AI40" s="673"/>
      <c r="AJ40" s="673"/>
      <c r="AK40" s="673"/>
      <c r="AL40" s="637" t="s">
        <v>238</v>
      </c>
      <c r="AM40" s="638"/>
      <c r="AN40" s="638"/>
      <c r="AO40" s="674"/>
      <c r="AQ40" s="667" t="s">
        <v>348</v>
      </c>
      <c r="AR40" s="668"/>
      <c r="AS40" s="668"/>
      <c r="AT40" s="668"/>
      <c r="AU40" s="668"/>
      <c r="AV40" s="668"/>
      <c r="AW40" s="668"/>
      <c r="AX40" s="668"/>
      <c r="AY40" s="669"/>
      <c r="AZ40" s="634">
        <v>632342</v>
      </c>
      <c r="BA40" s="635"/>
      <c r="BB40" s="635"/>
      <c r="BC40" s="635"/>
      <c r="BD40" s="647"/>
      <c r="BE40" s="647"/>
      <c r="BF40" s="670"/>
      <c r="BG40" s="675" t="s">
        <v>349</v>
      </c>
      <c r="BH40" s="676"/>
      <c r="BI40" s="676"/>
      <c r="BJ40" s="676"/>
      <c r="BK40" s="676"/>
      <c r="BL40" s="217"/>
      <c r="BM40" s="632" t="s">
        <v>350</v>
      </c>
      <c r="BN40" s="632"/>
      <c r="BO40" s="632"/>
      <c r="BP40" s="632"/>
      <c r="BQ40" s="632"/>
      <c r="BR40" s="632"/>
      <c r="BS40" s="632"/>
      <c r="BT40" s="632"/>
      <c r="BU40" s="633"/>
      <c r="BV40" s="634">
        <v>94</v>
      </c>
      <c r="BW40" s="635"/>
      <c r="BX40" s="635"/>
      <c r="BY40" s="635"/>
      <c r="BZ40" s="635"/>
      <c r="CA40" s="635"/>
      <c r="CB40" s="671"/>
      <c r="CD40" s="631" t="s">
        <v>351</v>
      </c>
      <c r="CE40" s="632"/>
      <c r="CF40" s="632"/>
      <c r="CG40" s="632"/>
      <c r="CH40" s="632"/>
      <c r="CI40" s="632"/>
      <c r="CJ40" s="632"/>
      <c r="CK40" s="632"/>
      <c r="CL40" s="632"/>
      <c r="CM40" s="632"/>
      <c r="CN40" s="632"/>
      <c r="CO40" s="632"/>
      <c r="CP40" s="632"/>
      <c r="CQ40" s="633"/>
      <c r="CR40" s="634">
        <v>2017096</v>
      </c>
      <c r="CS40" s="635"/>
      <c r="CT40" s="635"/>
      <c r="CU40" s="635"/>
      <c r="CV40" s="635"/>
      <c r="CW40" s="635"/>
      <c r="CX40" s="635"/>
      <c r="CY40" s="636"/>
      <c r="CZ40" s="637">
        <v>0.9</v>
      </c>
      <c r="DA40" s="649"/>
      <c r="DB40" s="649"/>
      <c r="DC40" s="650"/>
      <c r="DD40" s="640">
        <v>685376</v>
      </c>
      <c r="DE40" s="635"/>
      <c r="DF40" s="635"/>
      <c r="DG40" s="635"/>
      <c r="DH40" s="635"/>
      <c r="DI40" s="635"/>
      <c r="DJ40" s="635"/>
      <c r="DK40" s="636"/>
      <c r="DL40" s="640">
        <v>544050</v>
      </c>
      <c r="DM40" s="635"/>
      <c r="DN40" s="635"/>
      <c r="DO40" s="635"/>
      <c r="DP40" s="635"/>
      <c r="DQ40" s="635"/>
      <c r="DR40" s="635"/>
      <c r="DS40" s="635"/>
      <c r="DT40" s="635"/>
      <c r="DU40" s="635"/>
      <c r="DV40" s="636"/>
      <c r="DW40" s="637">
        <v>0.5</v>
      </c>
      <c r="DX40" s="649"/>
      <c r="DY40" s="649"/>
      <c r="DZ40" s="649"/>
      <c r="EA40" s="649"/>
      <c r="EB40" s="649"/>
      <c r="EC40" s="661"/>
    </row>
    <row r="41" spans="2:133" ht="11.25" customHeight="1" x14ac:dyDescent="0.2">
      <c r="B41" s="615" t="s">
        <v>352</v>
      </c>
      <c r="C41" s="616"/>
      <c r="D41" s="616"/>
      <c r="E41" s="616"/>
      <c r="F41" s="616"/>
      <c r="G41" s="616"/>
      <c r="H41" s="616"/>
      <c r="I41" s="616"/>
      <c r="J41" s="616"/>
      <c r="K41" s="616"/>
      <c r="L41" s="616"/>
      <c r="M41" s="616"/>
      <c r="N41" s="616"/>
      <c r="O41" s="616"/>
      <c r="P41" s="616"/>
      <c r="Q41" s="617"/>
      <c r="R41" s="618">
        <v>222295714</v>
      </c>
      <c r="S41" s="659"/>
      <c r="T41" s="659"/>
      <c r="U41" s="659"/>
      <c r="V41" s="659"/>
      <c r="W41" s="659"/>
      <c r="X41" s="659"/>
      <c r="Y41" s="662"/>
      <c r="Z41" s="663">
        <v>100</v>
      </c>
      <c r="AA41" s="663"/>
      <c r="AB41" s="663"/>
      <c r="AC41" s="663"/>
      <c r="AD41" s="664">
        <v>106464404</v>
      </c>
      <c r="AE41" s="664"/>
      <c r="AF41" s="664"/>
      <c r="AG41" s="664"/>
      <c r="AH41" s="664"/>
      <c r="AI41" s="664"/>
      <c r="AJ41" s="664"/>
      <c r="AK41" s="664"/>
      <c r="AL41" s="621">
        <v>100</v>
      </c>
      <c r="AM41" s="665"/>
      <c r="AN41" s="665"/>
      <c r="AO41" s="666"/>
      <c r="AQ41" s="667" t="s">
        <v>353</v>
      </c>
      <c r="AR41" s="668"/>
      <c r="AS41" s="668"/>
      <c r="AT41" s="668"/>
      <c r="AU41" s="668"/>
      <c r="AV41" s="668"/>
      <c r="AW41" s="668"/>
      <c r="AX41" s="668"/>
      <c r="AY41" s="669"/>
      <c r="AZ41" s="634">
        <v>3802270</v>
      </c>
      <c r="BA41" s="635"/>
      <c r="BB41" s="635"/>
      <c r="BC41" s="635"/>
      <c r="BD41" s="647"/>
      <c r="BE41" s="647"/>
      <c r="BF41" s="670"/>
      <c r="BG41" s="675"/>
      <c r="BH41" s="676"/>
      <c r="BI41" s="676"/>
      <c r="BJ41" s="676"/>
      <c r="BK41" s="676"/>
      <c r="BL41" s="217"/>
      <c r="BM41" s="632" t="s">
        <v>354</v>
      </c>
      <c r="BN41" s="632"/>
      <c r="BO41" s="632"/>
      <c r="BP41" s="632"/>
      <c r="BQ41" s="632"/>
      <c r="BR41" s="632"/>
      <c r="BS41" s="632"/>
      <c r="BT41" s="632"/>
      <c r="BU41" s="633"/>
      <c r="BV41" s="634" t="s">
        <v>238</v>
      </c>
      <c r="BW41" s="635"/>
      <c r="BX41" s="635"/>
      <c r="BY41" s="635"/>
      <c r="BZ41" s="635"/>
      <c r="CA41" s="635"/>
      <c r="CB41" s="671"/>
      <c r="CD41" s="631" t="s">
        <v>355</v>
      </c>
      <c r="CE41" s="632"/>
      <c r="CF41" s="632"/>
      <c r="CG41" s="632"/>
      <c r="CH41" s="632"/>
      <c r="CI41" s="632"/>
      <c r="CJ41" s="632"/>
      <c r="CK41" s="632"/>
      <c r="CL41" s="632"/>
      <c r="CM41" s="632"/>
      <c r="CN41" s="632"/>
      <c r="CO41" s="632"/>
      <c r="CP41" s="632"/>
      <c r="CQ41" s="633"/>
      <c r="CR41" s="634" t="s">
        <v>238</v>
      </c>
      <c r="CS41" s="647"/>
      <c r="CT41" s="647"/>
      <c r="CU41" s="647"/>
      <c r="CV41" s="647"/>
      <c r="CW41" s="647"/>
      <c r="CX41" s="647"/>
      <c r="CY41" s="648"/>
      <c r="CZ41" s="637" t="s">
        <v>244</v>
      </c>
      <c r="DA41" s="649"/>
      <c r="DB41" s="649"/>
      <c r="DC41" s="650"/>
      <c r="DD41" s="640" t="s">
        <v>244</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356</v>
      </c>
      <c r="AR42" s="680"/>
      <c r="AS42" s="680"/>
      <c r="AT42" s="680"/>
      <c r="AU42" s="680"/>
      <c r="AV42" s="680"/>
      <c r="AW42" s="680"/>
      <c r="AX42" s="680"/>
      <c r="AY42" s="681"/>
      <c r="AZ42" s="618">
        <v>13307628</v>
      </c>
      <c r="BA42" s="659"/>
      <c r="BB42" s="659"/>
      <c r="BC42" s="659"/>
      <c r="BD42" s="619"/>
      <c r="BE42" s="619"/>
      <c r="BF42" s="682"/>
      <c r="BG42" s="677"/>
      <c r="BH42" s="678"/>
      <c r="BI42" s="678"/>
      <c r="BJ42" s="678"/>
      <c r="BK42" s="678"/>
      <c r="BL42" s="218"/>
      <c r="BM42" s="616" t="s">
        <v>357</v>
      </c>
      <c r="BN42" s="616"/>
      <c r="BO42" s="616"/>
      <c r="BP42" s="616"/>
      <c r="BQ42" s="616"/>
      <c r="BR42" s="616"/>
      <c r="BS42" s="616"/>
      <c r="BT42" s="616"/>
      <c r="BU42" s="617"/>
      <c r="BV42" s="618">
        <v>358</v>
      </c>
      <c r="BW42" s="659"/>
      <c r="BX42" s="659"/>
      <c r="BY42" s="659"/>
      <c r="BZ42" s="659"/>
      <c r="CA42" s="659"/>
      <c r="CB42" s="660"/>
      <c r="CD42" s="631" t="s">
        <v>358</v>
      </c>
      <c r="CE42" s="632"/>
      <c r="CF42" s="632"/>
      <c r="CG42" s="632"/>
      <c r="CH42" s="632"/>
      <c r="CI42" s="632"/>
      <c r="CJ42" s="632"/>
      <c r="CK42" s="632"/>
      <c r="CL42" s="632"/>
      <c r="CM42" s="632"/>
      <c r="CN42" s="632"/>
      <c r="CO42" s="632"/>
      <c r="CP42" s="632"/>
      <c r="CQ42" s="633"/>
      <c r="CR42" s="634">
        <v>40066724</v>
      </c>
      <c r="CS42" s="647"/>
      <c r="CT42" s="647"/>
      <c r="CU42" s="647"/>
      <c r="CV42" s="647"/>
      <c r="CW42" s="647"/>
      <c r="CX42" s="647"/>
      <c r="CY42" s="648"/>
      <c r="CZ42" s="637">
        <v>18.7</v>
      </c>
      <c r="DA42" s="649"/>
      <c r="DB42" s="649"/>
      <c r="DC42" s="650"/>
      <c r="DD42" s="640">
        <v>10625944</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359</v>
      </c>
      <c r="CD43" s="631" t="s">
        <v>360</v>
      </c>
      <c r="CE43" s="632"/>
      <c r="CF43" s="632"/>
      <c r="CG43" s="632"/>
      <c r="CH43" s="632"/>
      <c r="CI43" s="632"/>
      <c r="CJ43" s="632"/>
      <c r="CK43" s="632"/>
      <c r="CL43" s="632"/>
      <c r="CM43" s="632"/>
      <c r="CN43" s="632"/>
      <c r="CO43" s="632"/>
      <c r="CP43" s="632"/>
      <c r="CQ43" s="633"/>
      <c r="CR43" s="634">
        <v>1722699</v>
      </c>
      <c r="CS43" s="647"/>
      <c r="CT43" s="647"/>
      <c r="CU43" s="647"/>
      <c r="CV43" s="647"/>
      <c r="CW43" s="647"/>
      <c r="CX43" s="647"/>
      <c r="CY43" s="648"/>
      <c r="CZ43" s="637">
        <v>0.8</v>
      </c>
      <c r="DA43" s="649"/>
      <c r="DB43" s="649"/>
      <c r="DC43" s="650"/>
      <c r="DD43" s="640">
        <v>1678039</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361</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309</v>
      </c>
      <c r="CE44" s="654"/>
      <c r="CF44" s="631" t="s">
        <v>362</v>
      </c>
      <c r="CG44" s="632"/>
      <c r="CH44" s="632"/>
      <c r="CI44" s="632"/>
      <c r="CJ44" s="632"/>
      <c r="CK44" s="632"/>
      <c r="CL44" s="632"/>
      <c r="CM44" s="632"/>
      <c r="CN44" s="632"/>
      <c r="CO44" s="632"/>
      <c r="CP44" s="632"/>
      <c r="CQ44" s="633"/>
      <c r="CR44" s="634">
        <v>39940442</v>
      </c>
      <c r="CS44" s="635"/>
      <c r="CT44" s="635"/>
      <c r="CU44" s="635"/>
      <c r="CV44" s="635"/>
      <c r="CW44" s="635"/>
      <c r="CX44" s="635"/>
      <c r="CY44" s="636"/>
      <c r="CZ44" s="637">
        <v>18.7</v>
      </c>
      <c r="DA44" s="638"/>
      <c r="DB44" s="638"/>
      <c r="DC44" s="639"/>
      <c r="DD44" s="640">
        <v>10625944</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363</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364</v>
      </c>
      <c r="CG45" s="632"/>
      <c r="CH45" s="632"/>
      <c r="CI45" s="632"/>
      <c r="CJ45" s="632"/>
      <c r="CK45" s="632"/>
      <c r="CL45" s="632"/>
      <c r="CM45" s="632"/>
      <c r="CN45" s="632"/>
      <c r="CO45" s="632"/>
      <c r="CP45" s="632"/>
      <c r="CQ45" s="633"/>
      <c r="CR45" s="634">
        <v>18449292</v>
      </c>
      <c r="CS45" s="647"/>
      <c r="CT45" s="647"/>
      <c r="CU45" s="647"/>
      <c r="CV45" s="647"/>
      <c r="CW45" s="647"/>
      <c r="CX45" s="647"/>
      <c r="CY45" s="648"/>
      <c r="CZ45" s="637">
        <v>8.6</v>
      </c>
      <c r="DA45" s="649"/>
      <c r="DB45" s="649"/>
      <c r="DC45" s="650"/>
      <c r="DD45" s="640">
        <v>526969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365</v>
      </c>
      <c r="CG46" s="632"/>
      <c r="CH46" s="632"/>
      <c r="CI46" s="632"/>
      <c r="CJ46" s="632"/>
      <c r="CK46" s="632"/>
      <c r="CL46" s="632"/>
      <c r="CM46" s="632"/>
      <c r="CN46" s="632"/>
      <c r="CO46" s="632"/>
      <c r="CP46" s="632"/>
      <c r="CQ46" s="633"/>
      <c r="CR46" s="634">
        <v>20966769</v>
      </c>
      <c r="CS46" s="635"/>
      <c r="CT46" s="635"/>
      <c r="CU46" s="635"/>
      <c r="CV46" s="635"/>
      <c r="CW46" s="635"/>
      <c r="CX46" s="635"/>
      <c r="CY46" s="636"/>
      <c r="CZ46" s="637">
        <v>9.8000000000000007</v>
      </c>
      <c r="DA46" s="638"/>
      <c r="DB46" s="638"/>
      <c r="DC46" s="639"/>
      <c r="DD46" s="640">
        <v>10003812</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366</v>
      </c>
      <c r="CG47" s="632"/>
      <c r="CH47" s="632"/>
      <c r="CI47" s="632"/>
      <c r="CJ47" s="632"/>
      <c r="CK47" s="632"/>
      <c r="CL47" s="632"/>
      <c r="CM47" s="632"/>
      <c r="CN47" s="632"/>
      <c r="CO47" s="632"/>
      <c r="CP47" s="632"/>
      <c r="CQ47" s="633"/>
      <c r="CR47" s="634">
        <v>126282</v>
      </c>
      <c r="CS47" s="647"/>
      <c r="CT47" s="647"/>
      <c r="CU47" s="647"/>
      <c r="CV47" s="647"/>
      <c r="CW47" s="647"/>
      <c r="CX47" s="647"/>
      <c r="CY47" s="648"/>
      <c r="CZ47" s="637">
        <v>0.1</v>
      </c>
      <c r="DA47" s="649"/>
      <c r="DB47" s="649"/>
      <c r="DC47" s="650"/>
      <c r="DD47" s="640" t="s">
        <v>244</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367</v>
      </c>
      <c r="CG48" s="632"/>
      <c r="CH48" s="632"/>
      <c r="CI48" s="632"/>
      <c r="CJ48" s="632"/>
      <c r="CK48" s="632"/>
      <c r="CL48" s="632"/>
      <c r="CM48" s="632"/>
      <c r="CN48" s="632"/>
      <c r="CO48" s="632"/>
      <c r="CP48" s="632"/>
      <c r="CQ48" s="633"/>
      <c r="CR48" s="634" t="s">
        <v>238</v>
      </c>
      <c r="CS48" s="635"/>
      <c r="CT48" s="635"/>
      <c r="CU48" s="635"/>
      <c r="CV48" s="635"/>
      <c r="CW48" s="635"/>
      <c r="CX48" s="635"/>
      <c r="CY48" s="636"/>
      <c r="CZ48" s="637" t="s">
        <v>244</v>
      </c>
      <c r="DA48" s="638"/>
      <c r="DB48" s="638"/>
      <c r="DC48" s="639"/>
      <c r="DD48" s="640" t="s">
        <v>244</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368</v>
      </c>
      <c r="CE49" s="616"/>
      <c r="CF49" s="616"/>
      <c r="CG49" s="616"/>
      <c r="CH49" s="616"/>
      <c r="CI49" s="616"/>
      <c r="CJ49" s="616"/>
      <c r="CK49" s="616"/>
      <c r="CL49" s="616"/>
      <c r="CM49" s="616"/>
      <c r="CN49" s="616"/>
      <c r="CO49" s="616"/>
      <c r="CP49" s="616"/>
      <c r="CQ49" s="617"/>
      <c r="CR49" s="618">
        <v>213823764</v>
      </c>
      <c r="CS49" s="619"/>
      <c r="CT49" s="619"/>
      <c r="CU49" s="619"/>
      <c r="CV49" s="619"/>
      <c r="CW49" s="619"/>
      <c r="CX49" s="619"/>
      <c r="CY49" s="620"/>
      <c r="CZ49" s="621">
        <v>100</v>
      </c>
      <c r="DA49" s="622"/>
      <c r="DB49" s="622"/>
      <c r="DC49" s="623"/>
      <c r="DD49" s="624">
        <v>122870569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WGbER+chwfxLVjXjn272ZVdqdkJCt0SsO9zNhQFeM50GsBfom6NkA3aDLNmMClXutrxhO3RydQPqqbiHRWYCTg==" saltValue="5OfN5vrymfz6m9KYP4dd2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4" t="s">
        <v>369</v>
      </c>
      <c r="B2" s="1104"/>
      <c r="C2" s="1104"/>
      <c r="D2" s="1104"/>
      <c r="E2" s="1104"/>
      <c r="F2" s="1104"/>
      <c r="G2" s="1104"/>
      <c r="H2" s="1104"/>
      <c r="I2" s="1104"/>
      <c r="J2" s="1104"/>
      <c r="K2" s="1104"/>
      <c r="L2" s="1104"/>
      <c r="M2" s="1104"/>
      <c r="N2" s="1104"/>
      <c r="O2" s="1104"/>
      <c r="P2" s="1104"/>
      <c r="Q2" s="1104"/>
      <c r="R2" s="1104"/>
      <c r="S2" s="1104"/>
      <c r="T2" s="1104"/>
      <c r="U2" s="1104"/>
      <c r="V2" s="1104"/>
      <c r="W2" s="1104"/>
      <c r="X2" s="1104"/>
      <c r="Y2" s="1104"/>
      <c r="Z2" s="1104"/>
      <c r="AA2" s="1104"/>
      <c r="AB2" s="1104"/>
      <c r="AC2" s="1104"/>
      <c r="AD2" s="1104"/>
      <c r="AE2" s="1104"/>
      <c r="AF2" s="1104"/>
      <c r="AG2" s="1104"/>
      <c r="AH2" s="1104"/>
      <c r="AI2" s="1104"/>
      <c r="AJ2" s="1104"/>
      <c r="AK2" s="1104"/>
      <c r="AL2" s="1104"/>
      <c r="AM2" s="1104"/>
      <c r="AN2" s="1104"/>
      <c r="AO2" s="1104"/>
      <c r="AP2" s="1104"/>
      <c r="AQ2" s="1104"/>
      <c r="AR2" s="1104"/>
      <c r="AS2" s="1104"/>
      <c r="AT2" s="1104"/>
      <c r="AU2" s="1104"/>
      <c r="AV2" s="1104"/>
      <c r="AW2" s="1104"/>
      <c r="AX2" s="1104"/>
      <c r="AY2" s="1104"/>
      <c r="AZ2" s="1104"/>
      <c r="BA2" s="1104"/>
      <c r="BB2" s="1104"/>
      <c r="BC2" s="1104"/>
      <c r="BD2" s="1104"/>
      <c r="BE2" s="1104"/>
      <c r="BF2" s="1104"/>
      <c r="BG2" s="1104"/>
      <c r="BH2" s="1104"/>
      <c r="BI2" s="110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5" t="s">
        <v>370</v>
      </c>
      <c r="DK2" s="1106"/>
      <c r="DL2" s="1106"/>
      <c r="DM2" s="1106"/>
      <c r="DN2" s="1106"/>
      <c r="DO2" s="1107"/>
      <c r="DP2" s="222"/>
      <c r="DQ2" s="1105" t="s">
        <v>371</v>
      </c>
      <c r="DR2" s="1106"/>
      <c r="DS2" s="1106"/>
      <c r="DT2" s="1106"/>
      <c r="DU2" s="1106"/>
      <c r="DV2" s="1106"/>
      <c r="DW2" s="1106"/>
      <c r="DX2" s="1106"/>
      <c r="DY2" s="1106"/>
      <c r="DZ2" s="110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372</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373</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374</v>
      </c>
      <c r="B5" s="1009"/>
      <c r="C5" s="1009"/>
      <c r="D5" s="1009"/>
      <c r="E5" s="1009"/>
      <c r="F5" s="1009"/>
      <c r="G5" s="1009"/>
      <c r="H5" s="1009"/>
      <c r="I5" s="1009"/>
      <c r="J5" s="1009"/>
      <c r="K5" s="1009"/>
      <c r="L5" s="1009"/>
      <c r="M5" s="1009"/>
      <c r="N5" s="1009"/>
      <c r="O5" s="1009"/>
      <c r="P5" s="1010"/>
      <c r="Q5" s="1014" t="s">
        <v>375</v>
      </c>
      <c r="R5" s="1015"/>
      <c r="S5" s="1015"/>
      <c r="T5" s="1015"/>
      <c r="U5" s="1016"/>
      <c r="V5" s="1014" t="s">
        <v>376</v>
      </c>
      <c r="W5" s="1015"/>
      <c r="X5" s="1015"/>
      <c r="Y5" s="1015"/>
      <c r="Z5" s="1016"/>
      <c r="AA5" s="1014" t="s">
        <v>377</v>
      </c>
      <c r="AB5" s="1015"/>
      <c r="AC5" s="1015"/>
      <c r="AD5" s="1015"/>
      <c r="AE5" s="1015"/>
      <c r="AF5" s="1108" t="s">
        <v>378</v>
      </c>
      <c r="AG5" s="1015"/>
      <c r="AH5" s="1015"/>
      <c r="AI5" s="1015"/>
      <c r="AJ5" s="1028"/>
      <c r="AK5" s="1015" t="s">
        <v>379</v>
      </c>
      <c r="AL5" s="1015"/>
      <c r="AM5" s="1015"/>
      <c r="AN5" s="1015"/>
      <c r="AO5" s="1016"/>
      <c r="AP5" s="1014" t="s">
        <v>380</v>
      </c>
      <c r="AQ5" s="1015"/>
      <c r="AR5" s="1015"/>
      <c r="AS5" s="1015"/>
      <c r="AT5" s="1016"/>
      <c r="AU5" s="1014" t="s">
        <v>381</v>
      </c>
      <c r="AV5" s="1015"/>
      <c r="AW5" s="1015"/>
      <c r="AX5" s="1015"/>
      <c r="AY5" s="1028"/>
      <c r="AZ5" s="226"/>
      <c r="BA5" s="226"/>
      <c r="BB5" s="226"/>
      <c r="BC5" s="226"/>
      <c r="BD5" s="226"/>
      <c r="BE5" s="227"/>
      <c r="BF5" s="227"/>
      <c r="BG5" s="227"/>
      <c r="BH5" s="227"/>
      <c r="BI5" s="227"/>
      <c r="BJ5" s="227"/>
      <c r="BK5" s="227"/>
      <c r="BL5" s="227"/>
      <c r="BM5" s="227"/>
      <c r="BN5" s="227"/>
      <c r="BO5" s="227"/>
      <c r="BP5" s="227"/>
      <c r="BQ5" s="1008" t="s">
        <v>382</v>
      </c>
      <c r="BR5" s="1009"/>
      <c r="BS5" s="1009"/>
      <c r="BT5" s="1009"/>
      <c r="BU5" s="1009"/>
      <c r="BV5" s="1009"/>
      <c r="BW5" s="1009"/>
      <c r="BX5" s="1009"/>
      <c r="BY5" s="1009"/>
      <c r="BZ5" s="1009"/>
      <c r="CA5" s="1009"/>
      <c r="CB5" s="1009"/>
      <c r="CC5" s="1009"/>
      <c r="CD5" s="1009"/>
      <c r="CE5" s="1009"/>
      <c r="CF5" s="1009"/>
      <c r="CG5" s="1010"/>
      <c r="CH5" s="1014" t="s">
        <v>383</v>
      </c>
      <c r="CI5" s="1015"/>
      <c r="CJ5" s="1015"/>
      <c r="CK5" s="1015"/>
      <c r="CL5" s="1016"/>
      <c r="CM5" s="1014" t="s">
        <v>384</v>
      </c>
      <c r="CN5" s="1015"/>
      <c r="CO5" s="1015"/>
      <c r="CP5" s="1015"/>
      <c r="CQ5" s="1016"/>
      <c r="CR5" s="1014" t="s">
        <v>385</v>
      </c>
      <c r="CS5" s="1015"/>
      <c r="CT5" s="1015"/>
      <c r="CU5" s="1015"/>
      <c r="CV5" s="1016"/>
      <c r="CW5" s="1014" t="s">
        <v>386</v>
      </c>
      <c r="CX5" s="1015"/>
      <c r="CY5" s="1015"/>
      <c r="CZ5" s="1015"/>
      <c r="DA5" s="1016"/>
      <c r="DB5" s="1014" t="s">
        <v>387</v>
      </c>
      <c r="DC5" s="1015"/>
      <c r="DD5" s="1015"/>
      <c r="DE5" s="1015"/>
      <c r="DF5" s="1016"/>
      <c r="DG5" s="1097" t="s">
        <v>388</v>
      </c>
      <c r="DH5" s="1098"/>
      <c r="DI5" s="1098"/>
      <c r="DJ5" s="1098"/>
      <c r="DK5" s="1099"/>
      <c r="DL5" s="1097" t="s">
        <v>389</v>
      </c>
      <c r="DM5" s="1098"/>
      <c r="DN5" s="1098"/>
      <c r="DO5" s="1098"/>
      <c r="DP5" s="1099"/>
      <c r="DQ5" s="1014" t="s">
        <v>390</v>
      </c>
      <c r="DR5" s="1015"/>
      <c r="DS5" s="1015"/>
      <c r="DT5" s="1015"/>
      <c r="DU5" s="1016"/>
      <c r="DV5" s="1014" t="s">
        <v>381</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9"/>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391</v>
      </c>
      <c r="C7" s="1061"/>
      <c r="D7" s="1061"/>
      <c r="E7" s="1061"/>
      <c r="F7" s="1061"/>
      <c r="G7" s="1061"/>
      <c r="H7" s="1061"/>
      <c r="I7" s="1061"/>
      <c r="J7" s="1061"/>
      <c r="K7" s="1061"/>
      <c r="L7" s="1061"/>
      <c r="M7" s="1061"/>
      <c r="N7" s="1061"/>
      <c r="O7" s="1061"/>
      <c r="P7" s="1062"/>
      <c r="Q7" s="1113">
        <v>221264</v>
      </c>
      <c r="R7" s="1114"/>
      <c r="S7" s="1114"/>
      <c r="T7" s="1114"/>
      <c r="U7" s="1114"/>
      <c r="V7" s="1114">
        <v>213189</v>
      </c>
      <c r="W7" s="1114"/>
      <c r="X7" s="1114"/>
      <c r="Y7" s="1114"/>
      <c r="Z7" s="1114"/>
      <c r="AA7" s="1114">
        <v>8075</v>
      </c>
      <c r="AB7" s="1114"/>
      <c r="AC7" s="1114"/>
      <c r="AD7" s="1114"/>
      <c r="AE7" s="1115"/>
      <c r="AF7" s="1116">
        <v>4424</v>
      </c>
      <c r="AG7" s="1117"/>
      <c r="AH7" s="1117"/>
      <c r="AI7" s="1117"/>
      <c r="AJ7" s="1118"/>
      <c r="AK7" s="1119">
        <v>6695</v>
      </c>
      <c r="AL7" s="1120"/>
      <c r="AM7" s="1120"/>
      <c r="AN7" s="1120"/>
      <c r="AO7" s="1120"/>
      <c r="AP7" s="1120">
        <v>143338</v>
      </c>
      <c r="AQ7" s="1120"/>
      <c r="AR7" s="1120"/>
      <c r="AS7" s="1120"/>
      <c r="AT7" s="1120"/>
      <c r="AU7" s="1121"/>
      <c r="AV7" s="1121"/>
      <c r="AW7" s="1121"/>
      <c r="AX7" s="1121"/>
      <c r="AY7" s="1122"/>
      <c r="AZ7" s="226"/>
      <c r="BA7" s="226"/>
      <c r="BB7" s="226"/>
      <c r="BC7" s="226"/>
      <c r="BD7" s="226"/>
      <c r="BE7" s="227"/>
      <c r="BF7" s="227"/>
      <c r="BG7" s="227"/>
      <c r="BH7" s="227"/>
      <c r="BI7" s="227"/>
      <c r="BJ7" s="227"/>
      <c r="BK7" s="227"/>
      <c r="BL7" s="227"/>
      <c r="BM7" s="227"/>
      <c r="BN7" s="227"/>
      <c r="BO7" s="227"/>
      <c r="BP7" s="227"/>
      <c r="BQ7" s="230">
        <v>1</v>
      </c>
      <c r="BR7" s="231"/>
      <c r="BS7" s="1123" t="s">
        <v>599</v>
      </c>
      <c r="BT7" s="1124"/>
      <c r="BU7" s="1124"/>
      <c r="BV7" s="1124"/>
      <c r="BW7" s="1124"/>
      <c r="BX7" s="1124"/>
      <c r="BY7" s="1124"/>
      <c r="BZ7" s="1124"/>
      <c r="CA7" s="1124"/>
      <c r="CB7" s="1124"/>
      <c r="CC7" s="1124"/>
      <c r="CD7" s="1124"/>
      <c r="CE7" s="1124"/>
      <c r="CF7" s="1124"/>
      <c r="CG7" s="1125"/>
      <c r="CH7" s="1110">
        <v>-186</v>
      </c>
      <c r="CI7" s="1111"/>
      <c r="CJ7" s="1111"/>
      <c r="CK7" s="1111"/>
      <c r="CL7" s="1112"/>
      <c r="CM7" s="1110">
        <v>568</v>
      </c>
      <c r="CN7" s="1111"/>
      <c r="CO7" s="1111"/>
      <c r="CP7" s="1111"/>
      <c r="CQ7" s="1112"/>
      <c r="CR7" s="1110">
        <v>5</v>
      </c>
      <c r="CS7" s="1111"/>
      <c r="CT7" s="1111"/>
      <c r="CU7" s="1111"/>
      <c r="CV7" s="1112"/>
      <c r="CW7" s="1110" t="s">
        <v>598</v>
      </c>
      <c r="CX7" s="1111"/>
      <c r="CY7" s="1111"/>
      <c r="CZ7" s="1111"/>
      <c r="DA7" s="1112"/>
      <c r="DB7" s="1110" t="s">
        <v>598</v>
      </c>
      <c r="DC7" s="1111"/>
      <c r="DD7" s="1111"/>
      <c r="DE7" s="1111"/>
      <c r="DF7" s="1112"/>
      <c r="DG7" s="1110" t="s">
        <v>598</v>
      </c>
      <c r="DH7" s="1111"/>
      <c r="DI7" s="1111"/>
      <c r="DJ7" s="1111"/>
      <c r="DK7" s="1112"/>
      <c r="DL7" s="1110" t="s">
        <v>598</v>
      </c>
      <c r="DM7" s="1111"/>
      <c r="DN7" s="1111"/>
      <c r="DO7" s="1111"/>
      <c r="DP7" s="1112"/>
      <c r="DQ7" s="1110" t="s">
        <v>598</v>
      </c>
      <c r="DR7" s="1111"/>
      <c r="DS7" s="1111"/>
      <c r="DT7" s="1111"/>
      <c r="DU7" s="1112"/>
      <c r="DV7" s="1005"/>
      <c r="DW7" s="1006"/>
      <c r="DX7" s="1006"/>
      <c r="DY7" s="1006"/>
      <c r="DZ7" s="1007"/>
      <c r="EA7" s="228"/>
    </row>
    <row r="8" spans="1:131" s="229" customFormat="1" ht="26.25" customHeight="1" x14ac:dyDescent="0.2">
      <c r="A8" s="232">
        <v>2</v>
      </c>
      <c r="B8" s="1043" t="s">
        <v>392</v>
      </c>
      <c r="C8" s="1044"/>
      <c r="D8" s="1044"/>
      <c r="E8" s="1044"/>
      <c r="F8" s="1044"/>
      <c r="G8" s="1044"/>
      <c r="H8" s="1044"/>
      <c r="I8" s="1044"/>
      <c r="J8" s="1044"/>
      <c r="K8" s="1044"/>
      <c r="L8" s="1044"/>
      <c r="M8" s="1044"/>
      <c r="N8" s="1044"/>
      <c r="O8" s="1044"/>
      <c r="P8" s="1045"/>
      <c r="Q8" s="1051">
        <v>316</v>
      </c>
      <c r="R8" s="1052"/>
      <c r="S8" s="1052"/>
      <c r="T8" s="1052"/>
      <c r="U8" s="1052"/>
      <c r="V8" s="1052">
        <v>39</v>
      </c>
      <c r="W8" s="1052"/>
      <c r="X8" s="1052"/>
      <c r="Y8" s="1052"/>
      <c r="Z8" s="1052"/>
      <c r="AA8" s="1052">
        <v>277</v>
      </c>
      <c r="AB8" s="1052"/>
      <c r="AC8" s="1052"/>
      <c r="AD8" s="1052"/>
      <c r="AE8" s="1053"/>
      <c r="AF8" s="1048" t="s">
        <v>393</v>
      </c>
      <c r="AG8" s="1049"/>
      <c r="AH8" s="1049"/>
      <c r="AI8" s="1049"/>
      <c r="AJ8" s="1050"/>
      <c r="AK8" s="1093" t="s">
        <v>592</v>
      </c>
      <c r="AL8" s="1094"/>
      <c r="AM8" s="1094"/>
      <c r="AN8" s="1094"/>
      <c r="AO8" s="1094"/>
      <c r="AP8" s="1094">
        <v>544</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600</v>
      </c>
      <c r="BT8" s="1006"/>
      <c r="BU8" s="1006"/>
      <c r="BV8" s="1006"/>
      <c r="BW8" s="1006"/>
      <c r="BX8" s="1006"/>
      <c r="BY8" s="1006"/>
      <c r="BZ8" s="1006"/>
      <c r="CA8" s="1006"/>
      <c r="CB8" s="1006"/>
      <c r="CC8" s="1006"/>
      <c r="CD8" s="1006"/>
      <c r="CE8" s="1006"/>
      <c r="CF8" s="1006"/>
      <c r="CG8" s="1027"/>
      <c r="CH8" s="1002">
        <v>-7</v>
      </c>
      <c r="CI8" s="1003"/>
      <c r="CJ8" s="1003"/>
      <c r="CK8" s="1003"/>
      <c r="CL8" s="1004"/>
      <c r="CM8" s="1002">
        <v>342</v>
      </c>
      <c r="CN8" s="1003"/>
      <c r="CO8" s="1003"/>
      <c r="CP8" s="1003"/>
      <c r="CQ8" s="1004"/>
      <c r="CR8" s="1002">
        <v>73</v>
      </c>
      <c r="CS8" s="1003"/>
      <c r="CT8" s="1003"/>
      <c r="CU8" s="1003"/>
      <c r="CV8" s="1004"/>
      <c r="CW8" s="1002">
        <v>9</v>
      </c>
      <c r="CX8" s="1003"/>
      <c r="CY8" s="1003"/>
      <c r="CZ8" s="1003"/>
      <c r="DA8" s="1004"/>
      <c r="DB8" s="1002" t="s">
        <v>604</v>
      </c>
      <c r="DC8" s="1003"/>
      <c r="DD8" s="1003"/>
      <c r="DE8" s="1003"/>
      <c r="DF8" s="1004"/>
      <c r="DG8" s="1002" t="s">
        <v>604</v>
      </c>
      <c r="DH8" s="1003"/>
      <c r="DI8" s="1003"/>
      <c r="DJ8" s="1003"/>
      <c r="DK8" s="1004"/>
      <c r="DL8" s="1002" t="s">
        <v>604</v>
      </c>
      <c r="DM8" s="1003"/>
      <c r="DN8" s="1003"/>
      <c r="DO8" s="1003"/>
      <c r="DP8" s="1004"/>
      <c r="DQ8" s="1002" t="s">
        <v>604</v>
      </c>
      <c r="DR8" s="1003"/>
      <c r="DS8" s="1003"/>
      <c r="DT8" s="1003"/>
      <c r="DU8" s="1004"/>
      <c r="DV8" s="1005"/>
      <c r="DW8" s="1006"/>
      <c r="DX8" s="1006"/>
      <c r="DY8" s="1006"/>
      <c r="DZ8" s="1007"/>
      <c r="EA8" s="228"/>
    </row>
    <row r="9" spans="1:131" s="229" customFormat="1" ht="26.25" customHeight="1" x14ac:dyDescent="0.2">
      <c r="A9" s="232">
        <v>3</v>
      </c>
      <c r="B9" s="1043" t="s">
        <v>394</v>
      </c>
      <c r="C9" s="1044"/>
      <c r="D9" s="1044"/>
      <c r="E9" s="1044"/>
      <c r="F9" s="1044"/>
      <c r="G9" s="1044"/>
      <c r="H9" s="1044"/>
      <c r="I9" s="1044"/>
      <c r="J9" s="1044"/>
      <c r="K9" s="1044"/>
      <c r="L9" s="1044"/>
      <c r="M9" s="1044"/>
      <c r="N9" s="1044"/>
      <c r="O9" s="1044"/>
      <c r="P9" s="1045"/>
      <c r="Q9" s="1051">
        <v>97</v>
      </c>
      <c r="R9" s="1052"/>
      <c r="S9" s="1052"/>
      <c r="T9" s="1052"/>
      <c r="U9" s="1052"/>
      <c r="V9" s="1052">
        <v>1</v>
      </c>
      <c r="W9" s="1052"/>
      <c r="X9" s="1052"/>
      <c r="Y9" s="1052"/>
      <c r="Z9" s="1052"/>
      <c r="AA9" s="1052">
        <v>96</v>
      </c>
      <c r="AB9" s="1052"/>
      <c r="AC9" s="1052"/>
      <c r="AD9" s="1052"/>
      <c r="AE9" s="1053"/>
      <c r="AF9" s="1048">
        <v>96</v>
      </c>
      <c r="AG9" s="1049"/>
      <c r="AH9" s="1049"/>
      <c r="AI9" s="1049"/>
      <c r="AJ9" s="1050"/>
      <c r="AK9" s="1093">
        <v>0</v>
      </c>
      <c r="AL9" s="1094"/>
      <c r="AM9" s="1094"/>
      <c r="AN9" s="1094"/>
      <c r="AO9" s="1094"/>
      <c r="AP9" s="1103" t="s">
        <v>593</v>
      </c>
      <c r="AQ9" s="1003"/>
      <c r="AR9" s="1003"/>
      <c r="AS9" s="1003"/>
      <c r="AT9" s="1093"/>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601</v>
      </c>
      <c r="BT9" s="1006"/>
      <c r="BU9" s="1006"/>
      <c r="BV9" s="1006"/>
      <c r="BW9" s="1006"/>
      <c r="BX9" s="1006"/>
      <c r="BY9" s="1006"/>
      <c r="BZ9" s="1006"/>
      <c r="CA9" s="1006"/>
      <c r="CB9" s="1006"/>
      <c r="CC9" s="1006"/>
      <c r="CD9" s="1006"/>
      <c r="CE9" s="1006"/>
      <c r="CF9" s="1006"/>
      <c r="CG9" s="1027"/>
      <c r="CH9" s="1002">
        <v>-7</v>
      </c>
      <c r="CI9" s="1003"/>
      <c r="CJ9" s="1003"/>
      <c r="CK9" s="1003"/>
      <c r="CL9" s="1004"/>
      <c r="CM9" s="1002">
        <v>793</v>
      </c>
      <c r="CN9" s="1003"/>
      <c r="CO9" s="1003"/>
      <c r="CP9" s="1003"/>
      <c r="CQ9" s="1004"/>
      <c r="CR9" s="1002">
        <v>113</v>
      </c>
      <c r="CS9" s="1003"/>
      <c r="CT9" s="1003"/>
      <c r="CU9" s="1003"/>
      <c r="CV9" s="1004"/>
      <c r="CW9" s="1002">
        <v>24</v>
      </c>
      <c r="CX9" s="1003"/>
      <c r="CY9" s="1003"/>
      <c r="CZ9" s="1003"/>
      <c r="DA9" s="1004"/>
      <c r="DB9" s="1002" t="s">
        <v>604</v>
      </c>
      <c r="DC9" s="1003"/>
      <c r="DD9" s="1003"/>
      <c r="DE9" s="1003"/>
      <c r="DF9" s="1004"/>
      <c r="DG9" s="1002" t="s">
        <v>604</v>
      </c>
      <c r="DH9" s="1003"/>
      <c r="DI9" s="1003"/>
      <c r="DJ9" s="1003"/>
      <c r="DK9" s="1004"/>
      <c r="DL9" s="1002" t="s">
        <v>604</v>
      </c>
      <c r="DM9" s="1003"/>
      <c r="DN9" s="1003"/>
      <c r="DO9" s="1003"/>
      <c r="DP9" s="1004"/>
      <c r="DQ9" s="1002" t="s">
        <v>604</v>
      </c>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602</v>
      </c>
      <c r="BT10" s="1006"/>
      <c r="BU10" s="1006"/>
      <c r="BV10" s="1006"/>
      <c r="BW10" s="1006"/>
      <c r="BX10" s="1006"/>
      <c r="BY10" s="1006"/>
      <c r="BZ10" s="1006"/>
      <c r="CA10" s="1006"/>
      <c r="CB10" s="1006"/>
      <c r="CC10" s="1006"/>
      <c r="CD10" s="1006"/>
      <c r="CE10" s="1006"/>
      <c r="CF10" s="1006"/>
      <c r="CG10" s="1027"/>
      <c r="CH10" s="1002">
        <v>-15</v>
      </c>
      <c r="CI10" s="1003"/>
      <c r="CJ10" s="1003"/>
      <c r="CK10" s="1003"/>
      <c r="CL10" s="1004"/>
      <c r="CM10" s="1002">
        <v>244</v>
      </c>
      <c r="CN10" s="1003"/>
      <c r="CO10" s="1003"/>
      <c r="CP10" s="1003"/>
      <c r="CQ10" s="1004"/>
      <c r="CR10" s="1002">
        <v>10</v>
      </c>
      <c r="CS10" s="1003"/>
      <c r="CT10" s="1003"/>
      <c r="CU10" s="1003"/>
      <c r="CV10" s="1004"/>
      <c r="CW10" s="1002">
        <v>30</v>
      </c>
      <c r="CX10" s="1003"/>
      <c r="CY10" s="1003"/>
      <c r="CZ10" s="1003"/>
      <c r="DA10" s="1004"/>
      <c r="DB10" s="1002" t="s">
        <v>604</v>
      </c>
      <c r="DC10" s="1003"/>
      <c r="DD10" s="1003"/>
      <c r="DE10" s="1003"/>
      <c r="DF10" s="1004"/>
      <c r="DG10" s="1002" t="s">
        <v>604</v>
      </c>
      <c r="DH10" s="1003"/>
      <c r="DI10" s="1003"/>
      <c r="DJ10" s="1003"/>
      <c r="DK10" s="1004"/>
      <c r="DL10" s="1002" t="s">
        <v>604</v>
      </c>
      <c r="DM10" s="1003"/>
      <c r="DN10" s="1003"/>
      <c r="DO10" s="1003"/>
      <c r="DP10" s="1004"/>
      <c r="DQ10" s="1002" t="s">
        <v>604</v>
      </c>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t="s">
        <v>603</v>
      </c>
      <c r="BT11" s="1006"/>
      <c r="BU11" s="1006"/>
      <c r="BV11" s="1006"/>
      <c r="BW11" s="1006"/>
      <c r="BX11" s="1006"/>
      <c r="BY11" s="1006"/>
      <c r="BZ11" s="1006"/>
      <c r="CA11" s="1006"/>
      <c r="CB11" s="1006"/>
      <c r="CC11" s="1006"/>
      <c r="CD11" s="1006"/>
      <c r="CE11" s="1006"/>
      <c r="CF11" s="1006"/>
      <c r="CG11" s="1027"/>
      <c r="CH11" s="1002">
        <v>-2</v>
      </c>
      <c r="CI11" s="1003"/>
      <c r="CJ11" s="1003"/>
      <c r="CK11" s="1003"/>
      <c r="CL11" s="1004"/>
      <c r="CM11" s="1002">
        <v>48</v>
      </c>
      <c r="CN11" s="1003"/>
      <c r="CO11" s="1003"/>
      <c r="CP11" s="1003"/>
      <c r="CQ11" s="1004"/>
      <c r="CR11" s="1002">
        <v>4</v>
      </c>
      <c r="CS11" s="1003"/>
      <c r="CT11" s="1003"/>
      <c r="CU11" s="1003"/>
      <c r="CV11" s="1004"/>
      <c r="CW11" s="1002" t="s">
        <v>604</v>
      </c>
      <c r="CX11" s="1003"/>
      <c r="CY11" s="1003"/>
      <c r="CZ11" s="1003"/>
      <c r="DA11" s="1004"/>
      <c r="DB11" s="1002" t="s">
        <v>604</v>
      </c>
      <c r="DC11" s="1003"/>
      <c r="DD11" s="1003"/>
      <c r="DE11" s="1003"/>
      <c r="DF11" s="1004"/>
      <c r="DG11" s="1002" t="s">
        <v>604</v>
      </c>
      <c r="DH11" s="1003"/>
      <c r="DI11" s="1003"/>
      <c r="DJ11" s="1003"/>
      <c r="DK11" s="1004"/>
      <c r="DL11" s="1002" t="s">
        <v>604</v>
      </c>
      <c r="DM11" s="1003"/>
      <c r="DN11" s="1003"/>
      <c r="DO11" s="1003"/>
      <c r="DP11" s="1004"/>
      <c r="DQ11" s="1002" t="s">
        <v>604</v>
      </c>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396</v>
      </c>
      <c r="B23" s="950" t="s">
        <v>397</v>
      </c>
      <c r="C23" s="951"/>
      <c r="D23" s="951"/>
      <c r="E23" s="951"/>
      <c r="F23" s="951"/>
      <c r="G23" s="951"/>
      <c r="H23" s="951"/>
      <c r="I23" s="951"/>
      <c r="J23" s="951"/>
      <c r="K23" s="951"/>
      <c r="L23" s="951"/>
      <c r="M23" s="951"/>
      <c r="N23" s="951"/>
      <c r="O23" s="951"/>
      <c r="P23" s="961"/>
      <c r="Q23" s="1080">
        <v>221629</v>
      </c>
      <c r="R23" s="1074"/>
      <c r="S23" s="1074"/>
      <c r="T23" s="1074"/>
      <c r="U23" s="1074"/>
      <c r="V23" s="1074">
        <v>213181</v>
      </c>
      <c r="W23" s="1074"/>
      <c r="X23" s="1074"/>
      <c r="Y23" s="1074"/>
      <c r="Z23" s="1074"/>
      <c r="AA23" s="1074">
        <v>8448</v>
      </c>
      <c r="AB23" s="1074"/>
      <c r="AC23" s="1074"/>
      <c r="AD23" s="1074"/>
      <c r="AE23" s="1081"/>
      <c r="AF23" s="1082">
        <v>4520</v>
      </c>
      <c r="AG23" s="1074"/>
      <c r="AH23" s="1074"/>
      <c r="AI23" s="1074"/>
      <c r="AJ23" s="1083"/>
      <c r="AK23" s="1084"/>
      <c r="AL23" s="1085"/>
      <c r="AM23" s="1085"/>
      <c r="AN23" s="1085"/>
      <c r="AO23" s="1085"/>
      <c r="AP23" s="1074">
        <v>143882</v>
      </c>
      <c r="AQ23" s="1074"/>
      <c r="AR23" s="1074"/>
      <c r="AS23" s="1074"/>
      <c r="AT23" s="1074"/>
      <c r="AU23" s="1075"/>
      <c r="AV23" s="1075"/>
      <c r="AW23" s="1075"/>
      <c r="AX23" s="1075"/>
      <c r="AY23" s="1076"/>
      <c r="AZ23" s="1077" t="s">
        <v>398</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399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400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374</v>
      </c>
      <c r="B26" s="1009"/>
      <c r="C26" s="1009"/>
      <c r="D26" s="1009"/>
      <c r="E26" s="1009"/>
      <c r="F26" s="1009"/>
      <c r="G26" s="1009"/>
      <c r="H26" s="1009"/>
      <c r="I26" s="1009"/>
      <c r="J26" s="1009"/>
      <c r="K26" s="1009"/>
      <c r="L26" s="1009"/>
      <c r="M26" s="1009"/>
      <c r="N26" s="1009"/>
      <c r="O26" s="1009"/>
      <c r="P26" s="1010"/>
      <c r="Q26" s="1014" t="s">
        <v>401</v>
      </c>
      <c r="R26" s="1015"/>
      <c r="S26" s="1015"/>
      <c r="T26" s="1015"/>
      <c r="U26" s="1016"/>
      <c r="V26" s="1014" t="s">
        <v>402</v>
      </c>
      <c r="W26" s="1015"/>
      <c r="X26" s="1015"/>
      <c r="Y26" s="1015"/>
      <c r="Z26" s="1016"/>
      <c r="AA26" s="1014" t="s">
        <v>403</v>
      </c>
      <c r="AB26" s="1015"/>
      <c r="AC26" s="1015"/>
      <c r="AD26" s="1015"/>
      <c r="AE26" s="1015"/>
      <c r="AF26" s="1068" t="s">
        <v>404</v>
      </c>
      <c r="AG26" s="1021"/>
      <c r="AH26" s="1021"/>
      <c r="AI26" s="1021"/>
      <c r="AJ26" s="1069"/>
      <c r="AK26" s="1015" t="s">
        <v>405</v>
      </c>
      <c r="AL26" s="1015"/>
      <c r="AM26" s="1015"/>
      <c r="AN26" s="1015"/>
      <c r="AO26" s="1016"/>
      <c r="AP26" s="1014" t="s">
        <v>406</v>
      </c>
      <c r="AQ26" s="1015"/>
      <c r="AR26" s="1015"/>
      <c r="AS26" s="1015"/>
      <c r="AT26" s="1016"/>
      <c r="AU26" s="1014" t="s">
        <v>407</v>
      </c>
      <c r="AV26" s="1015"/>
      <c r="AW26" s="1015"/>
      <c r="AX26" s="1015"/>
      <c r="AY26" s="1016"/>
      <c r="AZ26" s="1014" t="s">
        <v>408</v>
      </c>
      <c r="BA26" s="1015"/>
      <c r="BB26" s="1015"/>
      <c r="BC26" s="1015"/>
      <c r="BD26" s="1016"/>
      <c r="BE26" s="1014" t="s">
        <v>381</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409</v>
      </c>
      <c r="C28" s="1061"/>
      <c r="D28" s="1061"/>
      <c r="E28" s="1061"/>
      <c r="F28" s="1061"/>
      <c r="G28" s="1061"/>
      <c r="H28" s="1061"/>
      <c r="I28" s="1061"/>
      <c r="J28" s="1061"/>
      <c r="K28" s="1061"/>
      <c r="L28" s="1061"/>
      <c r="M28" s="1061"/>
      <c r="N28" s="1061"/>
      <c r="O28" s="1061"/>
      <c r="P28" s="1062"/>
      <c r="Q28" s="1063">
        <v>42601</v>
      </c>
      <c r="R28" s="1064"/>
      <c r="S28" s="1064"/>
      <c r="T28" s="1064"/>
      <c r="U28" s="1064"/>
      <c r="V28" s="1064">
        <v>42122</v>
      </c>
      <c r="W28" s="1064"/>
      <c r="X28" s="1064"/>
      <c r="Y28" s="1064"/>
      <c r="Z28" s="1064"/>
      <c r="AA28" s="1064">
        <v>479</v>
      </c>
      <c r="AB28" s="1064"/>
      <c r="AC28" s="1064"/>
      <c r="AD28" s="1064"/>
      <c r="AE28" s="1065"/>
      <c r="AF28" s="1066">
        <v>479</v>
      </c>
      <c r="AG28" s="1064"/>
      <c r="AH28" s="1064"/>
      <c r="AI28" s="1064"/>
      <c r="AJ28" s="1067"/>
      <c r="AK28" s="1056">
        <v>3877</v>
      </c>
      <c r="AL28" s="1057"/>
      <c r="AM28" s="1057"/>
      <c r="AN28" s="1057"/>
      <c r="AO28" s="1057"/>
      <c r="AP28" s="1057" t="s">
        <v>592</v>
      </c>
      <c r="AQ28" s="1057"/>
      <c r="AR28" s="1057"/>
      <c r="AS28" s="1057"/>
      <c r="AT28" s="1057"/>
      <c r="AU28" s="1057" t="s">
        <v>592</v>
      </c>
      <c r="AV28" s="1057"/>
      <c r="AW28" s="1057"/>
      <c r="AX28" s="1057"/>
      <c r="AY28" s="1057"/>
      <c r="AZ28" s="1057" t="s">
        <v>592</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410</v>
      </c>
      <c r="C29" s="1044"/>
      <c r="D29" s="1044"/>
      <c r="E29" s="1044"/>
      <c r="F29" s="1044"/>
      <c r="G29" s="1044"/>
      <c r="H29" s="1044"/>
      <c r="I29" s="1044"/>
      <c r="J29" s="1044"/>
      <c r="K29" s="1044"/>
      <c r="L29" s="1044"/>
      <c r="M29" s="1044"/>
      <c r="N29" s="1044"/>
      <c r="O29" s="1044"/>
      <c r="P29" s="1045"/>
      <c r="Q29" s="1051">
        <v>42909</v>
      </c>
      <c r="R29" s="1052"/>
      <c r="S29" s="1052"/>
      <c r="T29" s="1052"/>
      <c r="U29" s="1052"/>
      <c r="V29" s="1052">
        <v>42315</v>
      </c>
      <c r="W29" s="1052"/>
      <c r="X29" s="1052"/>
      <c r="Y29" s="1052"/>
      <c r="Z29" s="1052"/>
      <c r="AA29" s="1052">
        <v>594</v>
      </c>
      <c r="AB29" s="1052"/>
      <c r="AC29" s="1052"/>
      <c r="AD29" s="1052"/>
      <c r="AE29" s="1053"/>
      <c r="AF29" s="1048">
        <v>594</v>
      </c>
      <c r="AG29" s="1049"/>
      <c r="AH29" s="1049"/>
      <c r="AI29" s="1049"/>
      <c r="AJ29" s="1050"/>
      <c r="AK29" s="993">
        <v>6782</v>
      </c>
      <c r="AL29" s="984"/>
      <c r="AM29" s="984"/>
      <c r="AN29" s="984"/>
      <c r="AO29" s="984"/>
      <c r="AP29" s="984" t="s">
        <v>592</v>
      </c>
      <c r="AQ29" s="984"/>
      <c r="AR29" s="984"/>
      <c r="AS29" s="984"/>
      <c r="AT29" s="984"/>
      <c r="AU29" s="984" t="s">
        <v>592</v>
      </c>
      <c r="AV29" s="984"/>
      <c r="AW29" s="984"/>
      <c r="AX29" s="984"/>
      <c r="AY29" s="984"/>
      <c r="AZ29" s="1055" t="s">
        <v>594</v>
      </c>
      <c r="BA29" s="984"/>
      <c r="BB29" s="984"/>
      <c r="BC29" s="984"/>
      <c r="BD29" s="98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411</v>
      </c>
      <c r="C30" s="1044"/>
      <c r="D30" s="1044"/>
      <c r="E30" s="1044"/>
      <c r="F30" s="1044"/>
      <c r="G30" s="1044"/>
      <c r="H30" s="1044"/>
      <c r="I30" s="1044"/>
      <c r="J30" s="1044"/>
      <c r="K30" s="1044"/>
      <c r="L30" s="1044"/>
      <c r="M30" s="1044"/>
      <c r="N30" s="1044"/>
      <c r="O30" s="1044"/>
      <c r="P30" s="1045"/>
      <c r="Q30" s="1051">
        <v>6822</v>
      </c>
      <c r="R30" s="1052"/>
      <c r="S30" s="1052"/>
      <c r="T30" s="1052"/>
      <c r="U30" s="1052"/>
      <c r="V30" s="1052">
        <v>6811</v>
      </c>
      <c r="W30" s="1052"/>
      <c r="X30" s="1052"/>
      <c r="Y30" s="1052"/>
      <c r="Z30" s="1052"/>
      <c r="AA30" s="1052">
        <v>11</v>
      </c>
      <c r="AB30" s="1052"/>
      <c r="AC30" s="1052"/>
      <c r="AD30" s="1052"/>
      <c r="AE30" s="1053"/>
      <c r="AF30" s="1048">
        <v>11</v>
      </c>
      <c r="AG30" s="1049"/>
      <c r="AH30" s="1049"/>
      <c r="AI30" s="1049"/>
      <c r="AJ30" s="1050"/>
      <c r="AK30" s="993">
        <v>1590</v>
      </c>
      <c r="AL30" s="984"/>
      <c r="AM30" s="984"/>
      <c r="AN30" s="984"/>
      <c r="AO30" s="984"/>
      <c r="AP30" s="984" t="s">
        <v>592</v>
      </c>
      <c r="AQ30" s="984"/>
      <c r="AR30" s="984"/>
      <c r="AS30" s="984"/>
      <c r="AT30" s="984"/>
      <c r="AU30" s="984" t="s">
        <v>592</v>
      </c>
      <c r="AV30" s="984"/>
      <c r="AW30" s="984"/>
      <c r="AX30" s="984"/>
      <c r="AY30" s="984"/>
      <c r="AZ30" s="1055" t="s">
        <v>594</v>
      </c>
      <c r="BA30" s="984"/>
      <c r="BB30" s="984"/>
      <c r="BC30" s="984"/>
      <c r="BD30" s="98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412</v>
      </c>
      <c r="C31" s="1044"/>
      <c r="D31" s="1044"/>
      <c r="E31" s="1044"/>
      <c r="F31" s="1044"/>
      <c r="G31" s="1044"/>
      <c r="H31" s="1044"/>
      <c r="I31" s="1044"/>
      <c r="J31" s="1044"/>
      <c r="K31" s="1044"/>
      <c r="L31" s="1044"/>
      <c r="M31" s="1044"/>
      <c r="N31" s="1044"/>
      <c r="O31" s="1044"/>
      <c r="P31" s="1045"/>
      <c r="Q31" s="1051">
        <v>1805</v>
      </c>
      <c r="R31" s="1052"/>
      <c r="S31" s="1052"/>
      <c r="T31" s="1052"/>
      <c r="U31" s="1052"/>
      <c r="V31" s="1052">
        <v>152</v>
      </c>
      <c r="W31" s="1052"/>
      <c r="X31" s="1052"/>
      <c r="Y31" s="1052"/>
      <c r="Z31" s="1052"/>
      <c r="AA31" s="1052">
        <v>1653</v>
      </c>
      <c r="AB31" s="1052"/>
      <c r="AC31" s="1052"/>
      <c r="AD31" s="1052"/>
      <c r="AE31" s="1053"/>
      <c r="AF31" s="1048">
        <v>1653</v>
      </c>
      <c r="AG31" s="1049"/>
      <c r="AH31" s="1049"/>
      <c r="AI31" s="1049"/>
      <c r="AJ31" s="1050"/>
      <c r="AK31" s="993">
        <v>32</v>
      </c>
      <c r="AL31" s="984"/>
      <c r="AM31" s="984"/>
      <c r="AN31" s="984"/>
      <c r="AO31" s="984"/>
      <c r="AP31" s="984" t="s">
        <v>592</v>
      </c>
      <c r="AQ31" s="984"/>
      <c r="AR31" s="984"/>
      <c r="AS31" s="984"/>
      <c r="AT31" s="984"/>
      <c r="AU31" s="984" t="s">
        <v>592</v>
      </c>
      <c r="AV31" s="984"/>
      <c r="AW31" s="984"/>
      <c r="AX31" s="984"/>
      <c r="AY31" s="984"/>
      <c r="AZ31" s="1055" t="s">
        <v>594</v>
      </c>
      <c r="BA31" s="984"/>
      <c r="BB31" s="984"/>
      <c r="BC31" s="984"/>
      <c r="BD31" s="98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413</v>
      </c>
      <c r="C32" s="1044"/>
      <c r="D32" s="1044"/>
      <c r="E32" s="1044"/>
      <c r="F32" s="1044"/>
      <c r="G32" s="1044"/>
      <c r="H32" s="1044"/>
      <c r="I32" s="1044"/>
      <c r="J32" s="1044"/>
      <c r="K32" s="1044"/>
      <c r="L32" s="1044"/>
      <c r="M32" s="1044"/>
      <c r="N32" s="1044"/>
      <c r="O32" s="1044"/>
      <c r="P32" s="1045"/>
      <c r="Q32" s="1051">
        <v>21619</v>
      </c>
      <c r="R32" s="1052"/>
      <c r="S32" s="1052"/>
      <c r="T32" s="1052"/>
      <c r="U32" s="1052"/>
      <c r="V32" s="1052">
        <v>20694</v>
      </c>
      <c r="W32" s="1052"/>
      <c r="X32" s="1052"/>
      <c r="Y32" s="1052"/>
      <c r="Z32" s="1052"/>
      <c r="AA32" s="1052">
        <v>925</v>
      </c>
      <c r="AB32" s="1052"/>
      <c r="AC32" s="1052"/>
      <c r="AD32" s="1052"/>
      <c r="AE32" s="1053"/>
      <c r="AF32" s="1048">
        <v>17114</v>
      </c>
      <c r="AG32" s="1049"/>
      <c r="AH32" s="1049"/>
      <c r="AI32" s="1049"/>
      <c r="AJ32" s="1050"/>
      <c r="AK32" s="993">
        <v>1227</v>
      </c>
      <c r="AL32" s="984"/>
      <c r="AM32" s="984"/>
      <c r="AN32" s="984"/>
      <c r="AO32" s="984"/>
      <c r="AP32" s="984">
        <v>10325</v>
      </c>
      <c r="AQ32" s="984"/>
      <c r="AR32" s="984"/>
      <c r="AS32" s="984"/>
      <c r="AT32" s="984"/>
      <c r="AU32" s="984">
        <v>6102</v>
      </c>
      <c r="AV32" s="984"/>
      <c r="AW32" s="984"/>
      <c r="AX32" s="984"/>
      <c r="AY32" s="984"/>
      <c r="AZ32" s="1055" t="s">
        <v>594</v>
      </c>
      <c r="BA32" s="984"/>
      <c r="BB32" s="984"/>
      <c r="BC32" s="984"/>
      <c r="BD32" s="984"/>
      <c r="BE32" s="985" t="s">
        <v>414</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415</v>
      </c>
      <c r="C33" s="1044"/>
      <c r="D33" s="1044"/>
      <c r="E33" s="1044"/>
      <c r="F33" s="1044"/>
      <c r="G33" s="1044"/>
      <c r="H33" s="1044"/>
      <c r="I33" s="1044"/>
      <c r="J33" s="1044"/>
      <c r="K33" s="1044"/>
      <c r="L33" s="1044"/>
      <c r="M33" s="1044"/>
      <c r="N33" s="1044"/>
      <c r="O33" s="1044"/>
      <c r="P33" s="1045"/>
      <c r="Q33" s="1051">
        <v>8381</v>
      </c>
      <c r="R33" s="1052"/>
      <c r="S33" s="1052"/>
      <c r="T33" s="1052"/>
      <c r="U33" s="1052"/>
      <c r="V33" s="1052">
        <v>7170</v>
      </c>
      <c r="W33" s="1052"/>
      <c r="X33" s="1052"/>
      <c r="Y33" s="1052"/>
      <c r="Z33" s="1052"/>
      <c r="AA33" s="1052">
        <v>1211</v>
      </c>
      <c r="AB33" s="1052"/>
      <c r="AC33" s="1052"/>
      <c r="AD33" s="1052"/>
      <c r="AE33" s="1053"/>
      <c r="AF33" s="1048">
        <v>4267</v>
      </c>
      <c r="AG33" s="1049"/>
      <c r="AH33" s="1049"/>
      <c r="AI33" s="1049"/>
      <c r="AJ33" s="1050"/>
      <c r="AK33" s="993">
        <v>455</v>
      </c>
      <c r="AL33" s="984"/>
      <c r="AM33" s="984"/>
      <c r="AN33" s="984"/>
      <c r="AO33" s="984"/>
      <c r="AP33" s="984">
        <v>32597</v>
      </c>
      <c r="AQ33" s="984"/>
      <c r="AR33" s="984"/>
      <c r="AS33" s="984"/>
      <c r="AT33" s="984"/>
      <c r="AU33" s="984">
        <v>196</v>
      </c>
      <c r="AV33" s="984"/>
      <c r="AW33" s="984"/>
      <c r="AX33" s="984"/>
      <c r="AY33" s="984"/>
      <c r="AZ33" s="1055" t="s">
        <v>594</v>
      </c>
      <c r="BA33" s="984"/>
      <c r="BB33" s="984"/>
      <c r="BC33" s="984"/>
      <c r="BD33" s="984"/>
      <c r="BE33" s="985" t="s">
        <v>416</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t="s">
        <v>417</v>
      </c>
      <c r="C34" s="1044"/>
      <c r="D34" s="1044"/>
      <c r="E34" s="1044"/>
      <c r="F34" s="1044"/>
      <c r="G34" s="1044"/>
      <c r="H34" s="1044"/>
      <c r="I34" s="1044"/>
      <c r="J34" s="1044"/>
      <c r="K34" s="1044"/>
      <c r="L34" s="1044"/>
      <c r="M34" s="1044"/>
      <c r="N34" s="1044"/>
      <c r="O34" s="1044"/>
      <c r="P34" s="1045"/>
      <c r="Q34" s="1051">
        <v>2979</v>
      </c>
      <c r="R34" s="1052"/>
      <c r="S34" s="1052"/>
      <c r="T34" s="1052"/>
      <c r="U34" s="1052"/>
      <c r="V34" s="1052">
        <v>2366</v>
      </c>
      <c r="W34" s="1052"/>
      <c r="X34" s="1052"/>
      <c r="Y34" s="1052"/>
      <c r="Z34" s="1052"/>
      <c r="AA34" s="1052">
        <v>613</v>
      </c>
      <c r="AB34" s="1052"/>
      <c r="AC34" s="1052"/>
      <c r="AD34" s="1052"/>
      <c r="AE34" s="1053"/>
      <c r="AF34" s="1048">
        <v>8716</v>
      </c>
      <c r="AG34" s="1049"/>
      <c r="AH34" s="1049"/>
      <c r="AI34" s="1049"/>
      <c r="AJ34" s="1050"/>
      <c r="AK34" s="993">
        <v>3</v>
      </c>
      <c r="AL34" s="984"/>
      <c r="AM34" s="984"/>
      <c r="AN34" s="984"/>
      <c r="AO34" s="984"/>
      <c r="AP34" s="984">
        <v>480</v>
      </c>
      <c r="AQ34" s="984"/>
      <c r="AR34" s="984"/>
      <c r="AS34" s="984"/>
      <c r="AT34" s="984"/>
      <c r="AU34" s="1055" t="s">
        <v>594</v>
      </c>
      <c r="AV34" s="984"/>
      <c r="AW34" s="984"/>
      <c r="AX34" s="984"/>
      <c r="AY34" s="984"/>
      <c r="AZ34" s="1055" t="s">
        <v>594</v>
      </c>
      <c r="BA34" s="984"/>
      <c r="BB34" s="984"/>
      <c r="BC34" s="984"/>
      <c r="BD34" s="984"/>
      <c r="BE34" s="985" t="s">
        <v>418</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t="s">
        <v>419</v>
      </c>
      <c r="C35" s="1044"/>
      <c r="D35" s="1044"/>
      <c r="E35" s="1044"/>
      <c r="F35" s="1044"/>
      <c r="G35" s="1044"/>
      <c r="H35" s="1044"/>
      <c r="I35" s="1044"/>
      <c r="J35" s="1044"/>
      <c r="K35" s="1044"/>
      <c r="L35" s="1044"/>
      <c r="M35" s="1044"/>
      <c r="N35" s="1044"/>
      <c r="O35" s="1044"/>
      <c r="P35" s="1045"/>
      <c r="Q35" s="1051">
        <v>11679</v>
      </c>
      <c r="R35" s="1052"/>
      <c r="S35" s="1052"/>
      <c r="T35" s="1052"/>
      <c r="U35" s="1052"/>
      <c r="V35" s="1052">
        <v>10361</v>
      </c>
      <c r="W35" s="1052"/>
      <c r="X35" s="1052"/>
      <c r="Y35" s="1052"/>
      <c r="Z35" s="1052"/>
      <c r="AA35" s="1052">
        <v>1318</v>
      </c>
      <c r="AB35" s="1052"/>
      <c r="AC35" s="1052"/>
      <c r="AD35" s="1052"/>
      <c r="AE35" s="1053"/>
      <c r="AF35" s="1048">
        <v>1852</v>
      </c>
      <c r="AG35" s="1049"/>
      <c r="AH35" s="1049"/>
      <c r="AI35" s="1049"/>
      <c r="AJ35" s="1050"/>
      <c r="AK35" s="993">
        <v>3930</v>
      </c>
      <c r="AL35" s="984"/>
      <c r="AM35" s="984"/>
      <c r="AN35" s="984"/>
      <c r="AO35" s="984"/>
      <c r="AP35" s="984">
        <v>76046</v>
      </c>
      <c r="AQ35" s="984"/>
      <c r="AR35" s="984"/>
      <c r="AS35" s="984"/>
      <c r="AT35" s="984"/>
      <c r="AU35" s="984">
        <v>27605</v>
      </c>
      <c r="AV35" s="984"/>
      <c r="AW35" s="984"/>
      <c r="AX35" s="984"/>
      <c r="AY35" s="984"/>
      <c r="AZ35" s="1055" t="s">
        <v>594</v>
      </c>
      <c r="BA35" s="984"/>
      <c r="BB35" s="984"/>
      <c r="BC35" s="984"/>
      <c r="BD35" s="984"/>
      <c r="BE35" s="985" t="s">
        <v>418</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t="s">
        <v>420</v>
      </c>
      <c r="C36" s="1044"/>
      <c r="D36" s="1044"/>
      <c r="E36" s="1044"/>
      <c r="F36" s="1044"/>
      <c r="G36" s="1044"/>
      <c r="H36" s="1044"/>
      <c r="I36" s="1044"/>
      <c r="J36" s="1044"/>
      <c r="K36" s="1044"/>
      <c r="L36" s="1044"/>
      <c r="M36" s="1044"/>
      <c r="N36" s="1044"/>
      <c r="O36" s="1044"/>
      <c r="P36" s="1045"/>
      <c r="Q36" s="1051">
        <v>250</v>
      </c>
      <c r="R36" s="1052"/>
      <c r="S36" s="1052"/>
      <c r="T36" s="1052"/>
      <c r="U36" s="1052"/>
      <c r="V36" s="1052">
        <v>248</v>
      </c>
      <c r="W36" s="1052"/>
      <c r="X36" s="1052"/>
      <c r="Y36" s="1052"/>
      <c r="Z36" s="1052"/>
      <c r="AA36" s="1052">
        <v>2</v>
      </c>
      <c r="AB36" s="1052"/>
      <c r="AC36" s="1052"/>
      <c r="AD36" s="1052"/>
      <c r="AE36" s="1053"/>
      <c r="AF36" s="1048">
        <v>2</v>
      </c>
      <c r="AG36" s="1049"/>
      <c r="AH36" s="1049"/>
      <c r="AI36" s="1049"/>
      <c r="AJ36" s="1050"/>
      <c r="AK36" s="993">
        <v>175</v>
      </c>
      <c r="AL36" s="984"/>
      <c r="AM36" s="984"/>
      <c r="AN36" s="984"/>
      <c r="AO36" s="984"/>
      <c r="AP36" s="984">
        <v>1756</v>
      </c>
      <c r="AQ36" s="984"/>
      <c r="AR36" s="984"/>
      <c r="AS36" s="984"/>
      <c r="AT36" s="984"/>
      <c r="AU36" s="984">
        <v>1633</v>
      </c>
      <c r="AV36" s="984"/>
      <c r="AW36" s="984"/>
      <c r="AX36" s="984"/>
      <c r="AY36" s="984"/>
      <c r="AZ36" s="1055" t="s">
        <v>594</v>
      </c>
      <c r="BA36" s="984"/>
      <c r="BB36" s="984"/>
      <c r="BC36" s="984"/>
      <c r="BD36" s="984"/>
      <c r="BE36" s="985" t="s">
        <v>421</v>
      </c>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t="s">
        <v>422</v>
      </c>
      <c r="C37" s="1044"/>
      <c r="D37" s="1044"/>
      <c r="E37" s="1044"/>
      <c r="F37" s="1044"/>
      <c r="G37" s="1044"/>
      <c r="H37" s="1044"/>
      <c r="I37" s="1044"/>
      <c r="J37" s="1044"/>
      <c r="K37" s="1044"/>
      <c r="L37" s="1044"/>
      <c r="M37" s="1044"/>
      <c r="N37" s="1044"/>
      <c r="O37" s="1044"/>
      <c r="P37" s="1045"/>
      <c r="Q37" s="1051">
        <v>29</v>
      </c>
      <c r="R37" s="1052"/>
      <c r="S37" s="1052"/>
      <c r="T37" s="1052"/>
      <c r="U37" s="1052"/>
      <c r="V37" s="1052">
        <v>16</v>
      </c>
      <c r="W37" s="1052"/>
      <c r="X37" s="1052"/>
      <c r="Y37" s="1052"/>
      <c r="Z37" s="1052"/>
      <c r="AA37" s="1052">
        <v>13</v>
      </c>
      <c r="AB37" s="1052"/>
      <c r="AC37" s="1052"/>
      <c r="AD37" s="1052"/>
      <c r="AE37" s="1053"/>
      <c r="AF37" s="1048">
        <v>1</v>
      </c>
      <c r="AG37" s="1049"/>
      <c r="AH37" s="1049"/>
      <c r="AI37" s="1049"/>
      <c r="AJ37" s="1050"/>
      <c r="AK37" s="993">
        <v>29</v>
      </c>
      <c r="AL37" s="984"/>
      <c r="AM37" s="984"/>
      <c r="AN37" s="984"/>
      <c r="AO37" s="984"/>
      <c r="AP37" s="984">
        <v>150</v>
      </c>
      <c r="AQ37" s="984"/>
      <c r="AR37" s="984"/>
      <c r="AS37" s="984"/>
      <c r="AT37" s="984"/>
      <c r="AU37" s="984">
        <v>148</v>
      </c>
      <c r="AV37" s="984"/>
      <c r="AW37" s="984"/>
      <c r="AX37" s="984"/>
      <c r="AY37" s="984"/>
      <c r="AZ37" s="1055" t="s">
        <v>594</v>
      </c>
      <c r="BA37" s="984"/>
      <c r="BB37" s="984"/>
      <c r="BC37" s="984"/>
      <c r="BD37" s="984"/>
      <c r="BE37" s="985" t="s">
        <v>423</v>
      </c>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t="s">
        <v>424</v>
      </c>
      <c r="C38" s="1044"/>
      <c r="D38" s="1044"/>
      <c r="E38" s="1044"/>
      <c r="F38" s="1044"/>
      <c r="G38" s="1044"/>
      <c r="H38" s="1044"/>
      <c r="I38" s="1044"/>
      <c r="J38" s="1044"/>
      <c r="K38" s="1044"/>
      <c r="L38" s="1044"/>
      <c r="M38" s="1044"/>
      <c r="N38" s="1044"/>
      <c r="O38" s="1044"/>
      <c r="P38" s="1045"/>
      <c r="Q38" s="1051">
        <v>3761</v>
      </c>
      <c r="R38" s="1052"/>
      <c r="S38" s="1052"/>
      <c r="T38" s="1052"/>
      <c r="U38" s="1052"/>
      <c r="V38" s="1052">
        <v>3686</v>
      </c>
      <c r="W38" s="1052"/>
      <c r="X38" s="1052"/>
      <c r="Y38" s="1052"/>
      <c r="Z38" s="1052"/>
      <c r="AA38" s="1052">
        <v>75</v>
      </c>
      <c r="AB38" s="1052"/>
      <c r="AC38" s="1052"/>
      <c r="AD38" s="1052"/>
      <c r="AE38" s="1053"/>
      <c r="AF38" s="1048" t="s">
        <v>398</v>
      </c>
      <c r="AG38" s="1049"/>
      <c r="AH38" s="1049"/>
      <c r="AI38" s="1049"/>
      <c r="AJ38" s="1050"/>
      <c r="AK38" s="993">
        <v>1232</v>
      </c>
      <c r="AL38" s="984"/>
      <c r="AM38" s="984"/>
      <c r="AN38" s="984"/>
      <c r="AO38" s="984"/>
      <c r="AP38" s="984">
        <v>2905</v>
      </c>
      <c r="AQ38" s="984"/>
      <c r="AR38" s="984"/>
      <c r="AS38" s="984"/>
      <c r="AT38" s="984"/>
      <c r="AU38" s="984">
        <v>3532</v>
      </c>
      <c r="AV38" s="984"/>
      <c r="AW38" s="984"/>
      <c r="AX38" s="984"/>
      <c r="AY38" s="984"/>
      <c r="AZ38" s="1055" t="s">
        <v>594</v>
      </c>
      <c r="BA38" s="984"/>
      <c r="BB38" s="984"/>
      <c r="BC38" s="984"/>
      <c r="BD38" s="984"/>
      <c r="BE38" s="985" t="s">
        <v>425</v>
      </c>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426</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396</v>
      </c>
      <c r="B63" s="950" t="s">
        <v>427</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34689</v>
      </c>
      <c r="AG63" s="972"/>
      <c r="AH63" s="972"/>
      <c r="AI63" s="972"/>
      <c r="AJ63" s="1035"/>
      <c r="AK63" s="1036"/>
      <c r="AL63" s="976"/>
      <c r="AM63" s="976"/>
      <c r="AN63" s="976"/>
      <c r="AO63" s="976"/>
      <c r="AP63" s="972">
        <v>124259</v>
      </c>
      <c r="AQ63" s="972"/>
      <c r="AR63" s="972"/>
      <c r="AS63" s="972"/>
      <c r="AT63" s="972"/>
      <c r="AU63" s="972">
        <v>39216</v>
      </c>
      <c r="AV63" s="972"/>
      <c r="AW63" s="972"/>
      <c r="AX63" s="972"/>
      <c r="AY63" s="972"/>
      <c r="AZ63" s="1030"/>
      <c r="BA63" s="1030"/>
      <c r="BB63" s="1030"/>
      <c r="BC63" s="1030"/>
      <c r="BD63" s="1030"/>
      <c r="BE63" s="973"/>
      <c r="BF63" s="973"/>
      <c r="BG63" s="973"/>
      <c r="BH63" s="973"/>
      <c r="BI63" s="974"/>
      <c r="BJ63" s="1031" t="s">
        <v>428</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429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430</v>
      </c>
      <c r="B66" s="1009"/>
      <c r="C66" s="1009"/>
      <c r="D66" s="1009"/>
      <c r="E66" s="1009"/>
      <c r="F66" s="1009"/>
      <c r="G66" s="1009"/>
      <c r="H66" s="1009"/>
      <c r="I66" s="1009"/>
      <c r="J66" s="1009"/>
      <c r="K66" s="1009"/>
      <c r="L66" s="1009"/>
      <c r="M66" s="1009"/>
      <c r="N66" s="1009"/>
      <c r="O66" s="1009"/>
      <c r="P66" s="1010"/>
      <c r="Q66" s="1014" t="s">
        <v>431</v>
      </c>
      <c r="R66" s="1015"/>
      <c r="S66" s="1015"/>
      <c r="T66" s="1015"/>
      <c r="U66" s="1016"/>
      <c r="V66" s="1014" t="s">
        <v>432</v>
      </c>
      <c r="W66" s="1015"/>
      <c r="X66" s="1015"/>
      <c r="Y66" s="1015"/>
      <c r="Z66" s="1016"/>
      <c r="AA66" s="1014" t="s">
        <v>433</v>
      </c>
      <c r="AB66" s="1015"/>
      <c r="AC66" s="1015"/>
      <c r="AD66" s="1015"/>
      <c r="AE66" s="1016"/>
      <c r="AF66" s="1020" t="s">
        <v>434</v>
      </c>
      <c r="AG66" s="1021"/>
      <c r="AH66" s="1021"/>
      <c r="AI66" s="1021"/>
      <c r="AJ66" s="1022"/>
      <c r="AK66" s="1014" t="s">
        <v>435</v>
      </c>
      <c r="AL66" s="1009"/>
      <c r="AM66" s="1009"/>
      <c r="AN66" s="1009"/>
      <c r="AO66" s="1010"/>
      <c r="AP66" s="1014" t="s">
        <v>406</v>
      </c>
      <c r="AQ66" s="1015"/>
      <c r="AR66" s="1015"/>
      <c r="AS66" s="1015"/>
      <c r="AT66" s="1016"/>
      <c r="AU66" s="1014" t="s">
        <v>436</v>
      </c>
      <c r="AV66" s="1015"/>
      <c r="AW66" s="1015"/>
      <c r="AX66" s="1015"/>
      <c r="AY66" s="1016"/>
      <c r="AZ66" s="1014" t="s">
        <v>381</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595</v>
      </c>
      <c r="C68" s="999"/>
      <c r="D68" s="999"/>
      <c r="E68" s="999"/>
      <c r="F68" s="999"/>
      <c r="G68" s="999"/>
      <c r="H68" s="999"/>
      <c r="I68" s="999"/>
      <c r="J68" s="999"/>
      <c r="K68" s="999"/>
      <c r="L68" s="999"/>
      <c r="M68" s="999"/>
      <c r="N68" s="999"/>
      <c r="O68" s="999"/>
      <c r="P68" s="1000"/>
      <c r="Q68" s="1001">
        <v>6547</v>
      </c>
      <c r="R68" s="995"/>
      <c r="S68" s="995"/>
      <c r="T68" s="995"/>
      <c r="U68" s="995"/>
      <c r="V68" s="995">
        <v>6379</v>
      </c>
      <c r="W68" s="995"/>
      <c r="X68" s="995"/>
      <c r="Y68" s="995"/>
      <c r="Z68" s="995"/>
      <c r="AA68" s="995">
        <v>168</v>
      </c>
      <c r="AB68" s="995"/>
      <c r="AC68" s="995"/>
      <c r="AD68" s="995"/>
      <c r="AE68" s="995"/>
      <c r="AF68" s="995">
        <v>127</v>
      </c>
      <c r="AG68" s="995"/>
      <c r="AH68" s="995"/>
      <c r="AI68" s="995"/>
      <c r="AJ68" s="995"/>
      <c r="AK68" s="995">
        <v>45</v>
      </c>
      <c r="AL68" s="995"/>
      <c r="AM68" s="995"/>
      <c r="AN68" s="995"/>
      <c r="AO68" s="995"/>
      <c r="AP68" s="995">
        <v>4283</v>
      </c>
      <c r="AQ68" s="995"/>
      <c r="AR68" s="995"/>
      <c r="AS68" s="995"/>
      <c r="AT68" s="995"/>
      <c r="AU68" s="995">
        <v>4119</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596</v>
      </c>
      <c r="C69" s="988"/>
      <c r="D69" s="988"/>
      <c r="E69" s="988"/>
      <c r="F69" s="988"/>
      <c r="G69" s="988"/>
      <c r="H69" s="988"/>
      <c r="I69" s="988"/>
      <c r="J69" s="988"/>
      <c r="K69" s="988"/>
      <c r="L69" s="988"/>
      <c r="M69" s="988"/>
      <c r="N69" s="988"/>
      <c r="O69" s="988"/>
      <c r="P69" s="989"/>
      <c r="Q69" s="990">
        <v>1608</v>
      </c>
      <c r="R69" s="984"/>
      <c r="S69" s="984"/>
      <c r="T69" s="984"/>
      <c r="U69" s="984"/>
      <c r="V69" s="984">
        <v>1370</v>
      </c>
      <c r="W69" s="984"/>
      <c r="X69" s="984"/>
      <c r="Y69" s="984"/>
      <c r="Z69" s="984"/>
      <c r="AA69" s="984">
        <v>237</v>
      </c>
      <c r="AB69" s="984"/>
      <c r="AC69" s="984"/>
      <c r="AD69" s="984"/>
      <c r="AE69" s="984"/>
      <c r="AF69" s="984">
        <v>237</v>
      </c>
      <c r="AG69" s="984"/>
      <c r="AH69" s="984"/>
      <c r="AI69" s="984"/>
      <c r="AJ69" s="984"/>
      <c r="AK69" s="984" t="s">
        <v>598</v>
      </c>
      <c r="AL69" s="984"/>
      <c r="AM69" s="984"/>
      <c r="AN69" s="984"/>
      <c r="AO69" s="984"/>
      <c r="AP69" s="984" t="s">
        <v>598</v>
      </c>
      <c r="AQ69" s="984"/>
      <c r="AR69" s="984"/>
      <c r="AS69" s="984"/>
      <c r="AT69" s="984"/>
      <c r="AU69" s="984" t="s">
        <v>598</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597</v>
      </c>
      <c r="C70" s="988"/>
      <c r="D70" s="988"/>
      <c r="E70" s="988"/>
      <c r="F70" s="988"/>
      <c r="G70" s="988"/>
      <c r="H70" s="988"/>
      <c r="I70" s="988"/>
      <c r="J70" s="988"/>
      <c r="K70" s="988"/>
      <c r="L70" s="988"/>
      <c r="M70" s="988"/>
      <c r="N70" s="988"/>
      <c r="O70" s="988"/>
      <c r="P70" s="989"/>
      <c r="Q70" s="990">
        <v>435773</v>
      </c>
      <c r="R70" s="984"/>
      <c r="S70" s="984"/>
      <c r="T70" s="984"/>
      <c r="U70" s="984"/>
      <c r="V70" s="984">
        <v>433285</v>
      </c>
      <c r="W70" s="984"/>
      <c r="X70" s="984"/>
      <c r="Y70" s="984"/>
      <c r="Z70" s="984"/>
      <c r="AA70" s="984">
        <v>2487</v>
      </c>
      <c r="AB70" s="984"/>
      <c r="AC70" s="984"/>
      <c r="AD70" s="984"/>
      <c r="AE70" s="984"/>
      <c r="AF70" s="984">
        <v>2487</v>
      </c>
      <c r="AG70" s="984"/>
      <c r="AH70" s="984"/>
      <c r="AI70" s="984"/>
      <c r="AJ70" s="984"/>
      <c r="AK70" s="984">
        <v>902</v>
      </c>
      <c r="AL70" s="984"/>
      <c r="AM70" s="984"/>
      <c r="AN70" s="984"/>
      <c r="AO70" s="984"/>
      <c r="AP70" s="984" t="s">
        <v>598</v>
      </c>
      <c r="AQ70" s="984"/>
      <c r="AR70" s="984"/>
      <c r="AS70" s="984"/>
      <c r="AT70" s="984"/>
      <c r="AU70" s="984" t="s">
        <v>598</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c r="C71" s="988"/>
      <c r="D71" s="988"/>
      <c r="E71" s="988"/>
      <c r="F71" s="988"/>
      <c r="G71" s="988"/>
      <c r="H71" s="988"/>
      <c r="I71" s="988"/>
      <c r="J71" s="988"/>
      <c r="K71" s="988"/>
      <c r="L71" s="988"/>
      <c r="M71" s="988"/>
      <c r="N71" s="988"/>
      <c r="O71" s="988"/>
      <c r="P71" s="989"/>
      <c r="Q71" s="990"/>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396</v>
      </c>
      <c r="B88" s="950" t="s">
        <v>437</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2851</v>
      </c>
      <c r="AG88" s="972"/>
      <c r="AH88" s="972"/>
      <c r="AI88" s="972"/>
      <c r="AJ88" s="972"/>
      <c r="AK88" s="976"/>
      <c r="AL88" s="976"/>
      <c r="AM88" s="976"/>
      <c r="AN88" s="976"/>
      <c r="AO88" s="976"/>
      <c r="AP88" s="972">
        <v>4283</v>
      </c>
      <c r="AQ88" s="972"/>
      <c r="AR88" s="972"/>
      <c r="AS88" s="972"/>
      <c r="AT88" s="972"/>
      <c r="AU88" s="972">
        <v>4119</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396</v>
      </c>
      <c r="BR102" s="950" t="s">
        <v>438</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205</v>
      </c>
      <c r="CS102" s="966"/>
      <c r="CT102" s="966"/>
      <c r="CU102" s="966"/>
      <c r="CV102" s="967"/>
      <c r="CW102" s="965">
        <v>63</v>
      </c>
      <c r="CX102" s="966"/>
      <c r="CY102" s="966"/>
      <c r="CZ102" s="966"/>
      <c r="DA102" s="967"/>
      <c r="DB102" s="965" t="s">
        <v>605</v>
      </c>
      <c r="DC102" s="966"/>
      <c r="DD102" s="966"/>
      <c r="DE102" s="966"/>
      <c r="DF102" s="967"/>
      <c r="DG102" s="965" t="s">
        <v>605</v>
      </c>
      <c r="DH102" s="966"/>
      <c r="DI102" s="966"/>
      <c r="DJ102" s="966"/>
      <c r="DK102" s="967"/>
      <c r="DL102" s="965" t="s">
        <v>606</v>
      </c>
      <c r="DM102" s="966"/>
      <c r="DN102" s="966"/>
      <c r="DO102" s="966"/>
      <c r="DP102" s="967"/>
      <c r="DQ102" s="965" t="s">
        <v>606</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439</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440</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441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442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443</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444</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445</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446</v>
      </c>
      <c r="AB109" s="909"/>
      <c r="AC109" s="909"/>
      <c r="AD109" s="909"/>
      <c r="AE109" s="910"/>
      <c r="AF109" s="911" t="s">
        <v>447</v>
      </c>
      <c r="AG109" s="909"/>
      <c r="AH109" s="909"/>
      <c r="AI109" s="909"/>
      <c r="AJ109" s="910"/>
      <c r="AK109" s="911" t="s">
        <v>311</v>
      </c>
      <c r="AL109" s="909"/>
      <c r="AM109" s="909"/>
      <c r="AN109" s="909"/>
      <c r="AO109" s="910"/>
      <c r="AP109" s="911" t="s">
        <v>448</v>
      </c>
      <c r="AQ109" s="909"/>
      <c r="AR109" s="909"/>
      <c r="AS109" s="909"/>
      <c r="AT109" s="942"/>
      <c r="AU109" s="908" t="s">
        <v>445</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446</v>
      </c>
      <c r="BR109" s="909"/>
      <c r="BS109" s="909"/>
      <c r="BT109" s="909"/>
      <c r="BU109" s="910"/>
      <c r="BV109" s="911" t="s">
        <v>447</v>
      </c>
      <c r="BW109" s="909"/>
      <c r="BX109" s="909"/>
      <c r="BY109" s="909"/>
      <c r="BZ109" s="910"/>
      <c r="CA109" s="911" t="s">
        <v>311</v>
      </c>
      <c r="CB109" s="909"/>
      <c r="CC109" s="909"/>
      <c r="CD109" s="909"/>
      <c r="CE109" s="910"/>
      <c r="CF109" s="949" t="s">
        <v>448</v>
      </c>
      <c r="CG109" s="949"/>
      <c r="CH109" s="949"/>
      <c r="CI109" s="949"/>
      <c r="CJ109" s="949"/>
      <c r="CK109" s="911" t="s">
        <v>449</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446</v>
      </c>
      <c r="DH109" s="909"/>
      <c r="DI109" s="909"/>
      <c r="DJ109" s="909"/>
      <c r="DK109" s="910"/>
      <c r="DL109" s="911" t="s">
        <v>447</v>
      </c>
      <c r="DM109" s="909"/>
      <c r="DN109" s="909"/>
      <c r="DO109" s="909"/>
      <c r="DP109" s="910"/>
      <c r="DQ109" s="911" t="s">
        <v>311</v>
      </c>
      <c r="DR109" s="909"/>
      <c r="DS109" s="909"/>
      <c r="DT109" s="909"/>
      <c r="DU109" s="910"/>
      <c r="DV109" s="911" t="s">
        <v>448</v>
      </c>
      <c r="DW109" s="909"/>
      <c r="DX109" s="909"/>
      <c r="DY109" s="909"/>
      <c r="DZ109" s="942"/>
    </row>
    <row r="110" spans="1:131" s="224" customFormat="1" ht="26.25" customHeight="1" x14ac:dyDescent="0.2">
      <c r="A110" s="820" t="s">
        <v>450</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15214253</v>
      </c>
      <c r="AB110" s="902"/>
      <c r="AC110" s="902"/>
      <c r="AD110" s="902"/>
      <c r="AE110" s="903"/>
      <c r="AF110" s="904">
        <v>14841328</v>
      </c>
      <c r="AG110" s="902"/>
      <c r="AH110" s="902"/>
      <c r="AI110" s="902"/>
      <c r="AJ110" s="903"/>
      <c r="AK110" s="904">
        <v>15616009</v>
      </c>
      <c r="AL110" s="902"/>
      <c r="AM110" s="902"/>
      <c r="AN110" s="902"/>
      <c r="AO110" s="903"/>
      <c r="AP110" s="905">
        <v>16.8</v>
      </c>
      <c r="AQ110" s="906"/>
      <c r="AR110" s="906"/>
      <c r="AS110" s="906"/>
      <c r="AT110" s="907"/>
      <c r="AU110" s="943" t="s">
        <v>75</v>
      </c>
      <c r="AV110" s="944"/>
      <c r="AW110" s="944"/>
      <c r="AX110" s="944"/>
      <c r="AY110" s="944"/>
      <c r="AZ110" s="873" t="s">
        <v>451</v>
      </c>
      <c r="BA110" s="821"/>
      <c r="BB110" s="821"/>
      <c r="BC110" s="821"/>
      <c r="BD110" s="821"/>
      <c r="BE110" s="821"/>
      <c r="BF110" s="821"/>
      <c r="BG110" s="821"/>
      <c r="BH110" s="821"/>
      <c r="BI110" s="821"/>
      <c r="BJ110" s="821"/>
      <c r="BK110" s="821"/>
      <c r="BL110" s="821"/>
      <c r="BM110" s="821"/>
      <c r="BN110" s="821"/>
      <c r="BO110" s="821"/>
      <c r="BP110" s="822"/>
      <c r="BQ110" s="874">
        <v>143575734</v>
      </c>
      <c r="BR110" s="855"/>
      <c r="BS110" s="855"/>
      <c r="BT110" s="855"/>
      <c r="BU110" s="855"/>
      <c r="BV110" s="855">
        <v>138469848</v>
      </c>
      <c r="BW110" s="855"/>
      <c r="BX110" s="855"/>
      <c r="BY110" s="855"/>
      <c r="BZ110" s="855"/>
      <c r="CA110" s="855">
        <v>143882281</v>
      </c>
      <c r="CB110" s="855"/>
      <c r="CC110" s="855"/>
      <c r="CD110" s="855"/>
      <c r="CE110" s="855"/>
      <c r="CF110" s="879">
        <v>154.5</v>
      </c>
      <c r="CG110" s="880"/>
      <c r="CH110" s="880"/>
      <c r="CI110" s="880"/>
      <c r="CJ110" s="880"/>
      <c r="CK110" s="939" t="s">
        <v>452</v>
      </c>
      <c r="CL110" s="832"/>
      <c r="CM110" s="873" t="s">
        <v>453</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398</v>
      </c>
      <c r="DH110" s="855"/>
      <c r="DI110" s="855"/>
      <c r="DJ110" s="855"/>
      <c r="DK110" s="855"/>
      <c r="DL110" s="855" t="s">
        <v>398</v>
      </c>
      <c r="DM110" s="855"/>
      <c r="DN110" s="855"/>
      <c r="DO110" s="855"/>
      <c r="DP110" s="855"/>
      <c r="DQ110" s="855" t="s">
        <v>398</v>
      </c>
      <c r="DR110" s="855"/>
      <c r="DS110" s="855"/>
      <c r="DT110" s="855"/>
      <c r="DU110" s="855"/>
      <c r="DV110" s="856" t="s">
        <v>398</v>
      </c>
      <c r="DW110" s="856"/>
      <c r="DX110" s="856"/>
      <c r="DY110" s="856"/>
      <c r="DZ110" s="857"/>
    </row>
    <row r="111" spans="1:131" s="224" customFormat="1" ht="26.25" customHeight="1" x14ac:dyDescent="0.2">
      <c r="A111" s="787" t="s">
        <v>454</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398</v>
      </c>
      <c r="AB111" s="932"/>
      <c r="AC111" s="932"/>
      <c r="AD111" s="932"/>
      <c r="AE111" s="933"/>
      <c r="AF111" s="934" t="s">
        <v>428</v>
      </c>
      <c r="AG111" s="932"/>
      <c r="AH111" s="932"/>
      <c r="AI111" s="932"/>
      <c r="AJ111" s="933"/>
      <c r="AK111" s="934" t="s">
        <v>398</v>
      </c>
      <c r="AL111" s="932"/>
      <c r="AM111" s="932"/>
      <c r="AN111" s="932"/>
      <c r="AO111" s="933"/>
      <c r="AP111" s="935" t="s">
        <v>398</v>
      </c>
      <c r="AQ111" s="936"/>
      <c r="AR111" s="936"/>
      <c r="AS111" s="936"/>
      <c r="AT111" s="937"/>
      <c r="AU111" s="945"/>
      <c r="AV111" s="946"/>
      <c r="AW111" s="946"/>
      <c r="AX111" s="946"/>
      <c r="AY111" s="946"/>
      <c r="AZ111" s="828" t="s">
        <v>455</v>
      </c>
      <c r="BA111" s="765"/>
      <c r="BB111" s="765"/>
      <c r="BC111" s="765"/>
      <c r="BD111" s="765"/>
      <c r="BE111" s="765"/>
      <c r="BF111" s="765"/>
      <c r="BG111" s="765"/>
      <c r="BH111" s="765"/>
      <c r="BI111" s="765"/>
      <c r="BJ111" s="765"/>
      <c r="BK111" s="765"/>
      <c r="BL111" s="765"/>
      <c r="BM111" s="765"/>
      <c r="BN111" s="765"/>
      <c r="BO111" s="765"/>
      <c r="BP111" s="766"/>
      <c r="BQ111" s="829">
        <v>2105805</v>
      </c>
      <c r="BR111" s="830"/>
      <c r="BS111" s="830"/>
      <c r="BT111" s="830"/>
      <c r="BU111" s="830"/>
      <c r="BV111" s="830">
        <v>2034182</v>
      </c>
      <c r="BW111" s="830"/>
      <c r="BX111" s="830"/>
      <c r="BY111" s="830"/>
      <c r="BZ111" s="830"/>
      <c r="CA111" s="830">
        <v>1974021</v>
      </c>
      <c r="CB111" s="830"/>
      <c r="CC111" s="830"/>
      <c r="CD111" s="830"/>
      <c r="CE111" s="830"/>
      <c r="CF111" s="888">
        <v>2.1</v>
      </c>
      <c r="CG111" s="889"/>
      <c r="CH111" s="889"/>
      <c r="CI111" s="889"/>
      <c r="CJ111" s="889"/>
      <c r="CK111" s="940"/>
      <c r="CL111" s="834"/>
      <c r="CM111" s="828" t="s">
        <v>456</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398</v>
      </c>
      <c r="DH111" s="830"/>
      <c r="DI111" s="830"/>
      <c r="DJ111" s="830"/>
      <c r="DK111" s="830"/>
      <c r="DL111" s="830" t="s">
        <v>428</v>
      </c>
      <c r="DM111" s="830"/>
      <c r="DN111" s="830"/>
      <c r="DO111" s="830"/>
      <c r="DP111" s="830"/>
      <c r="DQ111" s="830" t="s">
        <v>428</v>
      </c>
      <c r="DR111" s="830"/>
      <c r="DS111" s="830"/>
      <c r="DT111" s="830"/>
      <c r="DU111" s="830"/>
      <c r="DV111" s="807" t="s">
        <v>398</v>
      </c>
      <c r="DW111" s="807"/>
      <c r="DX111" s="807"/>
      <c r="DY111" s="807"/>
      <c r="DZ111" s="808"/>
    </row>
    <row r="112" spans="1:131" s="224" customFormat="1" ht="26.25" customHeight="1" x14ac:dyDescent="0.2">
      <c r="A112" s="925" t="s">
        <v>457</v>
      </c>
      <c r="B112" s="926"/>
      <c r="C112" s="765" t="s">
        <v>458</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428</v>
      </c>
      <c r="AB112" s="793"/>
      <c r="AC112" s="793"/>
      <c r="AD112" s="793"/>
      <c r="AE112" s="794"/>
      <c r="AF112" s="795" t="s">
        <v>398</v>
      </c>
      <c r="AG112" s="793"/>
      <c r="AH112" s="793"/>
      <c r="AI112" s="793"/>
      <c r="AJ112" s="794"/>
      <c r="AK112" s="795" t="s">
        <v>398</v>
      </c>
      <c r="AL112" s="793"/>
      <c r="AM112" s="793"/>
      <c r="AN112" s="793"/>
      <c r="AO112" s="794"/>
      <c r="AP112" s="837" t="s">
        <v>398</v>
      </c>
      <c r="AQ112" s="838"/>
      <c r="AR112" s="838"/>
      <c r="AS112" s="838"/>
      <c r="AT112" s="839"/>
      <c r="AU112" s="945"/>
      <c r="AV112" s="946"/>
      <c r="AW112" s="946"/>
      <c r="AX112" s="946"/>
      <c r="AY112" s="946"/>
      <c r="AZ112" s="828" t="s">
        <v>459</v>
      </c>
      <c r="BA112" s="765"/>
      <c r="BB112" s="765"/>
      <c r="BC112" s="765"/>
      <c r="BD112" s="765"/>
      <c r="BE112" s="765"/>
      <c r="BF112" s="765"/>
      <c r="BG112" s="765"/>
      <c r="BH112" s="765"/>
      <c r="BI112" s="765"/>
      <c r="BJ112" s="765"/>
      <c r="BK112" s="765"/>
      <c r="BL112" s="765"/>
      <c r="BM112" s="765"/>
      <c r="BN112" s="765"/>
      <c r="BO112" s="765"/>
      <c r="BP112" s="766"/>
      <c r="BQ112" s="829">
        <v>39423040</v>
      </c>
      <c r="BR112" s="830"/>
      <c r="BS112" s="830"/>
      <c r="BT112" s="830"/>
      <c r="BU112" s="830"/>
      <c r="BV112" s="830">
        <v>37575450</v>
      </c>
      <c r="BW112" s="830"/>
      <c r="BX112" s="830"/>
      <c r="BY112" s="830"/>
      <c r="BZ112" s="830"/>
      <c r="CA112" s="830">
        <v>39215597</v>
      </c>
      <c r="CB112" s="830"/>
      <c r="CC112" s="830"/>
      <c r="CD112" s="830"/>
      <c r="CE112" s="830"/>
      <c r="CF112" s="888">
        <v>42.1</v>
      </c>
      <c r="CG112" s="889"/>
      <c r="CH112" s="889"/>
      <c r="CI112" s="889"/>
      <c r="CJ112" s="889"/>
      <c r="CK112" s="940"/>
      <c r="CL112" s="834"/>
      <c r="CM112" s="828" t="s">
        <v>460</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398</v>
      </c>
      <c r="DH112" s="830"/>
      <c r="DI112" s="830"/>
      <c r="DJ112" s="830"/>
      <c r="DK112" s="830"/>
      <c r="DL112" s="830" t="s">
        <v>428</v>
      </c>
      <c r="DM112" s="830"/>
      <c r="DN112" s="830"/>
      <c r="DO112" s="830"/>
      <c r="DP112" s="830"/>
      <c r="DQ112" s="830" t="s">
        <v>428</v>
      </c>
      <c r="DR112" s="830"/>
      <c r="DS112" s="830"/>
      <c r="DT112" s="830"/>
      <c r="DU112" s="830"/>
      <c r="DV112" s="807" t="s">
        <v>428</v>
      </c>
      <c r="DW112" s="807"/>
      <c r="DX112" s="807"/>
      <c r="DY112" s="807"/>
      <c r="DZ112" s="808"/>
    </row>
    <row r="113" spans="1:130" s="224" customFormat="1" ht="26.25" customHeight="1" x14ac:dyDescent="0.2">
      <c r="A113" s="927"/>
      <c r="B113" s="928"/>
      <c r="C113" s="765" t="s">
        <v>461</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3371660</v>
      </c>
      <c r="AB113" s="932"/>
      <c r="AC113" s="932"/>
      <c r="AD113" s="932"/>
      <c r="AE113" s="933"/>
      <c r="AF113" s="934">
        <v>3353427</v>
      </c>
      <c r="AG113" s="932"/>
      <c r="AH113" s="932"/>
      <c r="AI113" s="932"/>
      <c r="AJ113" s="933"/>
      <c r="AK113" s="934">
        <v>3317947</v>
      </c>
      <c r="AL113" s="932"/>
      <c r="AM113" s="932"/>
      <c r="AN113" s="932"/>
      <c r="AO113" s="933"/>
      <c r="AP113" s="935">
        <v>3.6</v>
      </c>
      <c r="AQ113" s="936"/>
      <c r="AR113" s="936"/>
      <c r="AS113" s="936"/>
      <c r="AT113" s="937"/>
      <c r="AU113" s="945"/>
      <c r="AV113" s="946"/>
      <c r="AW113" s="946"/>
      <c r="AX113" s="946"/>
      <c r="AY113" s="946"/>
      <c r="AZ113" s="828" t="s">
        <v>462</v>
      </c>
      <c r="BA113" s="765"/>
      <c r="BB113" s="765"/>
      <c r="BC113" s="765"/>
      <c r="BD113" s="765"/>
      <c r="BE113" s="765"/>
      <c r="BF113" s="765"/>
      <c r="BG113" s="765"/>
      <c r="BH113" s="765"/>
      <c r="BI113" s="765"/>
      <c r="BJ113" s="765"/>
      <c r="BK113" s="765"/>
      <c r="BL113" s="765"/>
      <c r="BM113" s="765"/>
      <c r="BN113" s="765"/>
      <c r="BO113" s="765"/>
      <c r="BP113" s="766"/>
      <c r="BQ113" s="829">
        <v>3505701</v>
      </c>
      <c r="BR113" s="830"/>
      <c r="BS113" s="830"/>
      <c r="BT113" s="830"/>
      <c r="BU113" s="830"/>
      <c r="BV113" s="830">
        <v>4213641</v>
      </c>
      <c r="BW113" s="830"/>
      <c r="BX113" s="830"/>
      <c r="BY113" s="830"/>
      <c r="BZ113" s="830"/>
      <c r="CA113" s="830">
        <v>4118604</v>
      </c>
      <c r="CB113" s="830"/>
      <c r="CC113" s="830"/>
      <c r="CD113" s="830"/>
      <c r="CE113" s="830"/>
      <c r="CF113" s="888">
        <v>4.4000000000000004</v>
      </c>
      <c r="CG113" s="889"/>
      <c r="CH113" s="889"/>
      <c r="CI113" s="889"/>
      <c r="CJ113" s="889"/>
      <c r="CK113" s="940"/>
      <c r="CL113" s="834"/>
      <c r="CM113" s="828" t="s">
        <v>463</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244</v>
      </c>
      <c r="DH113" s="793"/>
      <c r="DI113" s="793"/>
      <c r="DJ113" s="793"/>
      <c r="DK113" s="794"/>
      <c r="DL113" s="795" t="s">
        <v>398</v>
      </c>
      <c r="DM113" s="793"/>
      <c r="DN113" s="793"/>
      <c r="DO113" s="793"/>
      <c r="DP113" s="794"/>
      <c r="DQ113" s="795" t="s">
        <v>398</v>
      </c>
      <c r="DR113" s="793"/>
      <c r="DS113" s="793"/>
      <c r="DT113" s="793"/>
      <c r="DU113" s="794"/>
      <c r="DV113" s="837" t="s">
        <v>428</v>
      </c>
      <c r="DW113" s="838"/>
      <c r="DX113" s="838"/>
      <c r="DY113" s="838"/>
      <c r="DZ113" s="839"/>
    </row>
    <row r="114" spans="1:130" s="224" customFormat="1" ht="26.25" customHeight="1" x14ac:dyDescent="0.2">
      <c r="A114" s="927"/>
      <c r="B114" s="928"/>
      <c r="C114" s="765" t="s">
        <v>464</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374945</v>
      </c>
      <c r="AB114" s="793"/>
      <c r="AC114" s="793"/>
      <c r="AD114" s="793"/>
      <c r="AE114" s="794"/>
      <c r="AF114" s="795">
        <v>367570</v>
      </c>
      <c r="AG114" s="793"/>
      <c r="AH114" s="793"/>
      <c r="AI114" s="793"/>
      <c r="AJ114" s="794"/>
      <c r="AK114" s="795">
        <v>399945</v>
      </c>
      <c r="AL114" s="793"/>
      <c r="AM114" s="793"/>
      <c r="AN114" s="793"/>
      <c r="AO114" s="794"/>
      <c r="AP114" s="837">
        <v>0.4</v>
      </c>
      <c r="AQ114" s="838"/>
      <c r="AR114" s="838"/>
      <c r="AS114" s="838"/>
      <c r="AT114" s="839"/>
      <c r="AU114" s="945"/>
      <c r="AV114" s="946"/>
      <c r="AW114" s="946"/>
      <c r="AX114" s="946"/>
      <c r="AY114" s="946"/>
      <c r="AZ114" s="828" t="s">
        <v>465</v>
      </c>
      <c r="BA114" s="765"/>
      <c r="BB114" s="765"/>
      <c r="BC114" s="765"/>
      <c r="BD114" s="765"/>
      <c r="BE114" s="765"/>
      <c r="BF114" s="765"/>
      <c r="BG114" s="765"/>
      <c r="BH114" s="765"/>
      <c r="BI114" s="765"/>
      <c r="BJ114" s="765"/>
      <c r="BK114" s="765"/>
      <c r="BL114" s="765"/>
      <c r="BM114" s="765"/>
      <c r="BN114" s="765"/>
      <c r="BO114" s="765"/>
      <c r="BP114" s="766"/>
      <c r="BQ114" s="829">
        <v>21363264</v>
      </c>
      <c r="BR114" s="830"/>
      <c r="BS114" s="830"/>
      <c r="BT114" s="830"/>
      <c r="BU114" s="830"/>
      <c r="BV114" s="830">
        <v>21270722</v>
      </c>
      <c r="BW114" s="830"/>
      <c r="BX114" s="830"/>
      <c r="BY114" s="830"/>
      <c r="BZ114" s="830"/>
      <c r="CA114" s="830">
        <v>21713919</v>
      </c>
      <c r="CB114" s="830"/>
      <c r="CC114" s="830"/>
      <c r="CD114" s="830"/>
      <c r="CE114" s="830"/>
      <c r="CF114" s="888">
        <v>23.3</v>
      </c>
      <c r="CG114" s="889"/>
      <c r="CH114" s="889"/>
      <c r="CI114" s="889"/>
      <c r="CJ114" s="889"/>
      <c r="CK114" s="940"/>
      <c r="CL114" s="834"/>
      <c r="CM114" s="828" t="s">
        <v>466</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398</v>
      </c>
      <c r="DH114" s="793"/>
      <c r="DI114" s="793"/>
      <c r="DJ114" s="793"/>
      <c r="DK114" s="794"/>
      <c r="DL114" s="795" t="s">
        <v>398</v>
      </c>
      <c r="DM114" s="793"/>
      <c r="DN114" s="793"/>
      <c r="DO114" s="793"/>
      <c r="DP114" s="794"/>
      <c r="DQ114" s="795" t="s">
        <v>428</v>
      </c>
      <c r="DR114" s="793"/>
      <c r="DS114" s="793"/>
      <c r="DT114" s="793"/>
      <c r="DU114" s="794"/>
      <c r="DV114" s="837" t="s">
        <v>398</v>
      </c>
      <c r="DW114" s="838"/>
      <c r="DX114" s="838"/>
      <c r="DY114" s="838"/>
      <c r="DZ114" s="839"/>
    </row>
    <row r="115" spans="1:130" s="224" customFormat="1" ht="26.25" customHeight="1" x14ac:dyDescent="0.2">
      <c r="A115" s="927"/>
      <c r="B115" s="928"/>
      <c r="C115" s="765" t="s">
        <v>467</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148007</v>
      </c>
      <c r="AB115" s="932"/>
      <c r="AC115" s="932"/>
      <c r="AD115" s="932"/>
      <c r="AE115" s="933"/>
      <c r="AF115" s="934">
        <v>121038</v>
      </c>
      <c r="AG115" s="932"/>
      <c r="AH115" s="932"/>
      <c r="AI115" s="932"/>
      <c r="AJ115" s="933"/>
      <c r="AK115" s="934">
        <v>107373</v>
      </c>
      <c r="AL115" s="932"/>
      <c r="AM115" s="932"/>
      <c r="AN115" s="932"/>
      <c r="AO115" s="933"/>
      <c r="AP115" s="935">
        <v>0.1</v>
      </c>
      <c r="AQ115" s="936"/>
      <c r="AR115" s="936"/>
      <c r="AS115" s="936"/>
      <c r="AT115" s="937"/>
      <c r="AU115" s="945"/>
      <c r="AV115" s="946"/>
      <c r="AW115" s="946"/>
      <c r="AX115" s="946"/>
      <c r="AY115" s="946"/>
      <c r="AZ115" s="828" t="s">
        <v>468</v>
      </c>
      <c r="BA115" s="765"/>
      <c r="BB115" s="765"/>
      <c r="BC115" s="765"/>
      <c r="BD115" s="765"/>
      <c r="BE115" s="765"/>
      <c r="BF115" s="765"/>
      <c r="BG115" s="765"/>
      <c r="BH115" s="765"/>
      <c r="BI115" s="765"/>
      <c r="BJ115" s="765"/>
      <c r="BK115" s="765"/>
      <c r="BL115" s="765"/>
      <c r="BM115" s="765"/>
      <c r="BN115" s="765"/>
      <c r="BO115" s="765"/>
      <c r="BP115" s="766"/>
      <c r="BQ115" s="829">
        <v>37286</v>
      </c>
      <c r="BR115" s="830"/>
      <c r="BS115" s="830"/>
      <c r="BT115" s="830"/>
      <c r="BU115" s="830"/>
      <c r="BV115" s="830">
        <v>18432</v>
      </c>
      <c r="BW115" s="830"/>
      <c r="BX115" s="830"/>
      <c r="BY115" s="830"/>
      <c r="BZ115" s="830"/>
      <c r="CA115" s="830">
        <v>6629</v>
      </c>
      <c r="CB115" s="830"/>
      <c r="CC115" s="830"/>
      <c r="CD115" s="830"/>
      <c r="CE115" s="830"/>
      <c r="CF115" s="888">
        <v>0</v>
      </c>
      <c r="CG115" s="889"/>
      <c r="CH115" s="889"/>
      <c r="CI115" s="889"/>
      <c r="CJ115" s="889"/>
      <c r="CK115" s="940"/>
      <c r="CL115" s="834"/>
      <c r="CM115" s="828" t="s">
        <v>469</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398</v>
      </c>
      <c r="DH115" s="793"/>
      <c r="DI115" s="793"/>
      <c r="DJ115" s="793"/>
      <c r="DK115" s="794"/>
      <c r="DL115" s="795" t="s">
        <v>398</v>
      </c>
      <c r="DM115" s="793"/>
      <c r="DN115" s="793"/>
      <c r="DO115" s="793"/>
      <c r="DP115" s="794"/>
      <c r="DQ115" s="795" t="s">
        <v>398</v>
      </c>
      <c r="DR115" s="793"/>
      <c r="DS115" s="793"/>
      <c r="DT115" s="793"/>
      <c r="DU115" s="794"/>
      <c r="DV115" s="837" t="s">
        <v>398</v>
      </c>
      <c r="DW115" s="838"/>
      <c r="DX115" s="838"/>
      <c r="DY115" s="838"/>
      <c r="DZ115" s="839"/>
    </row>
    <row r="116" spans="1:130" s="224" customFormat="1" ht="26.25" customHeight="1" x14ac:dyDescent="0.2">
      <c r="A116" s="929"/>
      <c r="B116" s="930"/>
      <c r="C116" s="852" t="s">
        <v>470</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398</v>
      </c>
      <c r="AB116" s="793"/>
      <c r="AC116" s="793"/>
      <c r="AD116" s="793"/>
      <c r="AE116" s="794"/>
      <c r="AF116" s="795" t="s">
        <v>398</v>
      </c>
      <c r="AG116" s="793"/>
      <c r="AH116" s="793"/>
      <c r="AI116" s="793"/>
      <c r="AJ116" s="794"/>
      <c r="AK116" s="795" t="s">
        <v>398</v>
      </c>
      <c r="AL116" s="793"/>
      <c r="AM116" s="793"/>
      <c r="AN116" s="793"/>
      <c r="AO116" s="794"/>
      <c r="AP116" s="837" t="s">
        <v>398</v>
      </c>
      <c r="AQ116" s="838"/>
      <c r="AR116" s="838"/>
      <c r="AS116" s="838"/>
      <c r="AT116" s="839"/>
      <c r="AU116" s="945"/>
      <c r="AV116" s="946"/>
      <c r="AW116" s="946"/>
      <c r="AX116" s="946"/>
      <c r="AY116" s="946"/>
      <c r="AZ116" s="922" t="s">
        <v>471</v>
      </c>
      <c r="BA116" s="923"/>
      <c r="BB116" s="923"/>
      <c r="BC116" s="923"/>
      <c r="BD116" s="923"/>
      <c r="BE116" s="923"/>
      <c r="BF116" s="923"/>
      <c r="BG116" s="923"/>
      <c r="BH116" s="923"/>
      <c r="BI116" s="923"/>
      <c r="BJ116" s="923"/>
      <c r="BK116" s="923"/>
      <c r="BL116" s="923"/>
      <c r="BM116" s="923"/>
      <c r="BN116" s="923"/>
      <c r="BO116" s="923"/>
      <c r="BP116" s="924"/>
      <c r="BQ116" s="829" t="s">
        <v>398</v>
      </c>
      <c r="BR116" s="830"/>
      <c r="BS116" s="830"/>
      <c r="BT116" s="830"/>
      <c r="BU116" s="830"/>
      <c r="BV116" s="830" t="s">
        <v>428</v>
      </c>
      <c r="BW116" s="830"/>
      <c r="BX116" s="830"/>
      <c r="BY116" s="830"/>
      <c r="BZ116" s="830"/>
      <c r="CA116" s="830" t="s">
        <v>398</v>
      </c>
      <c r="CB116" s="830"/>
      <c r="CC116" s="830"/>
      <c r="CD116" s="830"/>
      <c r="CE116" s="830"/>
      <c r="CF116" s="888" t="s">
        <v>398</v>
      </c>
      <c r="CG116" s="889"/>
      <c r="CH116" s="889"/>
      <c r="CI116" s="889"/>
      <c r="CJ116" s="889"/>
      <c r="CK116" s="940"/>
      <c r="CL116" s="834"/>
      <c r="CM116" s="828" t="s">
        <v>472</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428</v>
      </c>
      <c r="DH116" s="793"/>
      <c r="DI116" s="793"/>
      <c r="DJ116" s="793"/>
      <c r="DK116" s="794"/>
      <c r="DL116" s="795" t="s">
        <v>398</v>
      </c>
      <c r="DM116" s="793"/>
      <c r="DN116" s="793"/>
      <c r="DO116" s="793"/>
      <c r="DP116" s="794"/>
      <c r="DQ116" s="795" t="s">
        <v>398</v>
      </c>
      <c r="DR116" s="793"/>
      <c r="DS116" s="793"/>
      <c r="DT116" s="793"/>
      <c r="DU116" s="794"/>
      <c r="DV116" s="837" t="s">
        <v>428</v>
      </c>
      <c r="DW116" s="838"/>
      <c r="DX116" s="838"/>
      <c r="DY116" s="838"/>
      <c r="DZ116" s="839"/>
    </row>
    <row r="117" spans="1:130" s="224" customFormat="1" ht="26.25" customHeight="1" x14ac:dyDescent="0.2">
      <c r="A117" s="908" t="s">
        <v>190</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473</v>
      </c>
      <c r="Z117" s="910"/>
      <c r="AA117" s="915">
        <v>19108865</v>
      </c>
      <c r="AB117" s="916"/>
      <c r="AC117" s="916"/>
      <c r="AD117" s="916"/>
      <c r="AE117" s="917"/>
      <c r="AF117" s="918">
        <v>18683363</v>
      </c>
      <c r="AG117" s="916"/>
      <c r="AH117" s="916"/>
      <c r="AI117" s="916"/>
      <c r="AJ117" s="917"/>
      <c r="AK117" s="918">
        <v>19441274</v>
      </c>
      <c r="AL117" s="916"/>
      <c r="AM117" s="916"/>
      <c r="AN117" s="916"/>
      <c r="AO117" s="917"/>
      <c r="AP117" s="919"/>
      <c r="AQ117" s="920"/>
      <c r="AR117" s="920"/>
      <c r="AS117" s="920"/>
      <c r="AT117" s="921"/>
      <c r="AU117" s="945"/>
      <c r="AV117" s="946"/>
      <c r="AW117" s="946"/>
      <c r="AX117" s="946"/>
      <c r="AY117" s="946"/>
      <c r="AZ117" s="876" t="s">
        <v>474</v>
      </c>
      <c r="BA117" s="877"/>
      <c r="BB117" s="877"/>
      <c r="BC117" s="877"/>
      <c r="BD117" s="877"/>
      <c r="BE117" s="877"/>
      <c r="BF117" s="877"/>
      <c r="BG117" s="877"/>
      <c r="BH117" s="877"/>
      <c r="BI117" s="877"/>
      <c r="BJ117" s="877"/>
      <c r="BK117" s="877"/>
      <c r="BL117" s="877"/>
      <c r="BM117" s="877"/>
      <c r="BN117" s="877"/>
      <c r="BO117" s="877"/>
      <c r="BP117" s="878"/>
      <c r="BQ117" s="829" t="s">
        <v>398</v>
      </c>
      <c r="BR117" s="830"/>
      <c r="BS117" s="830"/>
      <c r="BT117" s="830"/>
      <c r="BU117" s="830"/>
      <c r="BV117" s="830" t="s">
        <v>398</v>
      </c>
      <c r="BW117" s="830"/>
      <c r="BX117" s="830"/>
      <c r="BY117" s="830"/>
      <c r="BZ117" s="830"/>
      <c r="CA117" s="830" t="s">
        <v>398</v>
      </c>
      <c r="CB117" s="830"/>
      <c r="CC117" s="830"/>
      <c r="CD117" s="830"/>
      <c r="CE117" s="830"/>
      <c r="CF117" s="888" t="s">
        <v>398</v>
      </c>
      <c r="CG117" s="889"/>
      <c r="CH117" s="889"/>
      <c r="CI117" s="889"/>
      <c r="CJ117" s="889"/>
      <c r="CK117" s="940"/>
      <c r="CL117" s="834"/>
      <c r="CM117" s="828" t="s">
        <v>475</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398</v>
      </c>
      <c r="DH117" s="793"/>
      <c r="DI117" s="793"/>
      <c r="DJ117" s="793"/>
      <c r="DK117" s="794"/>
      <c r="DL117" s="795" t="s">
        <v>398</v>
      </c>
      <c r="DM117" s="793"/>
      <c r="DN117" s="793"/>
      <c r="DO117" s="793"/>
      <c r="DP117" s="794"/>
      <c r="DQ117" s="795" t="s">
        <v>398</v>
      </c>
      <c r="DR117" s="793"/>
      <c r="DS117" s="793"/>
      <c r="DT117" s="793"/>
      <c r="DU117" s="794"/>
      <c r="DV117" s="837" t="s">
        <v>398</v>
      </c>
      <c r="DW117" s="838"/>
      <c r="DX117" s="838"/>
      <c r="DY117" s="838"/>
      <c r="DZ117" s="839"/>
    </row>
    <row r="118" spans="1:130" s="224" customFormat="1" ht="26.25" customHeight="1" x14ac:dyDescent="0.2">
      <c r="A118" s="908" t="s">
        <v>449</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446</v>
      </c>
      <c r="AB118" s="909"/>
      <c r="AC118" s="909"/>
      <c r="AD118" s="909"/>
      <c r="AE118" s="910"/>
      <c r="AF118" s="911" t="s">
        <v>447</v>
      </c>
      <c r="AG118" s="909"/>
      <c r="AH118" s="909"/>
      <c r="AI118" s="909"/>
      <c r="AJ118" s="910"/>
      <c r="AK118" s="911" t="s">
        <v>311</v>
      </c>
      <c r="AL118" s="909"/>
      <c r="AM118" s="909"/>
      <c r="AN118" s="909"/>
      <c r="AO118" s="910"/>
      <c r="AP118" s="912" t="s">
        <v>448</v>
      </c>
      <c r="AQ118" s="913"/>
      <c r="AR118" s="913"/>
      <c r="AS118" s="913"/>
      <c r="AT118" s="914"/>
      <c r="AU118" s="945"/>
      <c r="AV118" s="946"/>
      <c r="AW118" s="946"/>
      <c r="AX118" s="946"/>
      <c r="AY118" s="946"/>
      <c r="AZ118" s="851" t="s">
        <v>476</v>
      </c>
      <c r="BA118" s="852"/>
      <c r="BB118" s="852"/>
      <c r="BC118" s="852"/>
      <c r="BD118" s="852"/>
      <c r="BE118" s="852"/>
      <c r="BF118" s="852"/>
      <c r="BG118" s="852"/>
      <c r="BH118" s="852"/>
      <c r="BI118" s="852"/>
      <c r="BJ118" s="852"/>
      <c r="BK118" s="852"/>
      <c r="BL118" s="852"/>
      <c r="BM118" s="852"/>
      <c r="BN118" s="852"/>
      <c r="BO118" s="852"/>
      <c r="BP118" s="853"/>
      <c r="BQ118" s="892" t="s">
        <v>398</v>
      </c>
      <c r="BR118" s="858"/>
      <c r="BS118" s="858"/>
      <c r="BT118" s="858"/>
      <c r="BU118" s="858"/>
      <c r="BV118" s="858" t="s">
        <v>398</v>
      </c>
      <c r="BW118" s="858"/>
      <c r="BX118" s="858"/>
      <c r="BY118" s="858"/>
      <c r="BZ118" s="858"/>
      <c r="CA118" s="858" t="s">
        <v>428</v>
      </c>
      <c r="CB118" s="858"/>
      <c r="CC118" s="858"/>
      <c r="CD118" s="858"/>
      <c r="CE118" s="858"/>
      <c r="CF118" s="888" t="s">
        <v>428</v>
      </c>
      <c r="CG118" s="889"/>
      <c r="CH118" s="889"/>
      <c r="CI118" s="889"/>
      <c r="CJ118" s="889"/>
      <c r="CK118" s="940"/>
      <c r="CL118" s="834"/>
      <c r="CM118" s="828" t="s">
        <v>477</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398</v>
      </c>
      <c r="DH118" s="793"/>
      <c r="DI118" s="793"/>
      <c r="DJ118" s="793"/>
      <c r="DK118" s="794"/>
      <c r="DL118" s="795" t="s">
        <v>398</v>
      </c>
      <c r="DM118" s="793"/>
      <c r="DN118" s="793"/>
      <c r="DO118" s="793"/>
      <c r="DP118" s="794"/>
      <c r="DQ118" s="795" t="s">
        <v>398</v>
      </c>
      <c r="DR118" s="793"/>
      <c r="DS118" s="793"/>
      <c r="DT118" s="793"/>
      <c r="DU118" s="794"/>
      <c r="DV118" s="837" t="s">
        <v>398</v>
      </c>
      <c r="DW118" s="838"/>
      <c r="DX118" s="838"/>
      <c r="DY118" s="838"/>
      <c r="DZ118" s="839"/>
    </row>
    <row r="119" spans="1:130" s="224" customFormat="1" ht="26.25" customHeight="1" x14ac:dyDescent="0.2">
      <c r="A119" s="831" t="s">
        <v>452</v>
      </c>
      <c r="B119" s="832"/>
      <c r="C119" s="873" t="s">
        <v>453</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398</v>
      </c>
      <c r="AB119" s="902"/>
      <c r="AC119" s="902"/>
      <c r="AD119" s="902"/>
      <c r="AE119" s="903"/>
      <c r="AF119" s="904" t="s">
        <v>398</v>
      </c>
      <c r="AG119" s="902"/>
      <c r="AH119" s="902"/>
      <c r="AI119" s="902"/>
      <c r="AJ119" s="903"/>
      <c r="AK119" s="904" t="s">
        <v>398</v>
      </c>
      <c r="AL119" s="902"/>
      <c r="AM119" s="902"/>
      <c r="AN119" s="902"/>
      <c r="AO119" s="903"/>
      <c r="AP119" s="905" t="s">
        <v>398</v>
      </c>
      <c r="AQ119" s="906"/>
      <c r="AR119" s="906"/>
      <c r="AS119" s="906"/>
      <c r="AT119" s="907"/>
      <c r="AU119" s="947"/>
      <c r="AV119" s="948"/>
      <c r="AW119" s="948"/>
      <c r="AX119" s="948"/>
      <c r="AY119" s="948"/>
      <c r="AZ119" s="245" t="s">
        <v>190</v>
      </c>
      <c r="BA119" s="245"/>
      <c r="BB119" s="245"/>
      <c r="BC119" s="245"/>
      <c r="BD119" s="245"/>
      <c r="BE119" s="245"/>
      <c r="BF119" s="245"/>
      <c r="BG119" s="245"/>
      <c r="BH119" s="245"/>
      <c r="BI119" s="245"/>
      <c r="BJ119" s="245"/>
      <c r="BK119" s="245"/>
      <c r="BL119" s="245"/>
      <c r="BM119" s="245"/>
      <c r="BN119" s="245"/>
      <c r="BO119" s="890" t="s">
        <v>478</v>
      </c>
      <c r="BP119" s="891"/>
      <c r="BQ119" s="892">
        <v>210010830</v>
      </c>
      <c r="BR119" s="858"/>
      <c r="BS119" s="858"/>
      <c r="BT119" s="858"/>
      <c r="BU119" s="858"/>
      <c r="BV119" s="858">
        <v>203582275</v>
      </c>
      <c r="BW119" s="858"/>
      <c r="BX119" s="858"/>
      <c r="BY119" s="858"/>
      <c r="BZ119" s="858"/>
      <c r="CA119" s="858">
        <v>210911051</v>
      </c>
      <c r="CB119" s="858"/>
      <c r="CC119" s="858"/>
      <c r="CD119" s="858"/>
      <c r="CE119" s="858"/>
      <c r="CF119" s="761"/>
      <c r="CG119" s="762"/>
      <c r="CH119" s="762"/>
      <c r="CI119" s="762"/>
      <c r="CJ119" s="847"/>
      <c r="CK119" s="941"/>
      <c r="CL119" s="836"/>
      <c r="CM119" s="851" t="s">
        <v>479</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2105805</v>
      </c>
      <c r="DH119" s="777"/>
      <c r="DI119" s="777"/>
      <c r="DJ119" s="777"/>
      <c r="DK119" s="778"/>
      <c r="DL119" s="779">
        <v>2034182</v>
      </c>
      <c r="DM119" s="777"/>
      <c r="DN119" s="777"/>
      <c r="DO119" s="777"/>
      <c r="DP119" s="778"/>
      <c r="DQ119" s="779">
        <v>1974021</v>
      </c>
      <c r="DR119" s="777"/>
      <c r="DS119" s="777"/>
      <c r="DT119" s="777"/>
      <c r="DU119" s="778"/>
      <c r="DV119" s="861">
        <v>2.1</v>
      </c>
      <c r="DW119" s="862"/>
      <c r="DX119" s="862"/>
      <c r="DY119" s="862"/>
      <c r="DZ119" s="863"/>
    </row>
    <row r="120" spans="1:130" s="224" customFormat="1" ht="26.25" customHeight="1" x14ac:dyDescent="0.2">
      <c r="A120" s="833"/>
      <c r="B120" s="834"/>
      <c r="C120" s="828" t="s">
        <v>456</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398</v>
      </c>
      <c r="AB120" s="793"/>
      <c r="AC120" s="793"/>
      <c r="AD120" s="793"/>
      <c r="AE120" s="794"/>
      <c r="AF120" s="795" t="s">
        <v>398</v>
      </c>
      <c r="AG120" s="793"/>
      <c r="AH120" s="793"/>
      <c r="AI120" s="793"/>
      <c r="AJ120" s="794"/>
      <c r="AK120" s="795" t="s">
        <v>428</v>
      </c>
      <c r="AL120" s="793"/>
      <c r="AM120" s="793"/>
      <c r="AN120" s="793"/>
      <c r="AO120" s="794"/>
      <c r="AP120" s="837" t="s">
        <v>398</v>
      </c>
      <c r="AQ120" s="838"/>
      <c r="AR120" s="838"/>
      <c r="AS120" s="838"/>
      <c r="AT120" s="839"/>
      <c r="AU120" s="893" t="s">
        <v>480</v>
      </c>
      <c r="AV120" s="894"/>
      <c r="AW120" s="894"/>
      <c r="AX120" s="894"/>
      <c r="AY120" s="895"/>
      <c r="AZ120" s="873" t="s">
        <v>481</v>
      </c>
      <c r="BA120" s="821"/>
      <c r="BB120" s="821"/>
      <c r="BC120" s="821"/>
      <c r="BD120" s="821"/>
      <c r="BE120" s="821"/>
      <c r="BF120" s="821"/>
      <c r="BG120" s="821"/>
      <c r="BH120" s="821"/>
      <c r="BI120" s="821"/>
      <c r="BJ120" s="821"/>
      <c r="BK120" s="821"/>
      <c r="BL120" s="821"/>
      <c r="BM120" s="821"/>
      <c r="BN120" s="821"/>
      <c r="BO120" s="821"/>
      <c r="BP120" s="822"/>
      <c r="BQ120" s="874">
        <v>43606990</v>
      </c>
      <c r="BR120" s="855"/>
      <c r="BS120" s="855"/>
      <c r="BT120" s="855"/>
      <c r="BU120" s="855"/>
      <c r="BV120" s="855">
        <v>48061064</v>
      </c>
      <c r="BW120" s="855"/>
      <c r="BX120" s="855"/>
      <c r="BY120" s="855"/>
      <c r="BZ120" s="855"/>
      <c r="CA120" s="855">
        <v>46862372</v>
      </c>
      <c r="CB120" s="855"/>
      <c r="CC120" s="855"/>
      <c r="CD120" s="855"/>
      <c r="CE120" s="855"/>
      <c r="CF120" s="879">
        <v>50.3</v>
      </c>
      <c r="CG120" s="880"/>
      <c r="CH120" s="880"/>
      <c r="CI120" s="880"/>
      <c r="CJ120" s="880"/>
      <c r="CK120" s="881" t="s">
        <v>482</v>
      </c>
      <c r="CL120" s="865"/>
      <c r="CM120" s="865"/>
      <c r="CN120" s="865"/>
      <c r="CO120" s="866"/>
      <c r="CP120" s="885" t="s">
        <v>419</v>
      </c>
      <c r="CQ120" s="886"/>
      <c r="CR120" s="886"/>
      <c r="CS120" s="886"/>
      <c r="CT120" s="886"/>
      <c r="CU120" s="886"/>
      <c r="CV120" s="886"/>
      <c r="CW120" s="886"/>
      <c r="CX120" s="886"/>
      <c r="CY120" s="886"/>
      <c r="CZ120" s="886"/>
      <c r="DA120" s="886"/>
      <c r="DB120" s="886"/>
      <c r="DC120" s="886"/>
      <c r="DD120" s="886"/>
      <c r="DE120" s="886"/>
      <c r="DF120" s="887"/>
      <c r="DG120" s="874">
        <v>29550245</v>
      </c>
      <c r="DH120" s="855"/>
      <c r="DI120" s="855"/>
      <c r="DJ120" s="855"/>
      <c r="DK120" s="855"/>
      <c r="DL120" s="855">
        <v>28009428</v>
      </c>
      <c r="DM120" s="855"/>
      <c r="DN120" s="855"/>
      <c r="DO120" s="855"/>
      <c r="DP120" s="855"/>
      <c r="DQ120" s="855">
        <v>27604869</v>
      </c>
      <c r="DR120" s="855"/>
      <c r="DS120" s="855"/>
      <c r="DT120" s="855"/>
      <c r="DU120" s="855"/>
      <c r="DV120" s="856">
        <v>29.6</v>
      </c>
      <c r="DW120" s="856"/>
      <c r="DX120" s="856"/>
      <c r="DY120" s="856"/>
      <c r="DZ120" s="857"/>
    </row>
    <row r="121" spans="1:130" s="224" customFormat="1" ht="26.25" customHeight="1" x14ac:dyDescent="0.2">
      <c r="A121" s="833"/>
      <c r="B121" s="834"/>
      <c r="C121" s="876" t="s">
        <v>483</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398</v>
      </c>
      <c r="AB121" s="793"/>
      <c r="AC121" s="793"/>
      <c r="AD121" s="793"/>
      <c r="AE121" s="794"/>
      <c r="AF121" s="795" t="s">
        <v>428</v>
      </c>
      <c r="AG121" s="793"/>
      <c r="AH121" s="793"/>
      <c r="AI121" s="793"/>
      <c r="AJ121" s="794"/>
      <c r="AK121" s="795" t="s">
        <v>428</v>
      </c>
      <c r="AL121" s="793"/>
      <c r="AM121" s="793"/>
      <c r="AN121" s="793"/>
      <c r="AO121" s="794"/>
      <c r="AP121" s="837" t="s">
        <v>428</v>
      </c>
      <c r="AQ121" s="838"/>
      <c r="AR121" s="838"/>
      <c r="AS121" s="838"/>
      <c r="AT121" s="839"/>
      <c r="AU121" s="896"/>
      <c r="AV121" s="897"/>
      <c r="AW121" s="897"/>
      <c r="AX121" s="897"/>
      <c r="AY121" s="898"/>
      <c r="AZ121" s="828" t="s">
        <v>484</v>
      </c>
      <c r="BA121" s="765"/>
      <c r="BB121" s="765"/>
      <c r="BC121" s="765"/>
      <c r="BD121" s="765"/>
      <c r="BE121" s="765"/>
      <c r="BF121" s="765"/>
      <c r="BG121" s="765"/>
      <c r="BH121" s="765"/>
      <c r="BI121" s="765"/>
      <c r="BJ121" s="765"/>
      <c r="BK121" s="765"/>
      <c r="BL121" s="765"/>
      <c r="BM121" s="765"/>
      <c r="BN121" s="765"/>
      <c r="BO121" s="765"/>
      <c r="BP121" s="766"/>
      <c r="BQ121" s="829">
        <v>37858072</v>
      </c>
      <c r="BR121" s="830"/>
      <c r="BS121" s="830"/>
      <c r="BT121" s="830"/>
      <c r="BU121" s="830"/>
      <c r="BV121" s="830">
        <v>36548167</v>
      </c>
      <c r="BW121" s="830"/>
      <c r="BX121" s="830"/>
      <c r="BY121" s="830"/>
      <c r="BZ121" s="830"/>
      <c r="CA121" s="830">
        <v>36618569</v>
      </c>
      <c r="CB121" s="830"/>
      <c r="CC121" s="830"/>
      <c r="CD121" s="830"/>
      <c r="CE121" s="830"/>
      <c r="CF121" s="888">
        <v>39.299999999999997</v>
      </c>
      <c r="CG121" s="889"/>
      <c r="CH121" s="889"/>
      <c r="CI121" s="889"/>
      <c r="CJ121" s="889"/>
      <c r="CK121" s="882"/>
      <c r="CL121" s="868"/>
      <c r="CM121" s="868"/>
      <c r="CN121" s="868"/>
      <c r="CO121" s="869"/>
      <c r="CP121" s="848" t="s">
        <v>413</v>
      </c>
      <c r="CQ121" s="849"/>
      <c r="CR121" s="849"/>
      <c r="CS121" s="849"/>
      <c r="CT121" s="849"/>
      <c r="CU121" s="849"/>
      <c r="CV121" s="849"/>
      <c r="CW121" s="849"/>
      <c r="CX121" s="849"/>
      <c r="CY121" s="849"/>
      <c r="CZ121" s="849"/>
      <c r="DA121" s="849"/>
      <c r="DB121" s="849"/>
      <c r="DC121" s="849"/>
      <c r="DD121" s="849"/>
      <c r="DE121" s="849"/>
      <c r="DF121" s="850"/>
      <c r="DG121" s="829">
        <v>6474211</v>
      </c>
      <c r="DH121" s="830"/>
      <c r="DI121" s="830"/>
      <c r="DJ121" s="830"/>
      <c r="DK121" s="830"/>
      <c r="DL121" s="830">
        <v>6045503</v>
      </c>
      <c r="DM121" s="830"/>
      <c r="DN121" s="830"/>
      <c r="DO121" s="830"/>
      <c r="DP121" s="830"/>
      <c r="DQ121" s="830">
        <v>6102070</v>
      </c>
      <c r="DR121" s="830"/>
      <c r="DS121" s="830"/>
      <c r="DT121" s="830"/>
      <c r="DU121" s="830"/>
      <c r="DV121" s="807">
        <v>6.6</v>
      </c>
      <c r="DW121" s="807"/>
      <c r="DX121" s="807"/>
      <c r="DY121" s="807"/>
      <c r="DZ121" s="808"/>
    </row>
    <row r="122" spans="1:130" s="224" customFormat="1" ht="26.25" customHeight="1" x14ac:dyDescent="0.2">
      <c r="A122" s="833"/>
      <c r="B122" s="834"/>
      <c r="C122" s="828" t="s">
        <v>466</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398</v>
      </c>
      <c r="AB122" s="793"/>
      <c r="AC122" s="793"/>
      <c r="AD122" s="793"/>
      <c r="AE122" s="794"/>
      <c r="AF122" s="795" t="s">
        <v>398</v>
      </c>
      <c r="AG122" s="793"/>
      <c r="AH122" s="793"/>
      <c r="AI122" s="793"/>
      <c r="AJ122" s="794"/>
      <c r="AK122" s="795" t="s">
        <v>398</v>
      </c>
      <c r="AL122" s="793"/>
      <c r="AM122" s="793"/>
      <c r="AN122" s="793"/>
      <c r="AO122" s="794"/>
      <c r="AP122" s="837" t="s">
        <v>398</v>
      </c>
      <c r="AQ122" s="838"/>
      <c r="AR122" s="838"/>
      <c r="AS122" s="838"/>
      <c r="AT122" s="839"/>
      <c r="AU122" s="896"/>
      <c r="AV122" s="897"/>
      <c r="AW122" s="897"/>
      <c r="AX122" s="897"/>
      <c r="AY122" s="898"/>
      <c r="AZ122" s="851" t="s">
        <v>485</v>
      </c>
      <c r="BA122" s="852"/>
      <c r="BB122" s="852"/>
      <c r="BC122" s="852"/>
      <c r="BD122" s="852"/>
      <c r="BE122" s="852"/>
      <c r="BF122" s="852"/>
      <c r="BG122" s="852"/>
      <c r="BH122" s="852"/>
      <c r="BI122" s="852"/>
      <c r="BJ122" s="852"/>
      <c r="BK122" s="852"/>
      <c r="BL122" s="852"/>
      <c r="BM122" s="852"/>
      <c r="BN122" s="852"/>
      <c r="BO122" s="852"/>
      <c r="BP122" s="853"/>
      <c r="BQ122" s="892">
        <v>176830422</v>
      </c>
      <c r="BR122" s="858"/>
      <c r="BS122" s="858"/>
      <c r="BT122" s="858"/>
      <c r="BU122" s="858"/>
      <c r="BV122" s="858">
        <v>176298589</v>
      </c>
      <c r="BW122" s="858"/>
      <c r="BX122" s="858"/>
      <c r="BY122" s="858"/>
      <c r="BZ122" s="858"/>
      <c r="CA122" s="858">
        <v>188706153</v>
      </c>
      <c r="CB122" s="858"/>
      <c r="CC122" s="858"/>
      <c r="CD122" s="858"/>
      <c r="CE122" s="858"/>
      <c r="CF122" s="859">
        <v>202.6</v>
      </c>
      <c r="CG122" s="860"/>
      <c r="CH122" s="860"/>
      <c r="CI122" s="860"/>
      <c r="CJ122" s="860"/>
      <c r="CK122" s="882"/>
      <c r="CL122" s="868"/>
      <c r="CM122" s="868"/>
      <c r="CN122" s="868"/>
      <c r="CO122" s="869"/>
      <c r="CP122" s="848" t="s">
        <v>486</v>
      </c>
      <c r="CQ122" s="849"/>
      <c r="CR122" s="849"/>
      <c r="CS122" s="849"/>
      <c r="CT122" s="849"/>
      <c r="CU122" s="849"/>
      <c r="CV122" s="849"/>
      <c r="CW122" s="849"/>
      <c r="CX122" s="849"/>
      <c r="CY122" s="849"/>
      <c r="CZ122" s="849"/>
      <c r="DA122" s="849"/>
      <c r="DB122" s="849"/>
      <c r="DC122" s="849"/>
      <c r="DD122" s="849"/>
      <c r="DE122" s="849"/>
      <c r="DF122" s="850"/>
      <c r="DG122" s="829">
        <v>1045128</v>
      </c>
      <c r="DH122" s="830"/>
      <c r="DI122" s="830"/>
      <c r="DJ122" s="830"/>
      <c r="DK122" s="830"/>
      <c r="DL122" s="830">
        <v>1361562</v>
      </c>
      <c r="DM122" s="830"/>
      <c r="DN122" s="830"/>
      <c r="DO122" s="830"/>
      <c r="DP122" s="830"/>
      <c r="DQ122" s="830">
        <v>3531881</v>
      </c>
      <c r="DR122" s="830"/>
      <c r="DS122" s="830"/>
      <c r="DT122" s="830"/>
      <c r="DU122" s="830"/>
      <c r="DV122" s="807">
        <v>3.8</v>
      </c>
      <c r="DW122" s="807"/>
      <c r="DX122" s="807"/>
      <c r="DY122" s="807"/>
      <c r="DZ122" s="808"/>
    </row>
    <row r="123" spans="1:130" s="224" customFormat="1" ht="26.25" customHeight="1" x14ac:dyDescent="0.2">
      <c r="A123" s="833"/>
      <c r="B123" s="834"/>
      <c r="C123" s="828" t="s">
        <v>472</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398</v>
      </c>
      <c r="AB123" s="793"/>
      <c r="AC123" s="793"/>
      <c r="AD123" s="793"/>
      <c r="AE123" s="794"/>
      <c r="AF123" s="795" t="s">
        <v>398</v>
      </c>
      <c r="AG123" s="793"/>
      <c r="AH123" s="793"/>
      <c r="AI123" s="793"/>
      <c r="AJ123" s="794"/>
      <c r="AK123" s="795" t="s">
        <v>428</v>
      </c>
      <c r="AL123" s="793"/>
      <c r="AM123" s="793"/>
      <c r="AN123" s="793"/>
      <c r="AO123" s="794"/>
      <c r="AP123" s="837" t="s">
        <v>398</v>
      </c>
      <c r="AQ123" s="838"/>
      <c r="AR123" s="838"/>
      <c r="AS123" s="838"/>
      <c r="AT123" s="839"/>
      <c r="AU123" s="899"/>
      <c r="AV123" s="900"/>
      <c r="AW123" s="900"/>
      <c r="AX123" s="900"/>
      <c r="AY123" s="900"/>
      <c r="AZ123" s="245" t="s">
        <v>190</v>
      </c>
      <c r="BA123" s="245"/>
      <c r="BB123" s="245"/>
      <c r="BC123" s="245"/>
      <c r="BD123" s="245"/>
      <c r="BE123" s="245"/>
      <c r="BF123" s="245"/>
      <c r="BG123" s="245"/>
      <c r="BH123" s="245"/>
      <c r="BI123" s="245"/>
      <c r="BJ123" s="245"/>
      <c r="BK123" s="245"/>
      <c r="BL123" s="245"/>
      <c r="BM123" s="245"/>
      <c r="BN123" s="245"/>
      <c r="BO123" s="890" t="s">
        <v>487</v>
      </c>
      <c r="BP123" s="891"/>
      <c r="BQ123" s="845">
        <v>258295484</v>
      </c>
      <c r="BR123" s="846"/>
      <c r="BS123" s="846"/>
      <c r="BT123" s="846"/>
      <c r="BU123" s="846"/>
      <c r="BV123" s="846">
        <v>260907820</v>
      </c>
      <c r="BW123" s="846"/>
      <c r="BX123" s="846"/>
      <c r="BY123" s="846"/>
      <c r="BZ123" s="846"/>
      <c r="CA123" s="846">
        <v>272187094</v>
      </c>
      <c r="CB123" s="846"/>
      <c r="CC123" s="846"/>
      <c r="CD123" s="846"/>
      <c r="CE123" s="846"/>
      <c r="CF123" s="761"/>
      <c r="CG123" s="762"/>
      <c r="CH123" s="762"/>
      <c r="CI123" s="762"/>
      <c r="CJ123" s="847"/>
      <c r="CK123" s="882"/>
      <c r="CL123" s="868"/>
      <c r="CM123" s="868"/>
      <c r="CN123" s="868"/>
      <c r="CO123" s="869"/>
      <c r="CP123" s="848" t="s">
        <v>420</v>
      </c>
      <c r="CQ123" s="849"/>
      <c r="CR123" s="849"/>
      <c r="CS123" s="849"/>
      <c r="CT123" s="849"/>
      <c r="CU123" s="849"/>
      <c r="CV123" s="849"/>
      <c r="CW123" s="849"/>
      <c r="CX123" s="849"/>
      <c r="CY123" s="849"/>
      <c r="CZ123" s="849"/>
      <c r="DA123" s="849"/>
      <c r="DB123" s="849"/>
      <c r="DC123" s="849"/>
      <c r="DD123" s="849"/>
      <c r="DE123" s="849"/>
      <c r="DF123" s="850"/>
      <c r="DG123" s="792">
        <v>1774703</v>
      </c>
      <c r="DH123" s="793"/>
      <c r="DI123" s="793"/>
      <c r="DJ123" s="793"/>
      <c r="DK123" s="794"/>
      <c r="DL123" s="795">
        <v>1709932</v>
      </c>
      <c r="DM123" s="793"/>
      <c r="DN123" s="793"/>
      <c r="DO123" s="793"/>
      <c r="DP123" s="794"/>
      <c r="DQ123" s="795">
        <v>1632944</v>
      </c>
      <c r="DR123" s="793"/>
      <c r="DS123" s="793"/>
      <c r="DT123" s="793"/>
      <c r="DU123" s="794"/>
      <c r="DV123" s="837">
        <v>1.8</v>
      </c>
      <c r="DW123" s="838"/>
      <c r="DX123" s="838"/>
      <c r="DY123" s="838"/>
      <c r="DZ123" s="839"/>
    </row>
    <row r="124" spans="1:130" s="224" customFormat="1" ht="26.25" customHeight="1" thickBot="1" x14ac:dyDescent="0.25">
      <c r="A124" s="833"/>
      <c r="B124" s="834"/>
      <c r="C124" s="828" t="s">
        <v>475</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428</v>
      </c>
      <c r="AB124" s="793"/>
      <c r="AC124" s="793"/>
      <c r="AD124" s="793"/>
      <c r="AE124" s="794"/>
      <c r="AF124" s="795" t="s">
        <v>398</v>
      </c>
      <c r="AG124" s="793"/>
      <c r="AH124" s="793"/>
      <c r="AI124" s="793"/>
      <c r="AJ124" s="794"/>
      <c r="AK124" s="795" t="s">
        <v>398</v>
      </c>
      <c r="AL124" s="793"/>
      <c r="AM124" s="793"/>
      <c r="AN124" s="793"/>
      <c r="AO124" s="794"/>
      <c r="AP124" s="837" t="s">
        <v>398</v>
      </c>
      <c r="AQ124" s="838"/>
      <c r="AR124" s="838"/>
      <c r="AS124" s="838"/>
      <c r="AT124" s="839"/>
      <c r="AU124" s="840" t="s">
        <v>488</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398</v>
      </c>
      <c r="BR124" s="844"/>
      <c r="BS124" s="844"/>
      <c r="BT124" s="844"/>
      <c r="BU124" s="844"/>
      <c r="BV124" s="844" t="s">
        <v>398</v>
      </c>
      <c r="BW124" s="844"/>
      <c r="BX124" s="844"/>
      <c r="BY124" s="844"/>
      <c r="BZ124" s="844"/>
      <c r="CA124" s="844" t="s">
        <v>398</v>
      </c>
      <c r="CB124" s="844"/>
      <c r="CC124" s="844"/>
      <c r="CD124" s="844"/>
      <c r="CE124" s="844"/>
      <c r="CF124" s="739"/>
      <c r="CG124" s="740"/>
      <c r="CH124" s="740"/>
      <c r="CI124" s="740"/>
      <c r="CJ124" s="875"/>
      <c r="CK124" s="883"/>
      <c r="CL124" s="883"/>
      <c r="CM124" s="883"/>
      <c r="CN124" s="883"/>
      <c r="CO124" s="884"/>
      <c r="CP124" s="848" t="s">
        <v>489</v>
      </c>
      <c r="CQ124" s="849"/>
      <c r="CR124" s="849"/>
      <c r="CS124" s="849"/>
      <c r="CT124" s="849"/>
      <c r="CU124" s="849"/>
      <c r="CV124" s="849"/>
      <c r="CW124" s="849"/>
      <c r="CX124" s="849"/>
      <c r="CY124" s="849"/>
      <c r="CZ124" s="849"/>
      <c r="DA124" s="849"/>
      <c r="DB124" s="849"/>
      <c r="DC124" s="849"/>
      <c r="DD124" s="849"/>
      <c r="DE124" s="849"/>
      <c r="DF124" s="850"/>
      <c r="DG124" s="776">
        <v>578753</v>
      </c>
      <c r="DH124" s="777"/>
      <c r="DI124" s="777"/>
      <c r="DJ124" s="777"/>
      <c r="DK124" s="778"/>
      <c r="DL124" s="779">
        <v>449025</v>
      </c>
      <c r="DM124" s="777"/>
      <c r="DN124" s="777"/>
      <c r="DO124" s="777"/>
      <c r="DP124" s="778"/>
      <c r="DQ124" s="779">
        <v>343833</v>
      </c>
      <c r="DR124" s="777"/>
      <c r="DS124" s="777"/>
      <c r="DT124" s="777"/>
      <c r="DU124" s="778"/>
      <c r="DV124" s="861">
        <v>0.4</v>
      </c>
      <c r="DW124" s="862"/>
      <c r="DX124" s="862"/>
      <c r="DY124" s="862"/>
      <c r="DZ124" s="863"/>
    </row>
    <row r="125" spans="1:130" s="224" customFormat="1" ht="26.25" customHeight="1" x14ac:dyDescent="0.2">
      <c r="A125" s="833"/>
      <c r="B125" s="834"/>
      <c r="C125" s="828" t="s">
        <v>477</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428</v>
      </c>
      <c r="AB125" s="793"/>
      <c r="AC125" s="793"/>
      <c r="AD125" s="793"/>
      <c r="AE125" s="794"/>
      <c r="AF125" s="795" t="s">
        <v>428</v>
      </c>
      <c r="AG125" s="793"/>
      <c r="AH125" s="793"/>
      <c r="AI125" s="793"/>
      <c r="AJ125" s="794"/>
      <c r="AK125" s="795" t="s">
        <v>428</v>
      </c>
      <c r="AL125" s="793"/>
      <c r="AM125" s="793"/>
      <c r="AN125" s="793"/>
      <c r="AO125" s="794"/>
      <c r="AP125" s="837" t="s">
        <v>398</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490</v>
      </c>
      <c r="CL125" s="865"/>
      <c r="CM125" s="865"/>
      <c r="CN125" s="865"/>
      <c r="CO125" s="866"/>
      <c r="CP125" s="873" t="s">
        <v>491</v>
      </c>
      <c r="CQ125" s="821"/>
      <c r="CR125" s="821"/>
      <c r="CS125" s="821"/>
      <c r="CT125" s="821"/>
      <c r="CU125" s="821"/>
      <c r="CV125" s="821"/>
      <c r="CW125" s="821"/>
      <c r="CX125" s="821"/>
      <c r="CY125" s="821"/>
      <c r="CZ125" s="821"/>
      <c r="DA125" s="821"/>
      <c r="DB125" s="821"/>
      <c r="DC125" s="821"/>
      <c r="DD125" s="821"/>
      <c r="DE125" s="821"/>
      <c r="DF125" s="822"/>
      <c r="DG125" s="874" t="s">
        <v>398</v>
      </c>
      <c r="DH125" s="855"/>
      <c r="DI125" s="855"/>
      <c r="DJ125" s="855"/>
      <c r="DK125" s="855"/>
      <c r="DL125" s="855" t="s">
        <v>428</v>
      </c>
      <c r="DM125" s="855"/>
      <c r="DN125" s="855"/>
      <c r="DO125" s="855"/>
      <c r="DP125" s="855"/>
      <c r="DQ125" s="855" t="s">
        <v>428</v>
      </c>
      <c r="DR125" s="855"/>
      <c r="DS125" s="855"/>
      <c r="DT125" s="855"/>
      <c r="DU125" s="855"/>
      <c r="DV125" s="856" t="s">
        <v>428</v>
      </c>
      <c r="DW125" s="856"/>
      <c r="DX125" s="856"/>
      <c r="DY125" s="856"/>
      <c r="DZ125" s="857"/>
    </row>
    <row r="126" spans="1:130" s="224" customFormat="1" ht="26.25" customHeight="1" thickBot="1" x14ac:dyDescent="0.25">
      <c r="A126" s="833"/>
      <c r="B126" s="834"/>
      <c r="C126" s="828" t="s">
        <v>479</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398</v>
      </c>
      <c r="AB126" s="793"/>
      <c r="AC126" s="793"/>
      <c r="AD126" s="793"/>
      <c r="AE126" s="794"/>
      <c r="AF126" s="795" t="s">
        <v>428</v>
      </c>
      <c r="AG126" s="793"/>
      <c r="AH126" s="793"/>
      <c r="AI126" s="793"/>
      <c r="AJ126" s="794"/>
      <c r="AK126" s="795" t="s">
        <v>398</v>
      </c>
      <c r="AL126" s="793"/>
      <c r="AM126" s="793"/>
      <c r="AN126" s="793"/>
      <c r="AO126" s="794"/>
      <c r="AP126" s="837" t="s">
        <v>398</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492</v>
      </c>
      <c r="CQ126" s="765"/>
      <c r="CR126" s="765"/>
      <c r="CS126" s="765"/>
      <c r="CT126" s="765"/>
      <c r="CU126" s="765"/>
      <c r="CV126" s="765"/>
      <c r="CW126" s="765"/>
      <c r="CX126" s="765"/>
      <c r="CY126" s="765"/>
      <c r="CZ126" s="765"/>
      <c r="DA126" s="765"/>
      <c r="DB126" s="765"/>
      <c r="DC126" s="765"/>
      <c r="DD126" s="765"/>
      <c r="DE126" s="765"/>
      <c r="DF126" s="766"/>
      <c r="DG126" s="829" t="s">
        <v>398</v>
      </c>
      <c r="DH126" s="830"/>
      <c r="DI126" s="830"/>
      <c r="DJ126" s="830"/>
      <c r="DK126" s="830"/>
      <c r="DL126" s="830" t="s">
        <v>428</v>
      </c>
      <c r="DM126" s="830"/>
      <c r="DN126" s="830"/>
      <c r="DO126" s="830"/>
      <c r="DP126" s="830"/>
      <c r="DQ126" s="830" t="s">
        <v>428</v>
      </c>
      <c r="DR126" s="830"/>
      <c r="DS126" s="830"/>
      <c r="DT126" s="830"/>
      <c r="DU126" s="830"/>
      <c r="DV126" s="807" t="s">
        <v>428</v>
      </c>
      <c r="DW126" s="807"/>
      <c r="DX126" s="807"/>
      <c r="DY126" s="807"/>
      <c r="DZ126" s="808"/>
    </row>
    <row r="127" spans="1:130" s="224" customFormat="1" ht="26.25" customHeight="1" x14ac:dyDescent="0.2">
      <c r="A127" s="835"/>
      <c r="B127" s="836"/>
      <c r="C127" s="851" t="s">
        <v>493</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148007</v>
      </c>
      <c r="AB127" s="793"/>
      <c r="AC127" s="793"/>
      <c r="AD127" s="793"/>
      <c r="AE127" s="794"/>
      <c r="AF127" s="795">
        <v>121038</v>
      </c>
      <c r="AG127" s="793"/>
      <c r="AH127" s="793"/>
      <c r="AI127" s="793"/>
      <c r="AJ127" s="794"/>
      <c r="AK127" s="795">
        <v>107373</v>
      </c>
      <c r="AL127" s="793"/>
      <c r="AM127" s="793"/>
      <c r="AN127" s="793"/>
      <c r="AO127" s="794"/>
      <c r="AP127" s="837">
        <v>0.1</v>
      </c>
      <c r="AQ127" s="838"/>
      <c r="AR127" s="838"/>
      <c r="AS127" s="838"/>
      <c r="AT127" s="839"/>
      <c r="AU127" s="226"/>
      <c r="AV127" s="226"/>
      <c r="AW127" s="226"/>
      <c r="AX127" s="854" t="s">
        <v>494</v>
      </c>
      <c r="AY127" s="825"/>
      <c r="AZ127" s="825"/>
      <c r="BA127" s="825"/>
      <c r="BB127" s="825"/>
      <c r="BC127" s="825"/>
      <c r="BD127" s="825"/>
      <c r="BE127" s="826"/>
      <c r="BF127" s="824" t="s">
        <v>495</v>
      </c>
      <c r="BG127" s="825"/>
      <c r="BH127" s="825"/>
      <c r="BI127" s="825"/>
      <c r="BJ127" s="825"/>
      <c r="BK127" s="825"/>
      <c r="BL127" s="826"/>
      <c r="BM127" s="824" t="s">
        <v>496</v>
      </c>
      <c r="BN127" s="825"/>
      <c r="BO127" s="825"/>
      <c r="BP127" s="825"/>
      <c r="BQ127" s="825"/>
      <c r="BR127" s="825"/>
      <c r="BS127" s="826"/>
      <c r="BT127" s="824" t="s">
        <v>497</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498</v>
      </c>
      <c r="CQ127" s="765"/>
      <c r="CR127" s="765"/>
      <c r="CS127" s="765"/>
      <c r="CT127" s="765"/>
      <c r="CU127" s="765"/>
      <c r="CV127" s="765"/>
      <c r="CW127" s="765"/>
      <c r="CX127" s="765"/>
      <c r="CY127" s="765"/>
      <c r="CZ127" s="765"/>
      <c r="DA127" s="765"/>
      <c r="DB127" s="765"/>
      <c r="DC127" s="765"/>
      <c r="DD127" s="765"/>
      <c r="DE127" s="765"/>
      <c r="DF127" s="766"/>
      <c r="DG127" s="829" t="s">
        <v>398</v>
      </c>
      <c r="DH127" s="830"/>
      <c r="DI127" s="830"/>
      <c r="DJ127" s="830"/>
      <c r="DK127" s="830"/>
      <c r="DL127" s="830" t="s">
        <v>398</v>
      </c>
      <c r="DM127" s="830"/>
      <c r="DN127" s="830"/>
      <c r="DO127" s="830"/>
      <c r="DP127" s="830"/>
      <c r="DQ127" s="830" t="s">
        <v>428</v>
      </c>
      <c r="DR127" s="830"/>
      <c r="DS127" s="830"/>
      <c r="DT127" s="830"/>
      <c r="DU127" s="830"/>
      <c r="DV127" s="807" t="s">
        <v>398</v>
      </c>
      <c r="DW127" s="807"/>
      <c r="DX127" s="807"/>
      <c r="DY127" s="807"/>
      <c r="DZ127" s="808"/>
    </row>
    <row r="128" spans="1:130" s="224" customFormat="1" ht="26.25" customHeight="1" thickBot="1" x14ac:dyDescent="0.25">
      <c r="A128" s="809" t="s">
        <v>499</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500</v>
      </c>
      <c r="X128" s="811"/>
      <c r="Y128" s="811"/>
      <c r="Z128" s="812"/>
      <c r="AA128" s="813">
        <v>3289348</v>
      </c>
      <c r="AB128" s="814"/>
      <c r="AC128" s="814"/>
      <c r="AD128" s="814"/>
      <c r="AE128" s="815"/>
      <c r="AF128" s="816">
        <v>3233810</v>
      </c>
      <c r="AG128" s="814"/>
      <c r="AH128" s="814"/>
      <c r="AI128" s="814"/>
      <c r="AJ128" s="815"/>
      <c r="AK128" s="816">
        <v>3212399</v>
      </c>
      <c r="AL128" s="814"/>
      <c r="AM128" s="814"/>
      <c r="AN128" s="814"/>
      <c r="AO128" s="815"/>
      <c r="AP128" s="817"/>
      <c r="AQ128" s="818"/>
      <c r="AR128" s="818"/>
      <c r="AS128" s="818"/>
      <c r="AT128" s="819"/>
      <c r="AU128" s="226"/>
      <c r="AV128" s="226"/>
      <c r="AW128" s="226"/>
      <c r="AX128" s="820" t="s">
        <v>501</v>
      </c>
      <c r="AY128" s="821"/>
      <c r="AZ128" s="821"/>
      <c r="BA128" s="821"/>
      <c r="BB128" s="821"/>
      <c r="BC128" s="821"/>
      <c r="BD128" s="821"/>
      <c r="BE128" s="822"/>
      <c r="BF128" s="799" t="s">
        <v>398</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502</v>
      </c>
      <c r="CQ128" s="743"/>
      <c r="CR128" s="743"/>
      <c r="CS128" s="743"/>
      <c r="CT128" s="743"/>
      <c r="CU128" s="743"/>
      <c r="CV128" s="743"/>
      <c r="CW128" s="743"/>
      <c r="CX128" s="743"/>
      <c r="CY128" s="743"/>
      <c r="CZ128" s="743"/>
      <c r="DA128" s="743"/>
      <c r="DB128" s="743"/>
      <c r="DC128" s="743"/>
      <c r="DD128" s="743"/>
      <c r="DE128" s="743"/>
      <c r="DF128" s="744"/>
      <c r="DG128" s="803">
        <v>37286</v>
      </c>
      <c r="DH128" s="804"/>
      <c r="DI128" s="804"/>
      <c r="DJ128" s="804"/>
      <c r="DK128" s="804"/>
      <c r="DL128" s="804">
        <v>18432</v>
      </c>
      <c r="DM128" s="804"/>
      <c r="DN128" s="804"/>
      <c r="DO128" s="804"/>
      <c r="DP128" s="804"/>
      <c r="DQ128" s="804">
        <v>6629</v>
      </c>
      <c r="DR128" s="804"/>
      <c r="DS128" s="804"/>
      <c r="DT128" s="804"/>
      <c r="DU128" s="804"/>
      <c r="DV128" s="805">
        <v>0</v>
      </c>
      <c r="DW128" s="805"/>
      <c r="DX128" s="805"/>
      <c r="DY128" s="805"/>
      <c r="DZ128" s="806"/>
    </row>
    <row r="129" spans="1:131" s="224" customFormat="1" ht="26.25" customHeight="1" x14ac:dyDescent="0.2">
      <c r="A129" s="787" t="s">
        <v>108</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503</v>
      </c>
      <c r="X129" s="790"/>
      <c r="Y129" s="790"/>
      <c r="Z129" s="791"/>
      <c r="AA129" s="792">
        <v>104581798</v>
      </c>
      <c r="AB129" s="793"/>
      <c r="AC129" s="793"/>
      <c r="AD129" s="793"/>
      <c r="AE129" s="794"/>
      <c r="AF129" s="795">
        <v>109583258</v>
      </c>
      <c r="AG129" s="793"/>
      <c r="AH129" s="793"/>
      <c r="AI129" s="793"/>
      <c r="AJ129" s="794"/>
      <c r="AK129" s="795">
        <v>108118463</v>
      </c>
      <c r="AL129" s="793"/>
      <c r="AM129" s="793"/>
      <c r="AN129" s="793"/>
      <c r="AO129" s="794"/>
      <c r="AP129" s="796"/>
      <c r="AQ129" s="797"/>
      <c r="AR129" s="797"/>
      <c r="AS129" s="797"/>
      <c r="AT129" s="798"/>
      <c r="AU129" s="227"/>
      <c r="AV129" s="227"/>
      <c r="AW129" s="227"/>
      <c r="AX129" s="764" t="s">
        <v>504</v>
      </c>
      <c r="AY129" s="765"/>
      <c r="AZ129" s="765"/>
      <c r="BA129" s="765"/>
      <c r="BB129" s="765"/>
      <c r="BC129" s="765"/>
      <c r="BD129" s="765"/>
      <c r="BE129" s="766"/>
      <c r="BF129" s="783" t="s">
        <v>398</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505</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506</v>
      </c>
      <c r="X130" s="790"/>
      <c r="Y130" s="790"/>
      <c r="Z130" s="791"/>
      <c r="AA130" s="792">
        <v>14287840</v>
      </c>
      <c r="AB130" s="793"/>
      <c r="AC130" s="793"/>
      <c r="AD130" s="793"/>
      <c r="AE130" s="794"/>
      <c r="AF130" s="795">
        <v>14527792</v>
      </c>
      <c r="AG130" s="793"/>
      <c r="AH130" s="793"/>
      <c r="AI130" s="793"/>
      <c r="AJ130" s="794"/>
      <c r="AK130" s="795">
        <v>14979756</v>
      </c>
      <c r="AL130" s="793"/>
      <c r="AM130" s="793"/>
      <c r="AN130" s="793"/>
      <c r="AO130" s="794"/>
      <c r="AP130" s="796"/>
      <c r="AQ130" s="797"/>
      <c r="AR130" s="797"/>
      <c r="AS130" s="797"/>
      <c r="AT130" s="798"/>
      <c r="AU130" s="227"/>
      <c r="AV130" s="227"/>
      <c r="AW130" s="227"/>
      <c r="AX130" s="764" t="s">
        <v>507</v>
      </c>
      <c r="AY130" s="765"/>
      <c r="AZ130" s="765"/>
      <c r="BA130" s="765"/>
      <c r="BB130" s="765"/>
      <c r="BC130" s="765"/>
      <c r="BD130" s="765"/>
      <c r="BE130" s="766"/>
      <c r="BF130" s="767">
        <v>1.3</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508</v>
      </c>
      <c r="X131" s="774"/>
      <c r="Y131" s="774"/>
      <c r="Z131" s="775"/>
      <c r="AA131" s="776">
        <v>90293958</v>
      </c>
      <c r="AB131" s="777"/>
      <c r="AC131" s="777"/>
      <c r="AD131" s="777"/>
      <c r="AE131" s="778"/>
      <c r="AF131" s="779">
        <v>95055466</v>
      </c>
      <c r="AG131" s="777"/>
      <c r="AH131" s="777"/>
      <c r="AI131" s="777"/>
      <c r="AJ131" s="778"/>
      <c r="AK131" s="779">
        <v>93138707</v>
      </c>
      <c r="AL131" s="777"/>
      <c r="AM131" s="777"/>
      <c r="AN131" s="777"/>
      <c r="AO131" s="778"/>
      <c r="AP131" s="780"/>
      <c r="AQ131" s="781"/>
      <c r="AR131" s="781"/>
      <c r="AS131" s="781"/>
      <c r="AT131" s="782"/>
      <c r="AU131" s="227"/>
      <c r="AV131" s="227"/>
      <c r="AW131" s="227"/>
      <c r="AX131" s="742" t="s">
        <v>509</v>
      </c>
      <c r="AY131" s="743"/>
      <c r="AZ131" s="743"/>
      <c r="BA131" s="743"/>
      <c r="BB131" s="743"/>
      <c r="BC131" s="743"/>
      <c r="BD131" s="743"/>
      <c r="BE131" s="744"/>
      <c r="BF131" s="745" t="s">
        <v>398</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510</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511</v>
      </c>
      <c r="W132" s="755"/>
      <c r="X132" s="755"/>
      <c r="Y132" s="755"/>
      <c r="Z132" s="756"/>
      <c r="AA132" s="757">
        <v>1.696322804</v>
      </c>
      <c r="AB132" s="758"/>
      <c r="AC132" s="758"/>
      <c r="AD132" s="758"/>
      <c r="AE132" s="759"/>
      <c r="AF132" s="760">
        <v>0.96970856999999999</v>
      </c>
      <c r="AG132" s="758"/>
      <c r="AH132" s="758"/>
      <c r="AI132" s="758"/>
      <c r="AJ132" s="759"/>
      <c r="AK132" s="760">
        <v>1.341138438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512</v>
      </c>
      <c r="W133" s="734"/>
      <c r="X133" s="734"/>
      <c r="Y133" s="734"/>
      <c r="Z133" s="735"/>
      <c r="AA133" s="736">
        <v>1.6</v>
      </c>
      <c r="AB133" s="737"/>
      <c r="AC133" s="737"/>
      <c r="AD133" s="737"/>
      <c r="AE133" s="738"/>
      <c r="AF133" s="736">
        <v>1.5</v>
      </c>
      <c r="AG133" s="737"/>
      <c r="AH133" s="737"/>
      <c r="AI133" s="737"/>
      <c r="AJ133" s="738"/>
      <c r="AK133" s="736">
        <v>1.3</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gIbMFJZPTcEfx96wr+T7OlEkDBkc+Ynw3pNbpn80njLbGIzuzCT91zQZVeRF7eKYuUw+fknAHtyQO47x24m5jQ==" saltValue="xcc990FAHIbyER81//wO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607</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Jec0G9lFH50RtlBvUE5pbudq9LmcBpN3FGx2BNaT8Kz52c4Liy/fuSOEVaG17BpKMy1Y4e+3sDz9mBaPkKYnzg==" saltValue="XMa8Sp2To8xOei0w8LZ48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oJKZR4SfSRcpGGUq+cE68U3YrXtZB8AjmuXKobQME/j50tFgXYVqbJA8zzqtM2//0JXAfsM6Y+k3ovmxEQsGg==" saltValue="shmytcDOYesz+eg2zjExE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513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514</v>
      </c>
      <c r="AL6" s="260"/>
      <c r="AM6" s="260"/>
      <c r="AN6" s="260"/>
    </row>
    <row r="7" spans="1:46" ht="13.5" customHeight="1" x14ac:dyDescent="0.2">
      <c r="A7" s="259"/>
      <c r="AK7" s="262"/>
      <c r="AL7" s="263"/>
      <c r="AM7" s="263"/>
      <c r="AN7" s="264"/>
      <c r="AO7" s="1131" t="s">
        <v>515</v>
      </c>
      <c r="AP7" s="265"/>
      <c r="AQ7" s="266" t="s">
        <v>516</v>
      </c>
      <c r="AR7" s="267"/>
    </row>
    <row r="8" spans="1:46" ht="13.2" x14ac:dyDescent="0.2">
      <c r="A8" s="259"/>
      <c r="AK8" s="268"/>
      <c r="AL8" s="269"/>
      <c r="AM8" s="269"/>
      <c r="AN8" s="270"/>
      <c r="AO8" s="1132"/>
      <c r="AP8" s="271" t="s">
        <v>517</v>
      </c>
      <c r="AQ8" s="272" t="s">
        <v>518</v>
      </c>
      <c r="AR8" s="273" t="s">
        <v>519</v>
      </c>
    </row>
    <row r="9" spans="1:46" ht="13.2" x14ac:dyDescent="0.2">
      <c r="A9" s="259"/>
      <c r="AK9" s="1143" t="s">
        <v>520</v>
      </c>
      <c r="AL9" s="1144"/>
      <c r="AM9" s="1144"/>
      <c r="AN9" s="1145"/>
      <c r="AO9" s="274">
        <v>26308531</v>
      </c>
      <c r="AP9" s="274">
        <v>57108</v>
      </c>
      <c r="AQ9" s="275">
        <v>63571</v>
      </c>
      <c r="AR9" s="276">
        <v>-10.199999999999999</v>
      </c>
    </row>
    <row r="10" spans="1:46" ht="13.5" customHeight="1" x14ac:dyDescent="0.2">
      <c r="A10" s="259"/>
      <c r="AK10" s="1143" t="s">
        <v>521</v>
      </c>
      <c r="AL10" s="1144"/>
      <c r="AM10" s="1144"/>
      <c r="AN10" s="1145"/>
      <c r="AO10" s="277">
        <v>4054457</v>
      </c>
      <c r="AP10" s="277">
        <v>8801</v>
      </c>
      <c r="AQ10" s="278">
        <v>1690</v>
      </c>
      <c r="AR10" s="279">
        <v>420.8</v>
      </c>
    </row>
    <row r="11" spans="1:46" ht="13.5" customHeight="1" x14ac:dyDescent="0.2">
      <c r="A11" s="259"/>
      <c r="AK11" s="1143" t="s">
        <v>522</v>
      </c>
      <c r="AL11" s="1144"/>
      <c r="AM11" s="1144"/>
      <c r="AN11" s="1145"/>
      <c r="AO11" s="277">
        <v>438074</v>
      </c>
      <c r="AP11" s="277">
        <v>951</v>
      </c>
      <c r="AQ11" s="278">
        <v>679</v>
      </c>
      <c r="AR11" s="279">
        <v>40.1</v>
      </c>
    </row>
    <row r="12" spans="1:46" ht="13.5" customHeight="1" x14ac:dyDescent="0.2">
      <c r="A12" s="259"/>
      <c r="AK12" s="1143" t="s">
        <v>523</v>
      </c>
      <c r="AL12" s="1144"/>
      <c r="AM12" s="1144"/>
      <c r="AN12" s="1145"/>
      <c r="AO12" s="277" t="s">
        <v>524</v>
      </c>
      <c r="AP12" s="277" t="s">
        <v>524</v>
      </c>
      <c r="AQ12" s="278">
        <v>23</v>
      </c>
      <c r="AR12" s="279" t="s">
        <v>524</v>
      </c>
    </row>
    <row r="13" spans="1:46" ht="13.5" customHeight="1" x14ac:dyDescent="0.2">
      <c r="A13" s="259"/>
      <c r="AK13" s="1143" t="s">
        <v>525</v>
      </c>
      <c r="AL13" s="1144"/>
      <c r="AM13" s="1144"/>
      <c r="AN13" s="1145"/>
      <c r="AO13" s="277">
        <v>1135482</v>
      </c>
      <c r="AP13" s="277">
        <v>2465</v>
      </c>
      <c r="AQ13" s="278">
        <v>1992</v>
      </c>
      <c r="AR13" s="279">
        <v>23.7</v>
      </c>
    </row>
    <row r="14" spans="1:46" ht="13.5" customHeight="1" x14ac:dyDescent="0.2">
      <c r="A14" s="259"/>
      <c r="AK14" s="1143" t="s">
        <v>526</v>
      </c>
      <c r="AL14" s="1144"/>
      <c r="AM14" s="1144"/>
      <c r="AN14" s="1145"/>
      <c r="AO14" s="277">
        <v>1722699</v>
      </c>
      <c r="AP14" s="277">
        <v>3739</v>
      </c>
      <c r="AQ14" s="278">
        <v>1254</v>
      </c>
      <c r="AR14" s="279">
        <v>198.2</v>
      </c>
    </row>
    <row r="15" spans="1:46" ht="13.5" customHeight="1" x14ac:dyDescent="0.2">
      <c r="A15" s="259"/>
      <c r="AK15" s="1146" t="s">
        <v>527</v>
      </c>
      <c r="AL15" s="1147"/>
      <c r="AM15" s="1147"/>
      <c r="AN15" s="1148"/>
      <c r="AO15" s="277">
        <v>-1242406</v>
      </c>
      <c r="AP15" s="277">
        <v>-2697</v>
      </c>
      <c r="AQ15" s="278">
        <v>-3845</v>
      </c>
      <c r="AR15" s="279">
        <v>-29.9</v>
      </c>
    </row>
    <row r="16" spans="1:46" ht="13.2" x14ac:dyDescent="0.2">
      <c r="A16" s="259"/>
      <c r="AK16" s="1146" t="s">
        <v>190</v>
      </c>
      <c r="AL16" s="1147"/>
      <c r="AM16" s="1147"/>
      <c r="AN16" s="1148"/>
      <c r="AO16" s="277">
        <v>32416837</v>
      </c>
      <c r="AP16" s="277">
        <v>70367</v>
      </c>
      <c r="AQ16" s="278">
        <v>65365</v>
      </c>
      <c r="AR16" s="279">
        <v>7.7</v>
      </c>
    </row>
    <row r="17" spans="1:46" ht="13.2" x14ac:dyDescent="0.2">
      <c r="A17" s="259"/>
    </row>
    <row r="18" spans="1:46" ht="13.2" x14ac:dyDescent="0.2">
      <c r="A18" s="259"/>
      <c r="AQ18" s="280"/>
      <c r="AR18" s="280"/>
    </row>
    <row r="19" spans="1:46" ht="13.2" x14ac:dyDescent="0.2">
      <c r="A19" s="259"/>
      <c r="AK19" s="255" t="s">
        <v>528</v>
      </c>
    </row>
    <row r="20" spans="1:46" ht="13.2" x14ac:dyDescent="0.2">
      <c r="A20" s="259"/>
      <c r="AK20" s="281"/>
      <c r="AL20" s="282"/>
      <c r="AM20" s="282"/>
      <c r="AN20" s="283"/>
      <c r="AO20" s="284" t="s">
        <v>529</v>
      </c>
      <c r="AP20" s="285" t="s">
        <v>530</v>
      </c>
      <c r="AQ20" s="286" t="s">
        <v>531</v>
      </c>
      <c r="AR20" s="287"/>
    </row>
    <row r="21" spans="1:46" s="260" customFormat="1" ht="13.2" x14ac:dyDescent="0.2">
      <c r="A21" s="288"/>
      <c r="AK21" s="1149" t="s">
        <v>532</v>
      </c>
      <c r="AL21" s="1150"/>
      <c r="AM21" s="1150"/>
      <c r="AN21" s="1151"/>
      <c r="AO21" s="289">
        <v>5.94</v>
      </c>
      <c r="AP21" s="290">
        <v>6.46</v>
      </c>
      <c r="AQ21" s="291">
        <v>-0.52</v>
      </c>
      <c r="AS21" s="292"/>
      <c r="AT21" s="288"/>
    </row>
    <row r="22" spans="1:46" s="260" customFormat="1" ht="13.2" x14ac:dyDescent="0.2">
      <c r="A22" s="288"/>
      <c r="AK22" s="1149" t="s">
        <v>533</v>
      </c>
      <c r="AL22" s="1150"/>
      <c r="AM22" s="1150"/>
      <c r="AN22" s="1151"/>
      <c r="AO22" s="293">
        <v>100.5</v>
      </c>
      <c r="AP22" s="294">
        <v>99.4</v>
      </c>
      <c r="AQ22" s="295">
        <v>1.1000000000000001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534</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535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536</v>
      </c>
      <c r="AL29" s="260"/>
      <c r="AM29" s="260"/>
      <c r="AN29" s="260"/>
      <c r="AS29" s="302"/>
    </row>
    <row r="30" spans="1:46" ht="13.5" customHeight="1" x14ac:dyDescent="0.2">
      <c r="A30" s="259"/>
      <c r="AK30" s="262"/>
      <c r="AL30" s="263"/>
      <c r="AM30" s="263"/>
      <c r="AN30" s="264"/>
      <c r="AO30" s="1131" t="s">
        <v>515</v>
      </c>
      <c r="AP30" s="265"/>
      <c r="AQ30" s="266" t="s">
        <v>516</v>
      </c>
      <c r="AR30" s="267"/>
    </row>
    <row r="31" spans="1:46" ht="13.2" x14ac:dyDescent="0.2">
      <c r="A31" s="259"/>
      <c r="AK31" s="268"/>
      <c r="AL31" s="269"/>
      <c r="AM31" s="269"/>
      <c r="AN31" s="270"/>
      <c r="AO31" s="1132"/>
      <c r="AP31" s="271" t="s">
        <v>517</v>
      </c>
      <c r="AQ31" s="272" t="s">
        <v>518</v>
      </c>
      <c r="AR31" s="273" t="s">
        <v>519</v>
      </c>
    </row>
    <row r="32" spans="1:46" ht="27" customHeight="1" x14ac:dyDescent="0.2">
      <c r="A32" s="259"/>
      <c r="AK32" s="1133" t="s">
        <v>537</v>
      </c>
      <c r="AL32" s="1134"/>
      <c r="AM32" s="1134"/>
      <c r="AN32" s="1135"/>
      <c r="AO32" s="303">
        <v>15616009</v>
      </c>
      <c r="AP32" s="303">
        <v>33897</v>
      </c>
      <c r="AQ32" s="304">
        <v>37452</v>
      </c>
      <c r="AR32" s="305">
        <v>-9.5</v>
      </c>
    </row>
    <row r="33" spans="1:46" ht="13.5" customHeight="1" x14ac:dyDescent="0.2">
      <c r="A33" s="259"/>
      <c r="AK33" s="1133" t="s">
        <v>538</v>
      </c>
      <c r="AL33" s="1134"/>
      <c r="AM33" s="1134"/>
      <c r="AN33" s="1135"/>
      <c r="AO33" s="303" t="s">
        <v>524</v>
      </c>
      <c r="AP33" s="303" t="s">
        <v>524</v>
      </c>
      <c r="AQ33" s="304" t="s">
        <v>524</v>
      </c>
      <c r="AR33" s="305" t="s">
        <v>524</v>
      </c>
    </row>
    <row r="34" spans="1:46" ht="27" customHeight="1" x14ac:dyDescent="0.2">
      <c r="A34" s="259"/>
      <c r="AK34" s="1133" t="s">
        <v>539</v>
      </c>
      <c r="AL34" s="1134"/>
      <c r="AM34" s="1134"/>
      <c r="AN34" s="1135"/>
      <c r="AO34" s="303" t="s">
        <v>524</v>
      </c>
      <c r="AP34" s="303" t="s">
        <v>524</v>
      </c>
      <c r="AQ34" s="304">
        <v>45</v>
      </c>
      <c r="AR34" s="305" t="s">
        <v>524</v>
      </c>
    </row>
    <row r="35" spans="1:46" ht="27" customHeight="1" x14ac:dyDescent="0.2">
      <c r="A35" s="259"/>
      <c r="AK35" s="1133" t="s">
        <v>540</v>
      </c>
      <c r="AL35" s="1134"/>
      <c r="AM35" s="1134"/>
      <c r="AN35" s="1135"/>
      <c r="AO35" s="303">
        <v>3317947</v>
      </c>
      <c r="AP35" s="303">
        <v>7202</v>
      </c>
      <c r="AQ35" s="304">
        <v>8356</v>
      </c>
      <c r="AR35" s="305">
        <v>-13.8</v>
      </c>
    </row>
    <row r="36" spans="1:46" ht="27" customHeight="1" x14ac:dyDescent="0.2">
      <c r="A36" s="259"/>
      <c r="AK36" s="1133" t="s">
        <v>541</v>
      </c>
      <c r="AL36" s="1134"/>
      <c r="AM36" s="1134"/>
      <c r="AN36" s="1135"/>
      <c r="AO36" s="303">
        <v>399945</v>
      </c>
      <c r="AP36" s="303">
        <v>868</v>
      </c>
      <c r="AQ36" s="304">
        <v>443</v>
      </c>
      <c r="AR36" s="305">
        <v>95.9</v>
      </c>
    </row>
    <row r="37" spans="1:46" ht="13.5" customHeight="1" x14ac:dyDescent="0.2">
      <c r="A37" s="259"/>
      <c r="AK37" s="1133" t="s">
        <v>542</v>
      </c>
      <c r="AL37" s="1134"/>
      <c r="AM37" s="1134"/>
      <c r="AN37" s="1135"/>
      <c r="AO37" s="303">
        <v>107373</v>
      </c>
      <c r="AP37" s="303">
        <v>233</v>
      </c>
      <c r="AQ37" s="304">
        <v>649</v>
      </c>
      <c r="AR37" s="305">
        <v>-64.099999999999994</v>
      </c>
    </row>
    <row r="38" spans="1:46" ht="27" customHeight="1" x14ac:dyDescent="0.2">
      <c r="A38" s="259"/>
      <c r="AK38" s="1136" t="s">
        <v>543</v>
      </c>
      <c r="AL38" s="1137"/>
      <c r="AM38" s="1137"/>
      <c r="AN38" s="1138"/>
      <c r="AO38" s="306" t="s">
        <v>524</v>
      </c>
      <c r="AP38" s="306" t="s">
        <v>524</v>
      </c>
      <c r="AQ38" s="307">
        <v>1</v>
      </c>
      <c r="AR38" s="295" t="s">
        <v>524</v>
      </c>
      <c r="AS38" s="302"/>
    </row>
    <row r="39" spans="1:46" ht="13.2" x14ac:dyDescent="0.2">
      <c r="A39" s="259"/>
      <c r="AK39" s="1136" t="s">
        <v>544</v>
      </c>
      <c r="AL39" s="1137"/>
      <c r="AM39" s="1137"/>
      <c r="AN39" s="1138"/>
      <c r="AO39" s="303">
        <v>-3212399</v>
      </c>
      <c r="AP39" s="303">
        <v>-6973</v>
      </c>
      <c r="AQ39" s="304">
        <v>-7867</v>
      </c>
      <c r="AR39" s="305">
        <v>-11.4</v>
      </c>
      <c r="AS39" s="302"/>
    </row>
    <row r="40" spans="1:46" ht="27" customHeight="1" x14ac:dyDescent="0.2">
      <c r="A40" s="259"/>
      <c r="AK40" s="1133" t="s">
        <v>545</v>
      </c>
      <c r="AL40" s="1134"/>
      <c r="AM40" s="1134"/>
      <c r="AN40" s="1135"/>
      <c r="AO40" s="303">
        <v>-14979756</v>
      </c>
      <c r="AP40" s="303">
        <v>-32516</v>
      </c>
      <c r="AQ40" s="304">
        <v>-28343</v>
      </c>
      <c r="AR40" s="305">
        <v>14.7</v>
      </c>
      <c r="AS40" s="302"/>
    </row>
    <row r="41" spans="1:46" ht="13.2" x14ac:dyDescent="0.2">
      <c r="A41" s="259"/>
      <c r="AK41" s="1139" t="s">
        <v>304</v>
      </c>
      <c r="AL41" s="1140"/>
      <c r="AM41" s="1140"/>
      <c r="AN41" s="1141"/>
      <c r="AO41" s="303">
        <v>1249119</v>
      </c>
      <c r="AP41" s="303">
        <v>2711</v>
      </c>
      <c r="AQ41" s="304">
        <v>10736</v>
      </c>
      <c r="AR41" s="305">
        <v>-74.7</v>
      </c>
      <c r="AS41" s="302"/>
    </row>
    <row r="42" spans="1:46" ht="13.2" x14ac:dyDescent="0.2">
      <c r="A42" s="259"/>
      <c r="AK42" s="308" t="s">
        <v>546</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547</v>
      </c>
    </row>
    <row r="48" spans="1:46" ht="13.2" x14ac:dyDescent="0.2">
      <c r="A48" s="259"/>
      <c r="AK48" s="313" t="s">
        <v>548</v>
      </c>
      <c r="AL48" s="313"/>
      <c r="AM48" s="313"/>
      <c r="AN48" s="313"/>
      <c r="AO48" s="313"/>
      <c r="AP48" s="313"/>
      <c r="AQ48" s="314"/>
      <c r="AR48" s="313"/>
    </row>
    <row r="49" spans="1:44" ht="13.5" customHeight="1" x14ac:dyDescent="0.2">
      <c r="A49" s="259"/>
      <c r="AK49" s="315"/>
      <c r="AL49" s="316"/>
      <c r="AM49" s="1126" t="s">
        <v>515</v>
      </c>
      <c r="AN49" s="1128" t="s">
        <v>549</v>
      </c>
      <c r="AO49" s="1129"/>
      <c r="AP49" s="1129"/>
      <c r="AQ49" s="1129"/>
      <c r="AR49" s="1130"/>
    </row>
    <row r="50" spans="1:44" ht="13.2" x14ac:dyDescent="0.2">
      <c r="A50" s="259"/>
      <c r="AK50" s="317"/>
      <c r="AL50" s="318"/>
      <c r="AM50" s="1127"/>
      <c r="AN50" s="319" t="s">
        <v>550</v>
      </c>
      <c r="AO50" s="320" t="s">
        <v>551</v>
      </c>
      <c r="AP50" s="321" t="s">
        <v>552</v>
      </c>
      <c r="AQ50" s="322" t="s">
        <v>553</v>
      </c>
      <c r="AR50" s="323" t="s">
        <v>554</v>
      </c>
    </row>
    <row r="51" spans="1:44" ht="13.2" x14ac:dyDescent="0.2">
      <c r="A51" s="259"/>
      <c r="AK51" s="315" t="s">
        <v>555</v>
      </c>
      <c r="AL51" s="316"/>
      <c r="AM51" s="324">
        <v>18488346</v>
      </c>
      <c r="AN51" s="325">
        <v>39340</v>
      </c>
      <c r="AO51" s="326">
        <v>-2.6</v>
      </c>
      <c r="AP51" s="327">
        <v>46457</v>
      </c>
      <c r="AQ51" s="328">
        <v>-3.4</v>
      </c>
      <c r="AR51" s="329">
        <v>0.8</v>
      </c>
    </row>
    <row r="52" spans="1:44" ht="13.2" x14ac:dyDescent="0.2">
      <c r="A52" s="259"/>
      <c r="AK52" s="330"/>
      <c r="AL52" s="331" t="s">
        <v>556</v>
      </c>
      <c r="AM52" s="332">
        <v>12397904</v>
      </c>
      <c r="AN52" s="333">
        <v>26381</v>
      </c>
      <c r="AO52" s="334">
        <v>1.6</v>
      </c>
      <c r="AP52" s="335">
        <v>24020</v>
      </c>
      <c r="AQ52" s="336">
        <v>-4.5999999999999996</v>
      </c>
      <c r="AR52" s="337">
        <v>6.2</v>
      </c>
    </row>
    <row r="53" spans="1:44" ht="13.2" x14ac:dyDescent="0.2">
      <c r="A53" s="259"/>
      <c r="AK53" s="315" t="s">
        <v>557</v>
      </c>
      <c r="AL53" s="316"/>
      <c r="AM53" s="324">
        <v>30974589</v>
      </c>
      <c r="AN53" s="325">
        <v>66050</v>
      </c>
      <c r="AO53" s="326">
        <v>67.900000000000006</v>
      </c>
      <c r="AP53" s="327">
        <v>51849</v>
      </c>
      <c r="AQ53" s="328">
        <v>11.6</v>
      </c>
      <c r="AR53" s="329">
        <v>56.3</v>
      </c>
    </row>
    <row r="54" spans="1:44" ht="13.2" x14ac:dyDescent="0.2">
      <c r="A54" s="259"/>
      <c r="AK54" s="330"/>
      <c r="AL54" s="331" t="s">
        <v>556</v>
      </c>
      <c r="AM54" s="332">
        <v>17972958</v>
      </c>
      <c r="AN54" s="333">
        <v>38325</v>
      </c>
      <c r="AO54" s="334">
        <v>45.3</v>
      </c>
      <c r="AP54" s="335">
        <v>26326</v>
      </c>
      <c r="AQ54" s="336">
        <v>9.6</v>
      </c>
      <c r="AR54" s="337">
        <v>35.700000000000003</v>
      </c>
    </row>
    <row r="55" spans="1:44" ht="13.2" x14ac:dyDescent="0.2">
      <c r="A55" s="259"/>
      <c r="AK55" s="315" t="s">
        <v>558</v>
      </c>
      <c r="AL55" s="316"/>
      <c r="AM55" s="324">
        <v>20771322</v>
      </c>
      <c r="AN55" s="325">
        <v>44491</v>
      </c>
      <c r="AO55" s="326">
        <v>-32.6</v>
      </c>
      <c r="AP55" s="327">
        <v>52191</v>
      </c>
      <c r="AQ55" s="328">
        <v>0.7</v>
      </c>
      <c r="AR55" s="329">
        <v>-33.299999999999997</v>
      </c>
    </row>
    <row r="56" spans="1:44" ht="13.2" x14ac:dyDescent="0.2">
      <c r="A56" s="259"/>
      <c r="AK56" s="330"/>
      <c r="AL56" s="331" t="s">
        <v>556</v>
      </c>
      <c r="AM56" s="332">
        <v>12915597</v>
      </c>
      <c r="AN56" s="333">
        <v>27665</v>
      </c>
      <c r="AO56" s="334">
        <v>-27.8</v>
      </c>
      <c r="AP56" s="335">
        <v>26807</v>
      </c>
      <c r="AQ56" s="336">
        <v>1.8</v>
      </c>
      <c r="AR56" s="337">
        <v>-29.6</v>
      </c>
    </row>
    <row r="57" spans="1:44" ht="13.2" x14ac:dyDescent="0.2">
      <c r="A57" s="259"/>
      <c r="AK57" s="315" t="s">
        <v>559</v>
      </c>
      <c r="AL57" s="316"/>
      <c r="AM57" s="324">
        <v>23664206</v>
      </c>
      <c r="AN57" s="325">
        <v>51075</v>
      </c>
      <c r="AO57" s="326">
        <v>14.8</v>
      </c>
      <c r="AP57" s="327">
        <v>48105</v>
      </c>
      <c r="AQ57" s="328">
        <v>-7.8</v>
      </c>
      <c r="AR57" s="329">
        <v>22.6</v>
      </c>
    </row>
    <row r="58" spans="1:44" ht="13.2" x14ac:dyDescent="0.2">
      <c r="A58" s="259"/>
      <c r="AK58" s="330"/>
      <c r="AL58" s="331" t="s">
        <v>556</v>
      </c>
      <c r="AM58" s="332">
        <v>15088062</v>
      </c>
      <c r="AN58" s="333">
        <v>32565</v>
      </c>
      <c r="AO58" s="334">
        <v>17.7</v>
      </c>
      <c r="AP58" s="335">
        <v>24072</v>
      </c>
      <c r="AQ58" s="336">
        <v>-10.199999999999999</v>
      </c>
      <c r="AR58" s="337">
        <v>27.9</v>
      </c>
    </row>
    <row r="59" spans="1:44" ht="13.2" x14ac:dyDescent="0.2">
      <c r="A59" s="259"/>
      <c r="AK59" s="315" t="s">
        <v>560</v>
      </c>
      <c r="AL59" s="316"/>
      <c r="AM59" s="324">
        <v>39940442</v>
      </c>
      <c r="AN59" s="325">
        <v>86698</v>
      </c>
      <c r="AO59" s="326">
        <v>69.7</v>
      </c>
      <c r="AP59" s="327">
        <v>47446</v>
      </c>
      <c r="AQ59" s="328">
        <v>-1.4</v>
      </c>
      <c r="AR59" s="329">
        <v>71.099999999999994</v>
      </c>
    </row>
    <row r="60" spans="1:44" ht="13.2" x14ac:dyDescent="0.2">
      <c r="A60" s="259"/>
      <c r="AK60" s="330"/>
      <c r="AL60" s="331" t="s">
        <v>556</v>
      </c>
      <c r="AM60" s="332">
        <v>20966769</v>
      </c>
      <c r="AN60" s="333">
        <v>45512</v>
      </c>
      <c r="AO60" s="334">
        <v>39.799999999999997</v>
      </c>
      <c r="AP60" s="335">
        <v>24371</v>
      </c>
      <c r="AQ60" s="336">
        <v>1.2</v>
      </c>
      <c r="AR60" s="337">
        <v>38.6</v>
      </c>
    </row>
    <row r="61" spans="1:44" ht="13.2" x14ac:dyDescent="0.2">
      <c r="A61" s="259"/>
      <c r="AK61" s="315" t="s">
        <v>561</v>
      </c>
      <c r="AL61" s="338"/>
      <c r="AM61" s="324">
        <v>26767781</v>
      </c>
      <c r="AN61" s="325">
        <v>57531</v>
      </c>
      <c r="AO61" s="326">
        <v>23.4</v>
      </c>
      <c r="AP61" s="327">
        <v>49210</v>
      </c>
      <c r="AQ61" s="339">
        <v>-0.1</v>
      </c>
      <c r="AR61" s="329">
        <v>23.5</v>
      </c>
    </row>
    <row r="62" spans="1:44" ht="13.2" x14ac:dyDescent="0.2">
      <c r="A62" s="259"/>
      <c r="AK62" s="330"/>
      <c r="AL62" s="331" t="s">
        <v>556</v>
      </c>
      <c r="AM62" s="332">
        <v>15868258</v>
      </c>
      <c r="AN62" s="333">
        <v>34090</v>
      </c>
      <c r="AO62" s="334">
        <v>15.3</v>
      </c>
      <c r="AP62" s="335">
        <v>25119</v>
      </c>
      <c r="AQ62" s="336">
        <v>-0.4</v>
      </c>
      <c r="AR62" s="337">
        <v>15.7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4FurcdyCxfhVns0cKYHhVcI9gKpxJTl8zVuQeFUO+6ijqvkNEG1WBGhBQJFu5gWqOlvJZoTJ5D6PHLNf7h2V8g==" saltValue="6DxPM6SplmTdW3bkh7XV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563</v>
      </c>
    </row>
    <row r="121" spans="125:125" ht="13.5" hidden="1" customHeight="1" x14ac:dyDescent="0.2">
      <c r="DU121" s="253"/>
    </row>
  </sheetData>
  <sheetProtection algorithmName="SHA-512" hashValue="+JprnEIl9LcObZKjwTVcv+OAu7NrezcrmalJs4YqATd/XhsMeXZ4B5SuSW/S0NOlszyAf7v+2hu9qOTpZkH/bQ==" saltValue="5bPJa8kT5aj04QWKHjzc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564</v>
      </c>
    </row>
  </sheetData>
  <sheetProtection algorithmName="SHA-512" hashValue="wRGspy0CxvaIDoEj+WmXCxd8G4BcNpFK9JuJtmnLLFrrN7IGI9T+vpL/zw+Iymp6mYrdfW+2cNVI7F3suSeNqA==" saltValue="pnFPx3CDnkIRN1qrmJRT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2">
      <c r="B47" s="10"/>
      <c r="C47" s="1152" t="s">
        <v>3</v>
      </c>
      <c r="D47" s="1152"/>
      <c r="E47" s="1153"/>
      <c r="F47" s="11">
        <v>20.21</v>
      </c>
      <c r="G47" s="12">
        <v>21.58</v>
      </c>
      <c r="H47" s="12">
        <v>20.82</v>
      </c>
      <c r="I47" s="12">
        <v>18.02</v>
      </c>
      <c r="J47" s="13">
        <v>18.05</v>
      </c>
    </row>
    <row r="48" spans="2:10" ht="57.75" customHeight="1" x14ac:dyDescent="0.2">
      <c r="B48" s="14"/>
      <c r="C48" s="1154" t="s">
        <v>4</v>
      </c>
      <c r="D48" s="1154"/>
      <c r="E48" s="1155"/>
      <c r="F48" s="15">
        <v>0.77</v>
      </c>
      <c r="G48" s="16">
        <v>3.56</v>
      </c>
      <c r="H48" s="16">
        <v>3.23</v>
      </c>
      <c r="I48" s="16">
        <v>4.7300000000000004</v>
      </c>
      <c r="J48" s="17">
        <v>4.18</v>
      </c>
    </row>
    <row r="49" spans="2:10" ht="57.75" customHeight="1" thickBot="1" x14ac:dyDescent="0.25">
      <c r="B49" s="18"/>
      <c r="C49" s="1156" t="s">
        <v>5</v>
      </c>
      <c r="D49" s="1156"/>
      <c r="E49" s="1157"/>
      <c r="F49" s="19" t="s">
        <v>570</v>
      </c>
      <c r="G49" s="20">
        <v>5.27</v>
      </c>
      <c r="H49" s="20">
        <v>0.71</v>
      </c>
      <c r="I49" s="20">
        <v>1.66</v>
      </c>
      <c r="J49" s="21">
        <v>0.12</v>
      </c>
    </row>
    <row r="50" spans="2:10" ht="13.2" x14ac:dyDescent="0.2"/>
  </sheetData>
  <sheetProtection algorithmName="SHA-512" hashValue="i57ywQOYM51bjpPnc9GWhlFVIlnxzCU60xOdb0GCOG8PApAkYc5xhG9ATdt6iN+fyJr1lyASO/mQ0xayWrk76g==" saltValue="43FGBfSNM09Dm7tDECbH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財政比較分析表（0315修正）</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瀨尾　政樹</cp:lastModifiedBy>
  <cp:lastPrinted>2024-03-21T00:05:32Z</cp:lastPrinted>
  <dcterms:created xsi:type="dcterms:W3CDTF">2024-02-05T02:51:43Z</dcterms:created>
  <dcterms:modified xsi:type="dcterms:W3CDTF">2024-09-20T09:13:15Z</dcterms:modified>
  <cp:category/>
</cp:coreProperties>
</file>