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mc:AlternateContent xmlns:mc="http://schemas.openxmlformats.org/markup-compatibility/2006">
    <mc:Choice Requires="x15">
      <x15ac:absPath xmlns:x15ac="http://schemas.microsoft.com/office/spreadsheetml/2010/11/ac" url="\\cl4snasint002\1101110500_財政課\予算係\038：決算統計\R5決算統計\13_財政状況資料集（４決分・追加依頼）８月頃\06 　県から提供依頼\"/>
    </mc:Choice>
  </mc:AlternateContent>
  <xr:revisionPtr revIDLastSave="0" documentId="13_ncr:1_{5B08DD82-C2AB-4122-B7BF-E3495BEA84C5}" xr6:coauthVersionLast="45" xr6:coauthVersionMax="45" xr10:uidLastSave="{00000000-0000-0000-0000-000000000000}"/>
  <bookViews>
    <workbookView xWindow="-20610" yWindow="-120" windowWidth="19800" windowHeight="11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7" i="12" l="1"/>
  <c r="V9" i="12" l="1"/>
  <c r="Q9"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W39" i="10"/>
  <c r="BE39" i="10"/>
  <c r="AM39" i="10"/>
  <c r="U39" i="10"/>
  <c r="BE38" i="10"/>
  <c r="AM38" i="10"/>
  <c r="BE37" i="10"/>
  <c r="AM37" i="10"/>
  <c r="C34" i="10"/>
  <c r="C35" i="10" l="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AM36" i="10" s="1"/>
  <c r="BE34" i="10"/>
  <c r="BE35" i="10" s="1"/>
  <c r="BE36" i="10" s="1"/>
  <c r="BW34" i="10" s="1"/>
  <c r="BW35" i="10" s="1"/>
  <c r="BW36" i="10" s="1"/>
  <c r="BW37" i="10" s="1"/>
  <c r="BW38" i="10" s="1"/>
  <c r="CO34" i="10" l="1"/>
  <c r="CO35" i="10" s="1"/>
  <c r="CO36" i="10" s="1"/>
  <c r="CO37" i="10" s="1"/>
  <c r="CO38" i="10" s="1"/>
  <c r="CO39" i="10" s="1"/>
  <c r="CO40" i="10" s="1"/>
  <c r="CO41" i="10" s="1"/>
  <c r="CO42" i="10" s="1"/>
  <c r="CO43"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P7" authorId="0" shapeId="0" xr:uid="{7A46F2E1-7E52-4134-BE63-66E3B9189170}">
      <text>
        <r>
          <rPr>
            <sz val="9"/>
            <color indexed="81"/>
            <rFont val="MS P ゴシック"/>
            <family val="3"/>
            <charset val="128"/>
          </rPr>
          <t>端数調整+1</t>
        </r>
      </text>
    </comment>
  </commentList>
</comments>
</file>

<file path=xl/sharedStrings.xml><?xml version="1.0" encoding="utf-8"?>
<sst xmlns="http://schemas.openxmlformats.org/spreadsheetml/2006/main" count="1165" uniqueCount="642">
  <si>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</si>
  <si>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</si>
  <si>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</si>
  <si>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</si>
  <si>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</si>
  <si>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</si>
  <si>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</si>
  <si>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</si>
  <si>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</si>
  <si>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</si>
  <si>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</si>
  <si>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</si>
  <si>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</si>
  <si>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</si>
  <si>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</si>
  <si>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</si>
  <si>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</si>
  <si>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</si>
  <si>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</si>
  <si>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</si>
  <si>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</si>
  <si>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</si>
  <si>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</si>
  <si>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</si>
  <si>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</si>
  <si>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</si>
  <si>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</si>
  <si>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</si>
  <si>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</si>
  <si>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</si>
  <si>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</si>
  <si>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</si>
  <si>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</si>
  <si>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</si>
  <si>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</si>
  <si>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</si>
  <si>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</si>
  <si>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</si>
  <si>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</si>
  <si>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</si>
  <si>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</si>
  <si>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</si>
  <si>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</si>
  <si>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</si>
  <si>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</si>
  <si>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</si>
  <si>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</si>
  <si>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</si>
  <si>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</si>
  <si>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</si>
  <si>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</si>
  <si>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</si>
  <si>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</si>
  <si>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</si>
  <si>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</si>
  <si>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</si>
  <si>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</si>
  <si>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</si>
  <si>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</si>
  <si>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</si>
  <si>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</si>
  <si>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</si>
  <si>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</si>
  <si>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</si>
  <si>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</si>
  <si>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</si>
  <si>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</si>
  <si>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</si>
  <si>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</si>
  <si>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</si>
  <si>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</si>
  <si>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</si>
  <si>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</si>
  <si>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</si>
  <si>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</si>
  <si>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</si>
  <si>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</si>
  <si>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</si>
  <si>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</si>
  <si>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</si>
  <si>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</si>
  <si>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</si>
  <si>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</si>
  <si>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</si>
  <si>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</si>
  <si>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</si>
  <si>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</si>
  <si>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</si>
  <si>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</si>
  <si>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</si>
  <si>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</si>
  <si>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</si>
  <si>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</si>
  <si>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</si>
  <si>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</si>
  <si>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</si>
  <si>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</si>
  <si>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</si>
  <si>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</si>
  <si>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</si>
  <si>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</si>
  <si>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</si>
  <si>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</si>
  <si>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</si>
  <si>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</si>
  <si>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</si>
  <si>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</si>
  <si>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</si>
  <si>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</si>
  <si>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</si>
  <si>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</si>
  <si>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</si>
  <si>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</si>
  <si>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</si>
  <si>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</si>
  <si>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</si>
  <si>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</si>
  <si>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</si>
  <si>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</si>
  <si>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</si>
  <si>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</si>
  <si>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</si>
  <si>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</si>
  <si>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</si>
  <si>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</si>
  <si>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</si>
  <si>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</si>
  <si>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</si>
  <si>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</si>
  <si>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</si>
  <si>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</si>
  <si>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</si>
  <si>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</si>
  <si>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</si>
  <si>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</si>
  <si>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</si>
  <si>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</si>
  <si>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</si>
  <si>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</si>
  <si>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</si>
  <si>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</si>
  <si>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</si>
  <si>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</si>
  <si>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</si>
  <si>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</si>
  <si>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</si>
  <si>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</si>
  <si>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</si>
  <si>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</si>
  <si>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</si>
  <si>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</si>
  <si>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</si>
  <si>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</si>
  <si>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</si>
  <si>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</si>
  <si>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</si>
  <si>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</si>
  <si>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</si>
  <si>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</si>
  <si>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</si>
  <si>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</si>
  <si>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</si>
  <si>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</si>
  <si>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</si>
  <si>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</si>
  <si>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</si>
  <si>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</si>
  <si>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</si>
  <si>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</si>
  <si>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</si>
  <si>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</si>
  <si>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</si>
  <si>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</si>
  <si>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</si>
  <si>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</si>
  <si>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</si>
  <si>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</si>
  <si>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</si>
  <si>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</si>
  <si>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</si>
  <si>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</si>
  <si>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</si>
  <si>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</si>
  <si>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</si>
  <si>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</si>
  <si>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</si>
  <si>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</si>
  <si>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</si>
  <si>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</si>
  <si>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</si>
  <si>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</si>
  <si>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</si>
  <si>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</si>
  <si>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</si>
  <si>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</si>
  <si>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</si>
  <si>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</si>
  <si>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</si>
  <si>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</si>
  <si>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</si>
  <si>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</si>
  <si>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</si>
  <si>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</si>
  <si>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</si>
  <si>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</si>
  <si>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</si>
  <si>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</si>
  <si>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</si>
  <si>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</si>
  <si>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</si>
  <si>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</si>
  <si>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</si>
  <si>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</si>
  <si>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広島県広島市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</si>
  <si>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</si>
  <si>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</si>
  <si>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</si>
  <si>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</si>
  <si>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</si>
  <si>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</si>
  <si>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</si>
  <si>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</si>
  <si>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</si>
  <si>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</si>
  <si>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</si>
  <si>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</si>
  <si>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</si>
  <si>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</si>
  <si>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</si>
  <si>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</si>
  <si>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</si>
  <si>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</si>
  <si>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</si>
  <si>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</si>
  <si>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</si>
  <si>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</si>
  <si>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</si>
  <si>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</si>
  <si>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</si>
  <si>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</si>
  <si>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</si>
  <si>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</si>
  <si>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</si>
  <si>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</si>
  <si>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</si>
  <si>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</si>
  <si>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</si>
  <si>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</si>
  <si>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</si>
  <si>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</si>
  <si>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</si>
  <si>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</si>
  <si>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</si>
  <si>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</si>
  <si>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</si>
  <si>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</si>
  <si>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</si>
  <si>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</si>
  <si>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</si>
  <si>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</si>
  <si>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</si>
  <si>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</si>
  <si>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</si>
  <si>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</si>
  <si>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</si>
  <si>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</si>
  <si>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</si>
  <si>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</si>
  <si>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</si>
  <si>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</si>
  <si>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</si>
  <si>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</si>
  <si>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</si>
  <si>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</si>
  <si>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</si>
  <si>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</si>
  <si>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</si>
  <si>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</si>
  <si>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</si>
  <si>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</si>
  <si>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</si>
  <si>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</si>
  <si>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</si>
  <si>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</si>
  <si>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</si>
  <si>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</si>
  <si>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</si>
  <si>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</si>
  <si>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</si>
  <si>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</si>
  <si>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</si>
  <si>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</si>
  <si>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</si>
  <si>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</si>
  <si>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</si>
  <si>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</si>
  <si>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</si>
  <si>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</si>
  <si>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</si>
  <si>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</si>
  <si>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</si>
  <si>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</si>
  <si>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</si>
  <si>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</si>
  <si>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</si>
  <si>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</si>
  <si>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</si>
  <si>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</si>
  <si>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</si>
  <si>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</si>
  <si>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</si>
  <si>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</si>
  <si>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</si>
  <si>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</si>
  <si>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</si>
  <si>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</si>
  <si>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</si>
  <si>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</si>
  <si>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</si>
  <si>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</si>
  <si>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</si>
  <si>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</si>
  <si>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</si>
  <si>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</si>
  <si>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</si>
  <si>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</si>
  <si>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</si>
  <si>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</si>
  <si>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</si>
  <si>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</si>
  <si>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</si>
  <si>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</si>
  <si>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</si>
  <si>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</si>
  <si>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</si>
  <si>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</si>
  <si>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</si>
  <si>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</si>
  <si>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</si>
  <si>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</si>
  <si>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</si>
  <si>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</si>
  <si>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</si>
  <si>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</si>
  <si>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</si>
  <si>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</si>
  <si>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</si>
  <si>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</si>
  <si>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</si>
  <si>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</si>
  <si>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</si>
  <si>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</si>
  <si>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</si>
  <si>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</si>
  <si>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</si>
  <si>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</si>
  <si>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</si>
  <si>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</si>
  <si>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</si>
  <si>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</si>
  <si>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</si>
  <si>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</si>
  <si>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</si>
  <si>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</si>
  <si>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</si>
  <si>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</si>
  <si>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広島県広島市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</si>
  <si>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</si>
  <si>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</si>
  <si>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</si>
  <si>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</si>
  <si>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</si>
  <si>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</si>
  <si>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</si>
  <si>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</si>
  <si>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</si>
  <si>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</si>
  <si>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</si>
  <si>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</si>
  <si>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</si>
  <si>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</si>
  <si>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</si>
  <si>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</si>
  <si>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</si>
  <si>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</si>
  <si>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</si>
  <si>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</si>
  <si>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</si>
  <si>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物品調達特別会計</t>
    <phoneticPr fontId="5"/>
  </si>
  <si>
    <t>公債管理特別会計</t>
    <phoneticPr fontId="5"/>
  </si>
  <si>
    <t>-</t>
    <phoneticPr fontId="5"/>
  </si>
  <si>
    <t>広島市民球場特別会計</t>
    <phoneticPr fontId="5"/>
  </si>
  <si>
    <t>-</t>
    <phoneticPr fontId="5"/>
  </si>
  <si>
    <t>用地先行取得特別会計</t>
    <phoneticPr fontId="5"/>
  </si>
  <si>
    <t>西風新都特別会計</t>
    <phoneticPr fontId="5"/>
  </si>
  <si>
    <t>市立病院機構資金貸付特別会計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</si>
  <si>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</si>
  <si>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</si>
  <si>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</si>
  <si>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</si>
  <si>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</si>
  <si>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</si>
  <si>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</si>
  <si>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</si>
  <si>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</si>
  <si>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</si>
  <si>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</si>
  <si>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</si>
  <si>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</si>
  <si>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</si>
  <si>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</si>
  <si>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介護保険事業特別会計</t>
    <phoneticPr fontId="5"/>
  </si>
  <si>
    <t>国民健康保険事業特別会計</t>
    <phoneticPr fontId="5"/>
  </si>
  <si>
    <t>競輪事業特別会計</t>
    <phoneticPr fontId="5"/>
  </si>
  <si>
    <t>駐車場事業特別会計</t>
    <phoneticPr fontId="5"/>
  </si>
  <si>
    <t>安芸市民病院事業会計</t>
    <phoneticPr fontId="5"/>
  </si>
  <si>
    <t>水道事業会計</t>
    <phoneticPr fontId="5"/>
  </si>
  <si>
    <t>下水道事業会計</t>
    <phoneticPr fontId="5"/>
  </si>
  <si>
    <t>中央卸売市場事業特別会計</t>
    <phoneticPr fontId="5"/>
  </si>
  <si>
    <t>-</t>
    <phoneticPr fontId="5"/>
  </si>
  <si>
    <t>国民宿舎湯来ロッジ等特別会計</t>
    <phoneticPr fontId="5"/>
  </si>
  <si>
    <t>-</t>
    <phoneticPr fontId="5"/>
  </si>
  <si>
    <t>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</si>
  <si>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</si>
  <si>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</si>
  <si>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</si>
  <si>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</si>
  <si>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</si>
  <si>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</si>
  <si>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</si>
  <si>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</si>
  <si>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</si>
  <si>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</si>
  <si>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</si>
  <si>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</si>
  <si>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</si>
  <si>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</si>
  <si>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</si>
  <si>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</si>
  <si>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</si>
  <si>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</si>
  <si>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</si>
  <si>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</si>
  <si>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</si>
  <si>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</si>
  <si>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</si>
  <si>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</si>
  <si>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</si>
  <si>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</si>
  <si>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</si>
  <si>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</si>
  <si>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</si>
  <si>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</si>
  <si>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</si>
  <si>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</si>
  <si>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</si>
  <si>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</si>
  <si>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</si>
  <si>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</si>
  <si>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</si>
  <si>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</si>
  <si>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</si>
  <si>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</si>
  <si>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</si>
  <si>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</si>
  <si>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</si>
  <si>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</si>
  <si>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</si>
  <si>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</si>
  <si>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</si>
  <si>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</si>
  <si>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</si>
  <si>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</si>
  <si>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</si>
  <si>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</si>
  <si>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</si>
  <si>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</si>
  <si>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</si>
  <si>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</si>
  <si>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</si>
  <si>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</si>
  <si>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</si>
  <si>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</si>
  <si>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</si>
  <si>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</si>
  <si>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</si>
  <si>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</si>
  <si>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</si>
  <si>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</si>
  <si>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</si>
  <si>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中央卸売市場事業特別会計</t>
    <phoneticPr fontId="5"/>
  </si>
  <si>
    <t>(Ｆ)</t>
    <phoneticPr fontId="5"/>
  </si>
  <si>
    <t>安芸市民病院事業会計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</si>
  <si>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</si>
  <si>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</si>
  <si>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</si>
  <si>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</si>
  <si>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</si>
  <si>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</si>
  <si>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</si>
  <si>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</si>
  <si>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</si>
  <si>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</si>
  <si>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</si>
  <si>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</si>
  <si>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</si>
  <si>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</si>
  <si>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</si>
  <si>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</si>
  <si>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</si>
  <si>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</si>
  <si>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</si>
  <si>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</si>
  <si>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</si>
  <si>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</si>
  <si>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</si>
  <si>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</si>
  <si>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</si>
  <si>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</si>
  <si>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</si>
  <si>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</si>
  <si>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</si>
  <si>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</si>
  <si>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</si>
  <si>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</si>
  <si>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</si>
  <si>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</si>
  <si>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</si>
  <si>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</si>
  <si>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</si>
  <si>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</si>
  <si>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</si>
  <si>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</si>
  <si>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</si>
  <si>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</si>
  <si>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</si>
  <si>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</si>
  <si>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</si>
  <si>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</si>
  <si>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</si>
  <si>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</si>
  <si>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</si>
  <si>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</si>
  <si>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</si>
  <si>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</si>
  <si>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</si>
  <si>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</si>
  <si>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</si>
  <si>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</si>
  <si>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</si>
  <si>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</si>
  <si>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</si>
  <si>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</si>
  <si>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</si>
  <si>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</si>
  <si>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</si>
  <si>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</si>
  <si>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</si>
  <si>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</si>
  <si>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</si>
  <si>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</si>
  <si>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</si>
  <si>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</si>
  <si>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</si>
  <si>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</si>
  <si>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</si>
  <si>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</si>
  <si>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</si>
  <si>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</si>
  <si>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</si>
  <si>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</si>
  <si>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</si>
  <si>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</si>
  <si>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</si>
  <si>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</si>
  <si>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</si>
  <si>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</si>
  <si>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</si>
  <si>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</si>
  <si>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0.37</t>
  </si>
  <si>
    <t>▲ 0.47</t>
  </si>
  <si>
    <t>水道事業会計</t>
  </si>
  <si>
    <t>競輪事業特別会計</t>
  </si>
  <si>
    <t>介護保険事業特別会計</t>
  </si>
  <si>
    <t>一般会計</t>
  </si>
  <si>
    <t>下水道事業会計</t>
  </si>
  <si>
    <t>開発事業特別会計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</si>
  <si>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</si>
  <si>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</si>
  <si>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</si>
  <si>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</si>
  <si>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</si>
  <si>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</si>
  <si>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</si>
  <si>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</si>
  <si>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</si>
  <si>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</si>
  <si>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</si>
  <si>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法適用企業</t>
    <rPh sb="0" eb="5">
      <t>ホウテキヨウキギョウ</t>
    </rPh>
    <phoneticPr fontId="20"/>
  </si>
  <si>
    <t>非法適用企業</t>
    <rPh sb="0" eb="1">
      <t>ヒ</t>
    </rPh>
    <rPh sb="1" eb="6">
      <t>ホウテキヨウキギョウ</t>
    </rPh>
    <phoneticPr fontId="20"/>
  </si>
  <si>
    <t>（株）広島バスセンター</t>
    <rPh sb="1" eb="2">
      <t>カブ</t>
    </rPh>
    <rPh sb="3" eb="5">
      <t>ヒロシマ</t>
    </rPh>
    <phoneticPr fontId="20"/>
  </si>
  <si>
    <t>広島交通（株）</t>
    <rPh sb="0" eb="2">
      <t>ヒロシマ</t>
    </rPh>
    <rPh sb="2" eb="4">
      <t>コウツウ</t>
    </rPh>
    <rPh sb="5" eb="6">
      <t>カブ</t>
    </rPh>
    <phoneticPr fontId="20"/>
  </si>
  <si>
    <t>（公財）広島市文化財団</t>
    <rPh sb="1" eb="3">
      <t>コウザイ</t>
    </rPh>
    <rPh sb="4" eb="7">
      <t>ヒロシマシ</t>
    </rPh>
    <rPh sb="7" eb="9">
      <t>ブンカ</t>
    </rPh>
    <rPh sb="9" eb="11">
      <t>ザイダン</t>
    </rPh>
    <phoneticPr fontId="20"/>
  </si>
  <si>
    <t>（公財）広島市スポーツ協会</t>
    <rPh sb="1" eb="3">
      <t>コウザイ</t>
    </rPh>
    <rPh sb="4" eb="7">
      <t>ヒロシマシ</t>
    </rPh>
    <rPh sb="11" eb="13">
      <t>キョウカイ</t>
    </rPh>
    <phoneticPr fontId="20"/>
  </si>
  <si>
    <t>（公財）広島平和文化センター</t>
    <rPh sb="1" eb="3">
      <t>コウザイ</t>
    </rPh>
    <rPh sb="4" eb="6">
      <t>ヒロシマ</t>
    </rPh>
    <rPh sb="6" eb="8">
      <t>ヘイワ</t>
    </rPh>
    <rPh sb="8" eb="10">
      <t>ブンカ</t>
    </rPh>
    <phoneticPr fontId="20"/>
  </si>
  <si>
    <t>（公財）広島市老人クラブ連合会</t>
    <rPh sb="1" eb="3">
      <t>コウザイ</t>
    </rPh>
    <rPh sb="4" eb="7">
      <t>ヒロシマシ</t>
    </rPh>
    <rPh sb="7" eb="9">
      <t>ロウジン</t>
    </rPh>
    <rPh sb="12" eb="15">
      <t>レンゴウカイ</t>
    </rPh>
    <phoneticPr fontId="20"/>
  </si>
  <si>
    <t>（公財）広島原爆被爆者援護事業団</t>
    <rPh sb="1" eb="3">
      <t>コウザイ</t>
    </rPh>
    <rPh sb="4" eb="6">
      <t>ヒロシマ</t>
    </rPh>
    <rPh sb="6" eb="8">
      <t>ゲンバク</t>
    </rPh>
    <rPh sb="8" eb="11">
      <t>ヒバクシャ</t>
    </rPh>
    <rPh sb="11" eb="13">
      <t>エンゴ</t>
    </rPh>
    <rPh sb="13" eb="16">
      <t>ジギョウダン</t>
    </rPh>
    <phoneticPr fontId="20"/>
  </si>
  <si>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0"/>
  </si>
  <si>
    <t>（公財）広島市産業振興センター</t>
    <rPh sb="1" eb="3">
      <t>コウザイ</t>
    </rPh>
    <rPh sb="4" eb="7">
      <t>ヒロシマシ</t>
    </rPh>
    <rPh sb="7" eb="9">
      <t>サンギョウ</t>
    </rPh>
    <rPh sb="9" eb="11">
      <t>シンコウ</t>
    </rPh>
    <phoneticPr fontId="20"/>
  </si>
  <si>
    <t>広島市流通センター（株）</t>
    <rPh sb="0" eb="3">
      <t>ヒロシマシ</t>
    </rPh>
    <rPh sb="3" eb="5">
      <t>リュウツウ</t>
    </rPh>
    <rPh sb="10" eb="11">
      <t>カブ</t>
    </rPh>
    <phoneticPr fontId="20"/>
  </si>
  <si>
    <t>（公財）広島市農林水産振興センター</t>
    <rPh sb="1" eb="3">
      <t>コウザイ</t>
    </rPh>
    <rPh sb="4" eb="7">
      <t>ヒロシマシ</t>
    </rPh>
    <rPh sb="7" eb="9">
      <t>ノウリン</t>
    </rPh>
    <rPh sb="9" eb="11">
      <t>スイサン</t>
    </rPh>
    <rPh sb="11" eb="13">
      <t>シンコウ</t>
    </rPh>
    <phoneticPr fontId="20"/>
  </si>
  <si>
    <t>広島駅南口開発（株）</t>
    <rPh sb="0" eb="3">
      <t>ヒロシマエキ</t>
    </rPh>
    <rPh sb="3" eb="5">
      <t>ミナミグチ</t>
    </rPh>
    <rPh sb="5" eb="7">
      <t>カイハツ</t>
    </rPh>
    <rPh sb="8" eb="9">
      <t>カブ</t>
    </rPh>
    <phoneticPr fontId="20"/>
  </si>
  <si>
    <t>広島地下街開発（株）</t>
    <rPh sb="0" eb="2">
      <t>ヒロシマ</t>
    </rPh>
    <rPh sb="2" eb="5">
      <t>チカガイ</t>
    </rPh>
    <rPh sb="5" eb="7">
      <t>カイハツ</t>
    </rPh>
    <rPh sb="8" eb="9">
      <t>カブ</t>
    </rPh>
    <phoneticPr fontId="20"/>
  </si>
  <si>
    <t>（公財）広島観光コンベンションビューロー</t>
    <rPh sb="1" eb="3">
      <t>コウザイ</t>
    </rPh>
    <rPh sb="4" eb="6">
      <t>ヒロシマ</t>
    </rPh>
    <rPh sb="6" eb="8">
      <t>カンコウ</t>
    </rPh>
    <phoneticPr fontId="20"/>
  </si>
  <si>
    <t>（一財）広島市都市整備公社</t>
    <rPh sb="1" eb="3">
      <t>イチザイ</t>
    </rPh>
    <rPh sb="4" eb="7">
      <t>ヒロシマシ</t>
    </rPh>
    <rPh sb="7" eb="9">
      <t>トシ</t>
    </rPh>
    <rPh sb="9" eb="11">
      <t>セイビ</t>
    </rPh>
    <rPh sb="11" eb="13">
      <t>コウシャ</t>
    </rPh>
    <phoneticPr fontId="20"/>
  </si>
  <si>
    <t>（公財）広島市みどり・生きもの協会</t>
    <rPh sb="1" eb="3">
      <t>コウザイ</t>
    </rPh>
    <rPh sb="4" eb="7">
      <t>ヒロシマシ</t>
    </rPh>
    <rPh sb="11" eb="12">
      <t>イ</t>
    </rPh>
    <rPh sb="15" eb="17">
      <t>キョウカイ</t>
    </rPh>
    <phoneticPr fontId="20"/>
  </si>
  <si>
    <t>広島県住宅供給公社</t>
    <rPh sb="0" eb="3">
      <t>ヒロシマケン</t>
    </rPh>
    <rPh sb="3" eb="5">
      <t>ジュウタク</t>
    </rPh>
    <rPh sb="5" eb="7">
      <t>キョウキュウ</t>
    </rPh>
    <rPh sb="7" eb="9">
      <t>コウシャ</t>
    </rPh>
    <phoneticPr fontId="20"/>
  </si>
  <si>
    <t>広島高速道路公社</t>
    <rPh sb="0" eb="2">
      <t>ヒロシマ</t>
    </rPh>
    <rPh sb="2" eb="4">
      <t>コウソク</t>
    </rPh>
    <rPh sb="4" eb="6">
      <t>ドウロ</t>
    </rPh>
    <rPh sb="6" eb="8">
      <t>コウシャ</t>
    </rPh>
    <phoneticPr fontId="20"/>
  </si>
  <si>
    <t>広島高速交通（株）</t>
    <rPh sb="0" eb="2">
      <t>ヒロシマ</t>
    </rPh>
    <rPh sb="2" eb="4">
      <t>コウソク</t>
    </rPh>
    <rPh sb="4" eb="6">
      <t>コウツウ</t>
    </rPh>
    <rPh sb="7" eb="8">
      <t>カブ</t>
    </rPh>
    <phoneticPr fontId="20"/>
  </si>
  <si>
    <t>（公財）広島県下水道公社</t>
    <rPh sb="1" eb="3">
      <t>コウザイ</t>
    </rPh>
    <rPh sb="4" eb="7">
      <t>ヒロシマケン</t>
    </rPh>
    <rPh sb="7" eb="10">
      <t>ゲスイドウ</t>
    </rPh>
    <rPh sb="10" eb="12">
      <t>コウシャ</t>
    </rPh>
    <phoneticPr fontId="20"/>
  </si>
  <si>
    <t>公立大学法人広島市立大学</t>
    <rPh sb="0" eb="2">
      <t>コウリツ</t>
    </rPh>
    <rPh sb="2" eb="4">
      <t>ダイガク</t>
    </rPh>
    <rPh sb="4" eb="6">
      <t>ホウジン</t>
    </rPh>
    <rPh sb="6" eb="10">
      <t>ヒロシマイチリツ</t>
    </rPh>
    <rPh sb="10" eb="12">
      <t>ダイガク</t>
    </rPh>
    <phoneticPr fontId="20"/>
  </si>
  <si>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0"/>
  </si>
  <si>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0"/>
  </si>
  <si>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0"/>
  </si>
  <si>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0"/>
  </si>
  <si>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0"/>
  </si>
  <si>
    <t>広島市サッカースタジアム建設基金</t>
    <rPh sb="0" eb="3">
      <t>ヒロシマシ</t>
    </rPh>
    <rPh sb="12" eb="16">
      <t>ケンセツキキン</t>
    </rPh>
    <phoneticPr fontId="5"/>
  </si>
  <si>
    <t>広島市民球場基金</t>
    <rPh sb="0" eb="6">
      <t>ヒロシマシミンキュウジョウ</t>
    </rPh>
    <rPh sb="6" eb="8">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</si>
  <si>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</si>
  <si>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</si>
  <si>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広島市原爆ドーム保存事業等基金</t>
    <rPh sb="0" eb="3">
      <t>ヒロシマシ</t>
    </rPh>
    <rPh sb="3" eb="5">
      <t>ゲンバク</t>
    </rPh>
    <rPh sb="8" eb="10">
      <t>ホゾン</t>
    </rPh>
    <rPh sb="10" eb="13">
      <t>ジギョウトウ</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</si>
  <si>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</si>
  <si>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</si>
  <si>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平均より高い水準にある。将来負担比率は、都市基盤の整備を積極的に進め、多額の市債を発行してきたことなどが、また、有形固定資産減価償却率は、高度経済成長期にあたる昭和40年代から政令指定都市移行前後の昭和50年代にかけ集中整備した公共施設が耐用年数を迎えつつあることが主な要因である。
財政運営方針では、臨時財政対策債の残高及び減債基金積立累計額を除いた市債残高の減少を目標として掲げており、この方針に沿って財政の健全化に努めていく。また、平成29年2月に「広島市公共施設等総合管理計画」を策定（令和4年3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</si>
  <si>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</si>
  <si>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</si>
  <si>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</si>
  <si>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</si>
  <si>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</si>
  <si>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</si>
  <si>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将来負担比率、実質公債費比率ともに、類似団体内平均より高い水準にある。これは、都市基盤の整備を積極的に進め、多額の市債を発行してきたことなどが主な要因である。
引き続き、財政運営方針に沿って、市債残高の抑制や、金利負担の軽減に努めていく。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</si>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</sst>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9"/>
      <color indexed="81"/>
      <name val="MS P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40" fillId="0" borderId="0">
      <alignment vertical="center"/>
    </xf>
  </cellStyleXfs>
  <cellXfs count="13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8" fillId="0" borderId="101" xfId="14" applyNumberFormat="1" applyFont="1" applyBorder="1" applyAlignment="1" applyProtection="1">
      <alignment horizontal="right" vertical="center" shrinkToFit="1"/>
      <protection locked="0"/>
    </xf>
    <xf numFmtId="177" fontId="38" fillId="0" borderId="102" xfId="14" applyNumberFormat="1" applyFont="1" applyBorder="1" applyAlignment="1" applyProtection="1">
      <alignment horizontal="right" vertical="center" shrinkToFit="1"/>
      <protection locked="0"/>
    </xf>
    <xf numFmtId="177" fontId="38" fillId="0" borderId="103" xfId="14" applyNumberFormat="1" applyFont="1" applyBorder="1" applyAlignment="1" applyProtection="1">
      <alignment horizontal="right" vertical="center" shrinkToFit="1"/>
      <protection locked="0"/>
    </xf>
    <xf numFmtId="177" fontId="38" fillId="0" borderId="104" xfId="14" applyNumberFormat="1" applyFont="1" applyBorder="1" applyAlignment="1" applyProtection="1">
      <alignment horizontal="right" vertical="center" shrinkToFit="1"/>
      <protection locked="0"/>
    </xf>
    <xf numFmtId="177" fontId="38" fillId="0" borderId="105" xfId="14" applyNumberFormat="1" applyFont="1" applyBorder="1" applyAlignment="1" applyProtection="1">
      <alignment horizontal="right" vertical="center" shrinkToFit="1"/>
      <protection locked="0"/>
    </xf>
    <xf numFmtId="177" fontId="38" fillId="0" borderId="106" xfId="14" applyNumberFormat="1" applyFont="1" applyBorder="1" applyAlignment="1" applyProtection="1">
      <alignment horizontal="right" vertical="center" shrinkToFit="1"/>
      <protection locked="0"/>
    </xf>
    <xf numFmtId="177" fontId="38" fillId="0" borderId="107" xfId="15" applyNumberFormat="1" applyFont="1" applyBorder="1" applyAlignment="1" applyProtection="1">
      <alignment horizontal="right" vertical="center" shrinkToFit="1"/>
      <protection locked="0"/>
    </xf>
    <xf numFmtId="177" fontId="38"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8" fillId="0" borderId="120" xfId="15" applyNumberFormat="1" applyFont="1" applyBorder="1" applyAlignment="1" applyProtection="1">
      <alignment horizontal="right" vertical="center" shrinkToFit="1"/>
      <protection locked="0"/>
    </xf>
    <xf numFmtId="177" fontId="38"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Border="1" applyAlignment="1" applyProtection="1">
      <alignment horizontal="left" vertical="center" shrinkToFit="1"/>
      <protection locked="0"/>
    </xf>
    <xf numFmtId="0" fontId="38" fillId="0" borderId="113" xfId="15" applyFont="1" applyBorder="1" applyAlignment="1" applyProtection="1">
      <alignment horizontal="left" vertical="center" shrinkToFit="1"/>
      <protection locked="0"/>
    </xf>
    <xf numFmtId="0" fontId="38" fillId="0" borderId="114" xfId="15" applyFont="1" applyBorder="1" applyAlignment="1" applyProtection="1">
      <alignment horizontal="left" vertical="center" shrinkToFit="1"/>
      <protection locked="0"/>
    </xf>
    <xf numFmtId="177" fontId="38" fillId="0" borderId="112" xfId="15"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14" xfId="15" applyNumberFormat="1" applyFont="1" applyBorder="1" applyAlignment="1" applyProtection="1">
      <alignment horizontal="right" vertical="center" shrinkToFit="1"/>
      <protection locked="0"/>
    </xf>
    <xf numFmtId="0" fontId="38"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8" fillId="0" borderId="115" xfId="14" applyNumberFormat="1" applyFont="1" applyBorder="1" applyAlignment="1" applyProtection="1">
      <alignment horizontal="right" vertical="center" shrinkToFit="1"/>
      <protection locked="0"/>
    </xf>
    <xf numFmtId="177" fontId="38" fillId="0" borderId="116" xfId="14" applyNumberFormat="1" applyFont="1" applyBorder="1" applyAlignment="1" applyProtection="1">
      <alignment horizontal="right" vertical="center" shrinkToFit="1"/>
      <protection locked="0"/>
    </xf>
    <xf numFmtId="177" fontId="38" fillId="0" borderId="117" xfId="14" applyNumberFormat="1" applyFont="1" applyBorder="1" applyAlignment="1" applyProtection="1">
      <alignment horizontal="right" vertical="center" shrinkToFit="1"/>
      <protection locked="0"/>
    </xf>
    <xf numFmtId="177" fontId="38" fillId="0" borderId="118" xfId="14" applyNumberFormat="1" applyFont="1" applyBorder="1" applyAlignment="1" applyProtection="1">
      <alignment horizontal="right" vertical="center" shrinkToFit="1"/>
      <protection locked="0"/>
    </xf>
    <xf numFmtId="177" fontId="38" fillId="0" borderId="113" xfId="14" applyNumberFormat="1" applyFont="1" applyBorder="1" applyAlignment="1" applyProtection="1">
      <alignment horizontal="right" vertical="center" shrinkToFit="1"/>
      <protection locked="0"/>
    </xf>
    <xf numFmtId="177" fontId="38"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8" fillId="8" borderId="128" xfId="15" applyNumberFormat="1" applyFont="1" applyFill="1" applyBorder="1" applyAlignment="1" applyProtection="1">
      <alignment horizontal="right" vertical="center" shrinkToFit="1"/>
      <protection locked="0"/>
    </xf>
    <xf numFmtId="177" fontId="38" fillId="8" borderId="129" xfId="15" applyNumberFormat="1" applyFont="1" applyFill="1" applyBorder="1" applyAlignment="1" applyProtection="1">
      <alignment horizontal="right" vertical="center" shrinkToFit="1"/>
      <protection locked="0"/>
    </xf>
    <xf numFmtId="177" fontId="38" fillId="8" borderId="130" xfId="15" applyNumberFormat="1" applyFont="1" applyFill="1" applyBorder="1" applyAlignment="1" applyProtection="1">
      <alignment horizontal="right" vertical="center" shrinkToFit="1"/>
      <protection locked="0"/>
    </xf>
    <xf numFmtId="177" fontId="38" fillId="8" borderId="131" xfId="15" applyNumberFormat="1" applyFont="1" applyFill="1" applyBorder="1" applyAlignment="1" applyProtection="1">
      <alignment horizontal="right" vertical="center" shrinkToFit="1"/>
      <protection locked="0"/>
    </xf>
    <xf numFmtId="177" fontId="38" fillId="8" borderId="132" xfId="15" applyNumberFormat="1" applyFont="1" applyFill="1" applyBorder="1" applyAlignment="1" applyProtection="1">
      <alignment horizontal="right" vertical="center" shrinkToFit="1"/>
      <protection locked="0"/>
    </xf>
    <xf numFmtId="177" fontId="38" fillId="8" borderId="133" xfId="15" applyNumberFormat="1" applyFont="1" applyFill="1" applyBorder="1" applyAlignment="1" applyProtection="1">
      <alignment horizontal="right" vertical="center" shrinkToFit="1"/>
      <protection locked="0"/>
    </xf>
    <xf numFmtId="177" fontId="38"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8" fillId="8" borderId="129" xfId="15" applyFont="1" applyFill="1" applyBorder="1" applyAlignment="1" applyProtection="1">
      <alignment horizontal="left" vertical="center" shrinkToFit="1"/>
      <protection locked="0"/>
    </xf>
    <xf numFmtId="0" fontId="38"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8" fillId="0" borderId="137" xfId="12" applyFont="1" applyBorder="1" applyAlignment="1" applyProtection="1">
      <alignment horizontal="left" vertical="center" shrinkToFit="1"/>
      <protection locked="0"/>
    </xf>
    <xf numFmtId="0" fontId="38" fillId="0" borderId="140" xfId="12"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8" fillId="0" borderId="136" xfId="14" applyNumberFormat="1" applyFont="1" applyBorder="1" applyAlignment="1" applyProtection="1">
      <alignment horizontal="right" vertical="center" shrinkToFit="1"/>
      <protection locked="0"/>
    </xf>
    <xf numFmtId="177" fontId="38" fillId="0" borderId="137" xfId="14" applyNumberFormat="1" applyFont="1" applyBorder="1" applyAlignment="1" applyProtection="1">
      <alignment horizontal="right" vertical="center" shrinkToFit="1"/>
      <protection locked="0"/>
    </xf>
    <xf numFmtId="177" fontId="38" fillId="0" borderId="138" xfId="14" applyNumberFormat="1" applyFont="1" applyBorder="1" applyAlignment="1" applyProtection="1">
      <alignment horizontal="right" vertical="center" shrinkToFit="1"/>
      <protection locked="0"/>
    </xf>
    <xf numFmtId="177" fontId="38" fillId="0" borderId="139" xfId="14" applyNumberFormat="1" applyFont="1" applyBorder="1" applyAlignment="1" applyProtection="1">
      <alignment horizontal="right" vertical="center" shrinkToFit="1"/>
      <protection locked="0"/>
    </xf>
    <xf numFmtId="177" fontId="38" fillId="0" borderId="140" xfId="14" applyNumberFormat="1" applyFont="1" applyBorder="1" applyAlignment="1" applyProtection="1">
      <alignment horizontal="right" vertical="center" shrinkToFit="1"/>
      <protection locked="0"/>
    </xf>
    <xf numFmtId="177" fontId="38" fillId="0" borderId="141" xfId="12" applyNumberFormat="1" applyFont="1" applyBorder="1" applyAlignment="1" applyProtection="1">
      <alignment horizontal="right" vertical="center" shrinkToFit="1"/>
      <protection locked="0"/>
    </xf>
    <xf numFmtId="177" fontId="38" fillId="0" borderId="137" xfId="12" applyNumberFormat="1" applyFont="1" applyBorder="1" applyAlignment="1" applyProtection="1">
      <alignment horizontal="right" vertical="center" shrinkToFit="1"/>
      <protection locked="0"/>
    </xf>
    <xf numFmtId="187" fontId="38" fillId="0" borderId="137" xfId="12" applyNumberFormat="1" applyFont="1" applyBorder="1" applyAlignment="1" applyProtection="1">
      <alignment horizontal="right" vertical="center" shrinkToFit="1"/>
      <protection locked="0"/>
    </xf>
    <xf numFmtId="177" fontId="38" fillId="0" borderId="116" xfId="12" applyNumberFormat="1" applyFont="1" applyBorder="1" applyAlignment="1" applyProtection="1">
      <alignment horizontal="right" vertical="center" shrinkToFit="1"/>
      <protection locked="0"/>
    </xf>
    <xf numFmtId="187" fontId="38" fillId="0" borderId="116" xfId="12" applyNumberFormat="1" applyFont="1" applyBorder="1" applyAlignment="1" applyProtection="1">
      <alignment horizontal="right" vertical="center" shrinkToFit="1"/>
      <protection locked="0"/>
    </xf>
    <xf numFmtId="0" fontId="38" fillId="0" borderId="116" xfId="12" applyFont="1" applyBorder="1" applyAlignment="1" applyProtection="1">
      <alignment horizontal="left" vertical="center" shrinkToFit="1"/>
      <protection locked="0"/>
    </xf>
    <xf numFmtId="0" fontId="38" fillId="0" borderId="121" xfId="12" applyFont="1" applyBorder="1" applyAlignment="1" applyProtection="1">
      <alignment horizontal="left" vertical="center" shrinkToFit="1"/>
      <protection locked="0"/>
    </xf>
    <xf numFmtId="177" fontId="38" fillId="0" borderId="120" xfId="12" applyNumberFormat="1" applyFont="1" applyBorder="1" applyAlignment="1" applyProtection="1">
      <alignment horizontal="right" vertical="center" shrinkToFit="1"/>
      <protection locked="0"/>
    </xf>
    <xf numFmtId="0" fontId="38" fillId="0" borderId="117"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9" xfId="12" applyFont="1" applyBorder="1" applyAlignment="1" applyProtection="1">
      <alignment horizontal="left" vertical="center" shrinkToFit="1"/>
      <protection locked="0"/>
    </xf>
    <xf numFmtId="177" fontId="38" fillId="0" borderId="112" xfId="14" applyNumberFormat="1" applyFont="1" applyBorder="1" applyAlignment="1" applyProtection="1">
      <alignment horizontal="right" vertical="center" shrinkToFit="1"/>
      <protection locked="0"/>
    </xf>
    <xf numFmtId="177" fontId="38" fillId="0" borderId="120" xfId="14" applyNumberFormat="1" applyFont="1" applyBorder="1" applyAlignment="1" applyProtection="1">
      <alignment horizontal="right" vertical="center" shrinkToFit="1"/>
      <protection locked="0"/>
    </xf>
    <xf numFmtId="177" fontId="38" fillId="0" borderId="118" xfId="12" applyNumberFormat="1" applyFont="1" applyBorder="1" applyAlignment="1" applyProtection="1">
      <alignment horizontal="right" vertical="center" shrinkToFit="1"/>
      <protection locked="0"/>
    </xf>
    <xf numFmtId="177" fontId="38" fillId="0" borderId="113" xfId="12" applyNumberFormat="1" applyFont="1" applyBorder="1" applyAlignment="1" applyProtection="1">
      <alignment horizontal="right" vertical="center" shrinkToFit="1"/>
      <protection locked="0"/>
    </xf>
    <xf numFmtId="177" fontId="38" fillId="0" borderId="117" xfId="12" applyNumberFormat="1" applyFont="1" applyBorder="1" applyAlignment="1" applyProtection="1">
      <alignment horizontal="right" vertical="center" shrinkToFit="1"/>
      <protection locked="0"/>
    </xf>
    <xf numFmtId="187" fontId="38" fillId="0" borderId="117" xfId="12" applyNumberFormat="1" applyFont="1" applyBorder="1" applyAlignment="1" applyProtection="1">
      <alignment horizontal="right" vertical="center" shrinkToFit="1"/>
      <protection locked="0"/>
    </xf>
    <xf numFmtId="187" fontId="38" fillId="0" borderId="113" xfId="12" applyNumberFormat="1" applyFont="1" applyBorder="1" applyAlignment="1" applyProtection="1">
      <alignment horizontal="right" vertical="center" shrinkToFit="1"/>
      <protection locked="0"/>
    </xf>
    <xf numFmtId="187" fontId="38"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8"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8"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8" fillId="0" borderId="101"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8"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E724561-6C15-4717-A1D3-FBFAA4BC899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54945</c:v>
                </c:pt>
                <c:pt idx="1">
                  <c:v>57132</c:v>
                </c:pt>
                <c:pt idx="2">
                  <c:v>58766</c:v>
                </c:pt>
                <c:pt idx="3">
                  <c:v>62482</c:v>
                </c:pt>
                <c:pt idx="4">
                  <c:v>59288</c:v>
                </c:pt>
              </c:numCache>
            </c:numRef>
          </c:val>
          <c:smooth val="0"/>
          <c:extLst>
            <c:ext xmlns:c16="http://schemas.microsoft.com/office/drawing/2014/chart" uri="{C3380CC4-5D6E-409C-BE32-E72D297353CC}">
              <c16:uniqueId val="{00000000-5186-474E-978B-A34D16425F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43805</c:v>
                </c:pt>
                <c:pt idx="1">
                  <c:v>49197</c:v>
                </c:pt>
                <c:pt idx="2">
                  <c:v>56753</c:v>
                </c:pt>
                <c:pt idx="3">
                  <c:v>65599</c:v>
                </c:pt>
                <c:pt idx="4">
                  <c:v>65363</c:v>
                </c:pt>
              </c:numCache>
            </c:numRef>
          </c:val>
          <c:smooth val="0"/>
          <c:extLst>
            <c:ext xmlns:c16="http://schemas.microsoft.com/office/drawing/2014/chart" uri="{C3380CC4-5D6E-409C-BE32-E72D297353CC}">
              <c16:uniqueId val="{00000001-5186-474E-978B-A34D16425F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0.61</c:v>
                </c:pt>
                <c:pt idx="1">
                  <c:v>0.66</c:v>
                </c:pt>
                <c:pt idx="2">
                  <c:v>0.79</c:v>
                </c:pt>
                <c:pt idx="3">
                  <c:v>0.84</c:v>
                </c:pt>
                <c:pt idx="4">
                  <c:v>0.86</c:v>
                </c:pt>
              </c:numCache>
            </c:numRef>
          </c:val>
          <c:extLst>
            <c:ext xmlns:c16="http://schemas.microsoft.com/office/drawing/2014/chart" uri="{C3380CC4-5D6E-409C-BE32-E72D297353CC}">
              <c16:uniqueId val="{00000000-729E-4B8F-8D3A-EDF9A5B27F7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1.05</c:v>
                </c:pt>
                <c:pt idx="1">
                  <c:v>1.21</c:v>
                </c:pt>
                <c:pt idx="2">
                  <c:v>1.46</c:v>
                </c:pt>
                <c:pt idx="3">
                  <c:v>3.35</c:v>
                </c:pt>
                <c:pt idx="4">
                  <c:v>2.97</c:v>
                </c:pt>
              </c:numCache>
            </c:numRef>
          </c:val>
          <c:extLst>
            <c:ext xmlns:c16="http://schemas.microsoft.com/office/drawing/2014/chart" uri="{C3380CC4-5D6E-409C-BE32-E72D297353CC}">
              <c16:uniqueId val="{00000001-729E-4B8F-8D3A-EDF9A5B27F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-0.37</c:v>
                </c:pt>
                <c:pt idx="1">
                  <c:v>0.22</c:v>
                </c:pt>
                <c:pt idx="2">
                  <c:v>0.42</c:v>
                </c:pt>
                <c:pt idx="3">
                  <c:v>2.04</c:v>
                </c:pt>
                <c:pt idx="4">
                  <c:v>-0.47</c:v>
                </c:pt>
              </c:numCache>
            </c:numRef>
          </c:val>
          <c:smooth val="0"/>
          <c:extLst>
            <c:ext xmlns:c16="http://schemas.microsoft.com/office/drawing/2014/chart" uri="{C3380CC4-5D6E-409C-BE32-E72D297353CC}">
              <c16:uniqueId val="{00000002-729E-4B8F-8D3A-EDF9A5B27F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0-9B9F-4D44-A4F7-1082FA693B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9F-4D44-A4F7-1082FA693B90}"/>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9B9F-4D44-A4F7-1082FA693B9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0.32</c:v>
                </c:pt>
                <c:pt idx="6">
                  <c:v>#N/A</c:v>
                </c:pt>
                <c:pt idx="7">
                  <c:v>0.48</c:v>
                </c:pt>
                <c:pt idx="8">
                  <c:v>#N/A</c:v>
                </c:pt>
                <c:pt idx="9">
                  <c:v>0.24</c:v>
                </c:pt>
              </c:numCache>
            </c:numRef>
          </c:val>
          <c:extLst>
            <c:ext xmlns:c16="http://schemas.microsoft.com/office/drawing/2014/chart" uri="{C3380CC4-5D6E-409C-BE32-E72D297353CC}">
              <c16:uniqueId val="{00000003-9B9F-4D44-A4F7-1082FA693B90}"/>
            </c:ext>
          </c:extLst>
        </c:ser>
        <c:ser>
          <c:idx val="4"/>
          <c:order val="4"/>
          <c:tx>
            <c:strRef>
              <c:f>データシート!$A$31</c:f>
              <c:strCache>
                <c:ptCount val="1"/>
                <c:pt idx="0">
                  <c:v>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0.31</c:v>
                </c:pt>
                <c:pt idx="2">
                  <c:v>#N/A</c:v>
                </c:pt>
                <c:pt idx="3">
                  <c:v>0.31</c:v>
                </c:pt>
                <c:pt idx="4">
                  <c:v>#N/A</c:v>
                </c:pt>
                <c:pt idx="5">
                  <c:v>0.3</c:v>
                </c:pt>
                <c:pt idx="6">
                  <c:v>#N/A</c:v>
                </c:pt>
                <c:pt idx="7">
                  <c:v>0.28999999999999998</c:v>
                </c:pt>
                <c:pt idx="8">
                  <c:v>#N/A</c:v>
                </c:pt>
                <c:pt idx="9">
                  <c:v>0.3</c:v>
                </c:pt>
              </c:numCache>
            </c:numRef>
          </c:val>
          <c:extLst>
            <c:ext xmlns:c16="http://schemas.microsoft.com/office/drawing/2014/chart" uri="{C3380CC4-5D6E-409C-BE32-E72D297353CC}">
              <c16:uniqueId val="{00000004-9B9F-4D44-A4F7-1082FA693B9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1.35</c:v>
                </c:pt>
                <c:pt idx="2">
                  <c:v>#N/A</c:v>
                </c:pt>
                <c:pt idx="3">
                  <c:v>1.3</c:v>
                </c:pt>
                <c:pt idx="4">
                  <c:v>#N/A</c:v>
                </c:pt>
                <c:pt idx="5">
                  <c:v>0.8</c:v>
                </c:pt>
                <c:pt idx="6">
                  <c:v>#N/A</c:v>
                </c:pt>
                <c:pt idx="7">
                  <c:v>0.68</c:v>
                </c:pt>
                <c:pt idx="8">
                  <c:v>#N/A</c:v>
                </c:pt>
                <c:pt idx="9">
                  <c:v>0.44</c:v>
                </c:pt>
              </c:numCache>
            </c:numRef>
          </c:val>
          <c:extLst>
            <c:ext xmlns:c16="http://schemas.microsoft.com/office/drawing/2014/chart" uri="{C3380CC4-5D6E-409C-BE32-E72D297353CC}">
              <c16:uniqueId val="{00000005-9B9F-4D44-A4F7-1082FA693B9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0.55000000000000004</c:v>
                </c:pt>
                <c:pt idx="2">
                  <c:v>#N/A</c:v>
                </c:pt>
                <c:pt idx="3">
                  <c:v>0.55000000000000004</c:v>
                </c:pt>
                <c:pt idx="4">
                  <c:v>#N/A</c:v>
                </c:pt>
                <c:pt idx="5">
                  <c:v>0.55000000000000004</c:v>
                </c:pt>
                <c:pt idx="6">
                  <c:v>#N/A</c:v>
                </c:pt>
                <c:pt idx="7">
                  <c:v>0.53</c:v>
                </c:pt>
                <c:pt idx="8">
                  <c:v>#N/A</c:v>
                </c:pt>
                <c:pt idx="9">
                  <c:v>0.55000000000000004</c:v>
                </c:pt>
              </c:numCache>
            </c:numRef>
          </c:val>
          <c:extLst>
            <c:ext xmlns:c16="http://schemas.microsoft.com/office/drawing/2014/chart" uri="{C3380CC4-5D6E-409C-BE32-E72D297353CC}">
              <c16:uniqueId val="{00000006-9B9F-4D44-A4F7-1082FA693B9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0.69</c:v>
                </c:pt>
                <c:pt idx="2">
                  <c:v>#N/A</c:v>
                </c:pt>
                <c:pt idx="3">
                  <c:v>0.49</c:v>
                </c:pt>
                <c:pt idx="4">
                  <c:v>#N/A</c:v>
                </c:pt>
                <c:pt idx="5">
                  <c:v>0.22</c:v>
                </c:pt>
                <c:pt idx="6">
                  <c:v>#N/A</c:v>
                </c:pt>
                <c:pt idx="7">
                  <c:v>0.54</c:v>
                </c:pt>
                <c:pt idx="8">
                  <c:v>#N/A</c:v>
                </c:pt>
                <c:pt idx="9">
                  <c:v>0.59</c:v>
                </c:pt>
              </c:numCache>
            </c:numRef>
          </c:val>
          <c:extLst>
            <c:ext xmlns:c16="http://schemas.microsoft.com/office/drawing/2014/chart" uri="{C3380CC4-5D6E-409C-BE32-E72D297353CC}">
              <c16:uniqueId val="{00000007-9B9F-4D44-A4F7-1082FA693B90}"/>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0.23</c:v>
                </c:pt>
                <c:pt idx="2">
                  <c:v>#N/A</c:v>
                </c:pt>
                <c:pt idx="3">
                  <c:v>0.26</c:v>
                </c:pt>
                <c:pt idx="4">
                  <c:v>#N/A</c:v>
                </c:pt>
                <c:pt idx="5">
                  <c:v>0.44</c:v>
                </c:pt>
                <c:pt idx="6">
                  <c:v>#N/A</c:v>
                </c:pt>
                <c:pt idx="7">
                  <c:v>0.61</c:v>
                </c:pt>
                <c:pt idx="8">
                  <c:v>#N/A</c:v>
                </c:pt>
                <c:pt idx="9">
                  <c:v>0.75</c:v>
                </c:pt>
              </c:numCache>
            </c:numRef>
          </c:val>
          <c:extLst>
            <c:ext xmlns:c16="http://schemas.microsoft.com/office/drawing/2014/chart" uri="{C3380CC4-5D6E-409C-BE32-E72D297353CC}">
              <c16:uniqueId val="{00000008-9B9F-4D44-A4F7-1082FA693B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3.09</c:v>
                </c:pt>
                <c:pt idx="2">
                  <c:v>#N/A</c:v>
                </c:pt>
                <c:pt idx="3">
                  <c:v>3.06</c:v>
                </c:pt>
                <c:pt idx="4">
                  <c:v>#N/A</c:v>
                </c:pt>
                <c:pt idx="5">
                  <c:v>2.6</c:v>
                </c:pt>
                <c:pt idx="6">
                  <c:v>#N/A</c:v>
                </c:pt>
                <c:pt idx="7">
                  <c:v>2</c:v>
                </c:pt>
                <c:pt idx="8">
                  <c:v>#N/A</c:v>
                </c:pt>
                <c:pt idx="9">
                  <c:v>1.86</c:v>
                </c:pt>
              </c:numCache>
            </c:numRef>
          </c:val>
          <c:extLst>
            <c:ext xmlns:c16="http://schemas.microsoft.com/office/drawing/2014/chart" uri="{C3380CC4-5D6E-409C-BE32-E72D297353CC}">
              <c16:uniqueId val="{00000009-9B9F-4D44-A4F7-1082FA693B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67901</c:v>
                </c:pt>
                <c:pt idx="5">
                  <c:v>67172</c:v>
                </c:pt>
                <c:pt idx="8">
                  <c:v>65349</c:v>
                </c:pt>
                <c:pt idx="11">
                  <c:v>65763</c:v>
                </c:pt>
                <c:pt idx="14">
                  <c:v>65321</c:v>
                </c:pt>
              </c:numCache>
            </c:numRef>
          </c:val>
          <c:extLst>
            <c:ext xmlns:c16="http://schemas.microsoft.com/office/drawing/2014/chart" uri="{C3380CC4-5D6E-409C-BE32-E72D297353CC}">
              <c16:uniqueId val="{00000000-8020-4BF5-A68D-B23576E5C4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20-4BF5-A68D-B23576E5C4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200</c:v>
                </c:pt>
                <c:pt idx="3">
                  <c:v>140</c:v>
                </c:pt>
                <c:pt idx="6">
                  <c:v>124</c:v>
                </c:pt>
                <c:pt idx="9">
                  <c:v>128</c:v>
                </c:pt>
                <c:pt idx="12">
                  <c:v>128</c:v>
                </c:pt>
              </c:numCache>
            </c:numRef>
          </c:val>
          <c:extLst>
            <c:ext xmlns:c16="http://schemas.microsoft.com/office/drawing/2014/chart" uri="{C3380CC4-5D6E-409C-BE32-E72D297353CC}">
              <c16:uniqueId val="{00000002-8020-4BF5-A68D-B23576E5C4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20-4BF5-A68D-B23576E5C4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17985</c:v>
                </c:pt>
                <c:pt idx="3">
                  <c:v>16339</c:v>
                </c:pt>
                <c:pt idx="6">
                  <c:v>15672</c:v>
                </c:pt>
                <c:pt idx="9">
                  <c:v>14438</c:v>
                </c:pt>
                <c:pt idx="12">
                  <c:v>15055</c:v>
                </c:pt>
              </c:numCache>
            </c:numRef>
          </c:val>
          <c:extLst>
            <c:ext xmlns:c16="http://schemas.microsoft.com/office/drawing/2014/chart" uri="{C3380CC4-5D6E-409C-BE32-E72D297353CC}">
              <c16:uniqueId val="{00000004-8020-4BF5-A68D-B23576E5C4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24974</c:v>
                </c:pt>
                <c:pt idx="3">
                  <c:v>27246</c:v>
                </c:pt>
                <c:pt idx="6">
                  <c:v>29495</c:v>
                </c:pt>
                <c:pt idx="9">
                  <c:v>32979</c:v>
                </c:pt>
                <c:pt idx="12">
                  <c:v>35535</c:v>
                </c:pt>
              </c:numCache>
            </c:numRef>
          </c:val>
          <c:extLst>
            <c:ext xmlns:c16="http://schemas.microsoft.com/office/drawing/2014/chart" uri="{C3380CC4-5D6E-409C-BE32-E72D297353CC}">
              <c16:uniqueId val="{00000005-8020-4BF5-A68D-B23576E5C4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4592</c:v>
                </c:pt>
                <c:pt idx="3">
                  <c:v>6055</c:v>
                </c:pt>
                <c:pt idx="6">
                  <c:v>4299</c:v>
                </c:pt>
                <c:pt idx="9">
                  <c:v>5772</c:v>
                </c:pt>
                <c:pt idx="12">
                  <c:v>170</c:v>
                </c:pt>
              </c:numCache>
            </c:numRef>
          </c:val>
          <c:extLst>
            <c:ext xmlns:c16="http://schemas.microsoft.com/office/drawing/2014/chart" uri="{C3380CC4-5D6E-409C-BE32-E72D297353CC}">
              <c16:uniqueId val="{00000006-8020-4BF5-A68D-B23576E5C4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55445</c:v>
                </c:pt>
                <c:pt idx="3">
                  <c:v>51526</c:v>
                </c:pt>
                <c:pt idx="6">
                  <c:v>46326</c:v>
                </c:pt>
                <c:pt idx="9">
                  <c:v>43137</c:v>
                </c:pt>
                <c:pt idx="12">
                  <c:v>40659</c:v>
                </c:pt>
              </c:numCache>
            </c:numRef>
          </c:val>
          <c:extLst>
            <c:ext xmlns:c16="http://schemas.microsoft.com/office/drawing/2014/chart" uri="{C3380CC4-5D6E-409C-BE32-E72D297353CC}">
              <c16:uniqueId val="{00000007-8020-4BF5-A68D-B23576E5C4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35295</c:v>
                </c:pt>
                <c:pt idx="2">
                  <c:v>#N/A</c:v>
                </c:pt>
                <c:pt idx="3">
                  <c:v>#N/A</c:v>
                </c:pt>
                <c:pt idx="4">
                  <c:v>34134</c:v>
                </c:pt>
                <c:pt idx="5">
                  <c:v>#N/A</c:v>
                </c:pt>
                <c:pt idx="6">
                  <c:v>#N/A</c:v>
                </c:pt>
                <c:pt idx="7">
                  <c:v>30567</c:v>
                </c:pt>
                <c:pt idx="8">
                  <c:v>#N/A</c:v>
                </c:pt>
                <c:pt idx="9">
                  <c:v>#N/A</c:v>
                </c:pt>
                <c:pt idx="10">
                  <c:v>30691</c:v>
                </c:pt>
                <c:pt idx="11">
                  <c:v>#N/A</c:v>
                </c:pt>
                <c:pt idx="12">
                  <c:v>#N/A</c:v>
                </c:pt>
                <c:pt idx="13">
                  <c:v>26226</c:v>
                </c:pt>
                <c:pt idx="14">
                  <c:v>#N/A</c:v>
                </c:pt>
              </c:numCache>
            </c:numRef>
          </c:val>
          <c:smooth val="0"/>
          <c:extLst>
            <c:ext xmlns:c16="http://schemas.microsoft.com/office/drawing/2014/chart" uri="{C3380CC4-5D6E-409C-BE32-E72D297353CC}">
              <c16:uniqueId val="{00000008-8020-4BF5-A68D-B23576E5C4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691549</c:v>
                </c:pt>
                <c:pt idx="5">
                  <c:v>702185</c:v>
                </c:pt>
                <c:pt idx="8">
                  <c:v>714030</c:v>
                </c:pt>
                <c:pt idx="11">
                  <c:v>727648</c:v>
                </c:pt>
                <c:pt idx="14">
                  <c:v>727875</c:v>
                </c:pt>
              </c:numCache>
            </c:numRef>
          </c:val>
          <c:extLst>
            <c:ext xmlns:c16="http://schemas.microsoft.com/office/drawing/2014/chart" uri="{C3380CC4-5D6E-409C-BE32-E72D297353CC}">
              <c16:uniqueId val="{00000000-FC94-45DF-8423-17EC0E7B29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187329</c:v>
                </c:pt>
                <c:pt idx="5">
                  <c:v>182780</c:v>
                </c:pt>
                <c:pt idx="8">
                  <c:v>187933</c:v>
                </c:pt>
                <c:pt idx="11">
                  <c:v>191874</c:v>
                </c:pt>
                <c:pt idx="14">
                  <c:v>193574</c:v>
                </c:pt>
              </c:numCache>
            </c:numRef>
          </c:val>
          <c:extLst>
            <c:ext xmlns:c16="http://schemas.microsoft.com/office/drawing/2014/chart" uri="{C3380CC4-5D6E-409C-BE32-E72D297353CC}">
              <c16:uniqueId val="{00000001-FC94-45DF-8423-17EC0E7B29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96487</c:v>
                </c:pt>
                <c:pt idx="5">
                  <c:v>88806</c:v>
                </c:pt>
                <c:pt idx="8">
                  <c:v>97606</c:v>
                </c:pt>
                <c:pt idx="11">
                  <c:v>105496</c:v>
                </c:pt>
                <c:pt idx="14">
                  <c:v>134738</c:v>
                </c:pt>
              </c:numCache>
            </c:numRef>
          </c:val>
          <c:extLst>
            <c:ext xmlns:c16="http://schemas.microsoft.com/office/drawing/2014/chart" uri="{C3380CC4-5D6E-409C-BE32-E72D297353CC}">
              <c16:uniqueId val="{00000002-FC94-45DF-8423-17EC0E7B29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94-45DF-8423-17EC0E7B29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94-45DF-8423-17EC0E7B29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17841</c:v>
                </c:pt>
                <c:pt idx="3">
                  <c:v>17720</c:v>
                </c:pt>
                <c:pt idx="6">
                  <c:v>22623</c:v>
                </c:pt>
                <c:pt idx="9">
                  <c:v>25855</c:v>
                </c:pt>
                <c:pt idx="12">
                  <c:v>28731</c:v>
                </c:pt>
              </c:numCache>
            </c:numRef>
          </c:val>
          <c:extLst>
            <c:ext xmlns:c16="http://schemas.microsoft.com/office/drawing/2014/chart" uri="{C3380CC4-5D6E-409C-BE32-E72D297353CC}">
              <c16:uniqueId val="{00000005-FC94-45DF-8423-17EC0E7B29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94559</c:v>
                </c:pt>
                <c:pt idx="3">
                  <c:v>90008</c:v>
                </c:pt>
                <c:pt idx="6">
                  <c:v>86475</c:v>
                </c:pt>
                <c:pt idx="9">
                  <c:v>82899</c:v>
                </c:pt>
                <c:pt idx="12">
                  <c:v>80289</c:v>
                </c:pt>
              </c:numCache>
            </c:numRef>
          </c:val>
          <c:extLst>
            <c:ext xmlns:c16="http://schemas.microsoft.com/office/drawing/2014/chart" uri="{C3380CC4-5D6E-409C-BE32-E72D297353CC}">
              <c16:uniqueId val="{00000006-FC94-45DF-8423-17EC0E7B29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C94-45DF-8423-17EC0E7B29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252380</c:v>
                </c:pt>
                <c:pt idx="3">
                  <c:v>234620</c:v>
                </c:pt>
                <c:pt idx="6">
                  <c:v>216249</c:v>
                </c:pt>
                <c:pt idx="9">
                  <c:v>205060</c:v>
                </c:pt>
                <c:pt idx="12">
                  <c:v>199462</c:v>
                </c:pt>
              </c:numCache>
            </c:numRef>
          </c:val>
          <c:extLst>
            <c:ext xmlns:c16="http://schemas.microsoft.com/office/drawing/2014/chart" uri="{C3380CC4-5D6E-409C-BE32-E72D297353CC}">
              <c16:uniqueId val="{00000008-FC94-45DF-8423-17EC0E7B29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1190</c:v>
                </c:pt>
                <c:pt idx="3">
                  <c:v>1066</c:v>
                </c:pt>
                <c:pt idx="6">
                  <c:v>1027</c:v>
                </c:pt>
                <c:pt idx="9">
                  <c:v>968</c:v>
                </c:pt>
                <c:pt idx="12">
                  <c:v>850</c:v>
                </c:pt>
              </c:numCache>
            </c:numRef>
          </c:val>
          <c:extLst>
            <c:ext xmlns:c16="http://schemas.microsoft.com/office/drawing/2014/chart" uri="{C3380CC4-5D6E-409C-BE32-E72D297353CC}">
              <c16:uniqueId val="{00000009-FC94-45DF-8423-17EC0E7B29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1142269</c:v>
                </c:pt>
                <c:pt idx="3">
                  <c:v>1145785</c:v>
                </c:pt>
                <c:pt idx="6">
                  <c:v>1178248</c:v>
                </c:pt>
                <c:pt idx="9">
                  <c:v>1195916</c:v>
                </c:pt>
                <c:pt idx="12">
                  <c:v>1234267</c:v>
                </c:pt>
              </c:numCache>
            </c:numRef>
          </c:val>
          <c:extLst>
            <c:ext xmlns:c16="http://schemas.microsoft.com/office/drawing/2014/chart" uri="{C3380CC4-5D6E-409C-BE32-E72D297353CC}">
              <c16:uniqueId val="{0000000A-FC94-45DF-8423-17EC0E7B29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532875</c:v>
                </c:pt>
                <c:pt idx="2">
                  <c:v>#N/A</c:v>
                </c:pt>
                <c:pt idx="3">
                  <c:v>#N/A</c:v>
                </c:pt>
                <c:pt idx="4">
                  <c:v>515429</c:v>
                </c:pt>
                <c:pt idx="5">
                  <c:v>#N/A</c:v>
                </c:pt>
                <c:pt idx="6">
                  <c:v>#N/A</c:v>
                </c:pt>
                <c:pt idx="7">
                  <c:v>505055</c:v>
                </c:pt>
                <c:pt idx="8">
                  <c:v>#N/A</c:v>
                </c:pt>
                <c:pt idx="9">
                  <c:v>#N/A</c:v>
                </c:pt>
                <c:pt idx="10">
                  <c:v>485680</c:v>
                </c:pt>
                <c:pt idx="11">
                  <c:v>#N/A</c:v>
                </c:pt>
                <c:pt idx="12">
                  <c:v>#N/A</c:v>
                </c:pt>
                <c:pt idx="13">
                  <c:v>487411</c:v>
                </c:pt>
                <c:pt idx="14">
                  <c:v>#N/A</c:v>
                </c:pt>
              </c:numCache>
            </c:numRef>
          </c:val>
          <c:smooth val="0"/>
          <c:extLst>
            <c:ext xmlns:c16="http://schemas.microsoft.com/office/drawing/2014/chart" uri="{C3380CC4-5D6E-409C-BE32-E72D297353CC}">
              <c16:uniqueId val="{0000000B-FC94-45DF-8423-17EC0E7B29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4902</c:v>
                </c:pt>
                <c:pt idx="1">
                  <c:v>11818</c:v>
                </c:pt>
                <c:pt idx="2">
                  <c:v>10197</c:v>
                </c:pt>
              </c:numCache>
            </c:numRef>
          </c:val>
          <c:extLst>
            <c:ext xmlns:c16="http://schemas.microsoft.com/office/drawing/2014/chart" uri="{C3380CC4-5D6E-409C-BE32-E72D297353CC}">
              <c16:uniqueId val="{00000000-2FD3-46C4-ABBC-8B67B318D2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FD3-46C4-ABBC-8B67B318D2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8110</c:v>
                </c:pt>
                <c:pt idx="1">
                  <c:v>9947</c:v>
                </c:pt>
                <c:pt idx="2">
                  <c:v>9544</c:v>
                </c:pt>
              </c:numCache>
            </c:numRef>
          </c:val>
          <c:extLst>
            <c:ext xmlns:c16="http://schemas.microsoft.com/office/drawing/2014/chart" uri="{C3380CC4-5D6E-409C-BE32-E72D297353CC}">
              <c16:uniqueId val="{00000002-2FD3-46C4-ABBC-8B67B318D2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{06C84C64-C2FE-46ED-838D-90F8EC46F17C}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1DE-48D2-90D9-EBEDCF1D3E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{B6CE5C19-49DC-459A-961F-A132E59FC64F}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DE-48D2-90D9-EBEDCF1D3E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{D22AB03D-830C-4D2B-BA07-EB674799C579}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DE-48D2-90D9-EBEDCF1D3E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{B7A0295C-7DBF-4D49-A678-6DA1015448E3}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DE-48D2-90D9-EBEDCF1D3E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{FC8E1A8D-95AA-4A02-BD2F-14D7F59CE202}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DE-48D2-90D9-EBEDCF1D3E0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{FDFBC3CC-7DCC-4709-95FE-96B75D246255}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1DE-48D2-90D9-EBEDCF1D3E0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{46E5AE4A-86DA-434C-8865-C8F14AA8C778}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1DE-48D2-90D9-EBEDCF1D3E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{63B577CA-2197-4C1B-AF12-E3610A0761AC}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1DE-48D2-90D9-EBEDCF1D3E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{DC0853D9-111D-44AB-A2A4-010F0BF4E5AE}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1DE-48D2-90D9-EBEDCF1D3E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66.400000000000006</c:v>
                </c:pt>
                <c:pt idx="16">
                  <c:v>67.599999999999994</c:v>
                </c:pt>
                <c:pt idx="24">
                  <c:v>68.400000000000006</c:v>
                </c:pt>
                <c:pt idx="32">
                  <c:v>69.099999999999994</c:v>
                </c:pt>
              </c:numCache>
            </c:numRef>
          </c:xVal>
          <c:yVal>
            <c:numRef>
              <c:f>公会計指標分析・財政指標組合せ分析表!$BP$51:$DC$51</c:f>
              <c:numCache>
                <c:formatCode>#,##0.0;"▲ "#,##0.0</c:formatCode>
                <c:ptCount val="40"/>
                <c:pt idx="0">
                  <c:v>190.4</c:v>
                </c:pt>
                <c:pt idx="8">
                  <c:v>183.7</c:v>
                </c:pt>
                <c:pt idx="16">
                  <c:v>174.7</c:v>
                </c:pt>
                <c:pt idx="24">
                  <c:v>158.9</c:v>
                </c:pt>
                <c:pt idx="32">
                  <c:v>164.8</c:v>
                </c:pt>
              </c:numCache>
            </c:numRef>
          </c:yVal>
          <c:smooth val="0"/>
          <c:extLst>
            <c:ext xmlns:c16="http://schemas.microsoft.com/office/drawing/2014/chart" uri="{C3380CC4-5D6E-409C-BE32-E72D297353CC}">
              <c16:uniqueId val="{00000009-41DE-48D2-90D9-EBEDCF1D3E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{E57E0A81-7476-4F75-84A1-A878F820437C}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1DE-48D2-90D9-EBEDCF1D3E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{C65A1160-CAEC-41A6-BFA9-53AE165C39D8}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DE-48D2-90D9-EBEDCF1D3E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{32120167-B748-4992-8708-69CBBD0A118C}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DE-48D2-90D9-EBEDCF1D3E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{19843BDB-5FFC-4207-8442-49869C7BD42E}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DE-48D2-90D9-EBEDCF1D3E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{05FDB71A-BF68-4641-8693-87FF611931D4}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DE-48D2-90D9-EBEDCF1D3E0A}"/>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{AC876333-1839-4526-8AB6-5951C649A5D1}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1DE-48D2-90D9-EBEDCF1D3E0A}"/>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{41642D27-EA72-4D0C-B62E-1FE2424C6E94}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1DE-48D2-90D9-EBEDCF1D3E0A}"/>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{94342C6E-B3FF-41AC-BFC4-EBC51D5D96A4}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1DE-48D2-90D9-EBEDCF1D3E0A}"/>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{FD819BD2-31D7-4A57-B5F9-BF363E758ABC}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1DE-48D2-90D9-EBEDCF1D3E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62.9</c:v>
                </c:pt>
                <c:pt idx="8">
                  <c:v>63.4</c:v>
                </c:pt>
                <c:pt idx="16">
                  <c:v>64.3</c:v>
                </c:pt>
                <c:pt idx="24">
                  <c:v>65.2</c:v>
                </c:pt>
                <c:pt idx="32">
                  <c:v>66.2</c:v>
                </c:pt>
              </c:numCache>
            </c:numRef>
          </c:xVal>
          <c:yVal>
            <c:numRef>
              <c:f>公会計指標分析・財政指標組合せ分析表!$BP$55:$DC$55</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41DE-48D2-90D9-EBEDCF1D3E0A}"/>
            </c:ext>
          </c:extLst>
        </c:ser>
        <c:dLbls>
          <c:showLegendKey val="0"/>
          <c:showVal val="1"/>
          <c:showCatName val="0"/>
          <c:showSerName val="0"/>
          <c:showPercent val="0"/>
          <c:showBubbleSize val="0"/>
        </c:dLbls>
        <c:axId val="46179840"/>
        <c:axId val="46181760"/>
      </c:scatterChart>
      <c:valAx>
        <c:axId val="46179840"/>
        <c:scaling>
          <c:orientation val="maxMin"/>
          <c:max val="70"/>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1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{337BF32B-B423-4073-9674-A68EA61275A3}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EF4-44C1-A191-A940727D16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{72D29525-05A0-4475-9F45-D0EAC0146176}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4-44C1-A191-A940727D16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{577D7333-AA2A-4044-A66D-1EC842D9AFC5}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4-44C1-A191-A940727D16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{CC02E5CD-55E6-4FFC-B986-AAA6253B44CA}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4-44C1-A191-A940727D16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{F152F1E0-DC76-4DF0-9A68-337AF0A9C42C}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4-44C1-A191-A940727D163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{33D6C124-3FEF-47F5-91A6-CB26BD8901CE}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EF4-44C1-A191-A940727D163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{2064D776-86F0-49FC-B5D3-825412F780CC}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EF4-44C1-A191-A940727D163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{D241273D-56BC-431C-9B47-6407E133DCFB}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EF4-44C1-A191-A940727D163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{141D9FED-2103-4996-A67D-DD39E5897EF7}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EF4-44C1-A191-A940727D16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12.4</c:v>
                </c:pt>
                <c:pt idx="16">
                  <c:v>11.7</c:v>
                </c:pt>
                <c:pt idx="24">
                  <c:v>10.9</c:v>
                </c:pt>
                <c:pt idx="32">
                  <c:v>9.8000000000000007</c:v>
                </c:pt>
              </c:numCache>
            </c:numRef>
          </c:xVal>
          <c:yVal>
            <c:numRef>
              <c:f>公会計指標分析・財政指標組合せ分析表!$BP$73:$DC$73</c:f>
              <c:numCache>
                <c:formatCode>#,##0.0;"▲ "#,##0.0</c:formatCode>
                <c:ptCount val="40"/>
                <c:pt idx="0">
                  <c:v>190.4</c:v>
                </c:pt>
                <c:pt idx="8">
                  <c:v>183.7</c:v>
                </c:pt>
                <c:pt idx="16">
                  <c:v>174.7</c:v>
                </c:pt>
                <c:pt idx="24">
                  <c:v>158.9</c:v>
                </c:pt>
                <c:pt idx="32">
                  <c:v>164.8</c:v>
                </c:pt>
              </c:numCache>
            </c:numRef>
          </c:yVal>
          <c:smooth val="0"/>
          <c:extLst>
            <c:ext xmlns:c16="http://schemas.microsoft.com/office/drawing/2014/chart" uri="{C3380CC4-5D6E-409C-BE32-E72D297353CC}">
              <c16:uniqueId val="{00000009-CEF4-44C1-A191-A940727D16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{67A501B5-6391-49C3-A868-B8788F58BE4C}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EF4-44C1-A191-A940727D16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{F2F5718C-2A1C-451F-94EF-A009C01E7BBF}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4-44C1-A191-A940727D16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{197E954E-E5AF-4F8C-B6E4-F88BCE4D12AA}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4-44C1-A191-A940727D16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{CA0939D1-48CC-4C90-958F-6B2B6E5CA095}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4-44C1-A191-A940727D16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{55CF7C10-F67E-41BA-AA94-E9F40244BF44}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4-44C1-A191-A940727D1635}"/>
                </c:ext>
              </c:extLst>
            </c:dLbl>
            <c:dLbl>
              <c:idx val="8"/>
              <c:layout>
                <c:manualLayout>
                  <c:x val="-4.4905057365901176E-2"/>
                  <c:y val="-5.678717890934152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{36E31A46-E143-465C-814B-6852567F91D4}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EF4-44C1-A191-A940727D1635}"/>
                </c:ext>
              </c:extLst>
            </c:dLbl>
            <c:dLbl>
              <c:idx val="16"/>
              <c:layout>
                <c:manualLayout>
                  <c:x val="-1.8235628084249993E-2"/>
                  <c:y val="-6.804611526624641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{17AF6B21-0AFD-4874-86C9-E2D986DF30DE}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EF4-44C1-A191-A940727D163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{06D1027B-BA1B-459E-B266-CB427F36E9EA}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EF4-44C1-A191-A940727D163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{D207CCE0-EE9B-4A8C-AA38-2B8B35B050CD}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EF4-44C1-A191-A940727D16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7.3</c:v>
                </c:pt>
                <c:pt idx="16">
                  <c:v>7.3</c:v>
                </c:pt>
                <c:pt idx="24">
                  <c:v>7.1</c:v>
                </c:pt>
                <c:pt idx="32">
                  <c:v>6.8</c:v>
                </c:pt>
              </c:numCache>
            </c:numRef>
          </c:xVal>
          <c:yVal>
            <c:numRef>
              <c:f>公会計指標分析・財政指標組合せ分析表!$BP$77:$DC$77</c:f>
              <c:numCache>
                <c:formatCode>#,##0.0;"▲ "#,##0.0</c:formatCode>
                <c:ptCount val="40"/>
                <c:pt idx="0">
                  <c:v>97.6</c:v>
                </c:pt>
                <c:pt idx="8">
                  <c:v>91.9</c:v>
                </c:pt>
                <c:pt idx="16">
                  <c:v>86.1</c:v>
                </c:pt>
                <c:pt idx="24">
                  <c:v>72.8</c:v>
                </c:pt>
                <c:pt idx="32">
                  <c:v>67.599999999999994</c:v>
                </c:pt>
              </c:numCache>
            </c:numRef>
          </c:yVal>
          <c:smooth val="0"/>
          <c:extLst>
            <c:ext xmlns:c16="http://schemas.microsoft.com/office/drawing/2014/chart" uri="{C3380CC4-5D6E-409C-BE32-E72D297353CC}">
              <c16:uniqueId val="{00000013-CEF4-44C1-A191-A940727D1635}"/>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1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年度の実質公債比率の分子は、前年度から約</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億円の減少となっている。</a:t>
          </a:r>
        </a:p>
        <a:p>
          <a:r>
            <a:rPr kumimoji="1" lang="ja-JP" altLang="en-US" sz="1400">
              <a:latin typeface="ＭＳ ゴシック" pitchFamily="49" charset="-128"/>
              <a:ea typeface="ＭＳ ゴシック" pitchFamily="49" charset="-128"/>
            </a:rPr>
            <a:t>これは、元金償還金の減により、元利償還金等が対前年度比で約</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億円減少したことなどが主な要因である。</a:t>
          </a:r>
        </a:p>
        <a:p>
          <a:r>
            <a:rPr kumimoji="1" lang="ja-JP" altLang="en-US" sz="1400">
              <a:latin typeface="ＭＳ ゴシック" pitchFamily="49" charset="-128"/>
              <a:ea typeface="ＭＳ ゴシック" pitchFamily="49" charset="-128"/>
            </a:rPr>
            <a:t>引き続き、財政運営方針に沿って、市債残高の抑制や、短期の５年債から長期の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年債までバランスよく発行するとともに、減債基金の運用方法の見直しを行うことにより、金利負担の軽減に努めていく。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減債基金積立相当額の積立ルールが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分の１として設定しているのに対して、本市においては、</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年償還（３年据置）で毎年度の発行額の積立額を</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分の１として設定しているため、減債基金残高と減債基金積立相当額に乖離が生じている。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令和４年度の将来負担比率の分子は、前年度を</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億円上回っている。</a:t>
          </a:r>
        </a:p>
        <a:p>
          <a:r>
            <a:rPr kumimoji="1" lang="ja-JP" altLang="en-US" sz="1400">
              <a:latin typeface="ＭＳ ゴシック" pitchFamily="49" charset="-128"/>
              <a:ea typeface="ＭＳ ゴシック" pitchFamily="49" charset="-128"/>
            </a:rPr>
            <a:t>これは、下水道事業会計の繰入見込額が増加したことなどが主な要因となっている。</a:t>
          </a:r>
        </a:p>
        <a:p>
          <a:r>
            <a:rPr kumimoji="1" lang="ja-JP" altLang="en-US" sz="1400">
              <a:latin typeface="ＭＳ ゴシック" pitchFamily="49" charset="-128"/>
              <a:ea typeface="ＭＳ ゴシック" pitchFamily="49" charset="-128"/>
            </a:rPr>
            <a:t>財政運営方針（令和６年度～令和９年度）において、臨時財政対策債の残高及び減債基金積立累計額を除いた市債残高について、計画期間末において現状を下回る残高とすることを目標として掲げ、この方針に沿って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交付税精算対応に伴う財政調整基金の取崩しが約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億円あったことなどから、基金全体の残高は、約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広島市サッカースタジアム建設基金は５年度にサッカースタジアム等の建設費に充当するため減少が見込まれるが、その他の基金については現状と同程度の残高となること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サッカースタジアムを建設するための資金に充てるもの。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広島市市民球場基金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広島市原爆ドーム保存事業等基金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原爆ドームの保存等のための資金に充てるもの。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ひろしま国際協力基金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広島市環境保全事業基金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広島市サッカースタジアム建設基金は、民間からの寄附金相当額を積み立てたことにより、積立額が取崩額を上回ったため基金残高が増加した。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広島市民球場基金は、命名権収入等を基金に積み立てたが、取崩額が積立額を上回ったため基金残高が減少した。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広島市サッカースタジアム建設基金は、５年度にサッカースタジアム等の建設費に充当するため全額を取り崩すこととしている。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その他の基金についても、引き続き、各基金の設置目的に照らし、適切に運用していく。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交付税精算対応に伴う取崩しがあったことなどから、基金残高が前年度末に比べ約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財政運営方針において、期間末において現状（方針策定時点：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6D3C04-74FC-49FC-8518-B514CC0E88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CE16B65-52AA-46A8-B8A6-251B06F6E2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3BB36DD-153B-48F7-8DC8-E917C99F1A3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9362E11-49BD-4F70-BF7D-4BA08BF9590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A8E03AA-B16A-43CC-841F-949F347EB00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C7CBA55-305C-4277-8BA0-90EF20498F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9BFA2BA-39E5-4671-B7D4-CC750F65166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A97B2F0-01B5-4438-A45A-43FC0100963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77F454D-DE0A-4046-9DCA-35DE65B99F2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43F478C-A842-4A01-804B-D62DC76A6E4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8FC2A9B-0908-4ADF-962E-B09C424BE53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2F2601F-8658-41AD-8CA0-670E215C6A0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E275B2F-9B38-4546-8E52-CE785F0B112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9D0F239-10CB-414E-8568-16ACA435135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911EA7F-B7C5-417F-A277-29D028C3DF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D30CC83-E34A-4DCE-9412-9F325D71925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98FA7A0-CFBB-481C-A7D6-CD8B1782DBD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ED4A398-EFE7-473F-9254-ACDA0DAD83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A809148-4908-44AC-8354-FAD4AB0F33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9271DBD-5EE7-4414-81BF-D940533900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44907AC-E24E-4C9E-9079-68BE8058C3D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6460357-3BE4-47A2-8FA6-51E6448A90A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2E1AA7-0FB4-4B64-986E-B9BBA67BFC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5F9F12B-1B2E-4142-98B5-4B3D4EB43FF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198AE00-C8ED-4E8C-8D79-08ECECD7BCF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677469E-5568-4C89-9B96-C99E80E4525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AA5E352-59FB-4306-9CE2-A60C43E567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211FC1C-21F2-46CB-988E-57D3931938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99BB805-5A11-450B-A1B7-F66661ADB7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92C0C8B-88D3-4E23-A09C-59227228C4E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CCAC147-B1E0-4F98-A7C0-C330B5490BD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F9FFA94-3BA4-4091-8C59-C5B7F8D8989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1FB0A2D5-034C-4531-BE49-128831CEF87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0AFAD71-7D25-4502-9B23-844412F8ABB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EF5882D-526A-4C5E-9B75-449D5124D54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54B8C03-C9AF-49A0-99BE-700F9980FC4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F3C90C0-0F06-4E6D-830C-886F2A268EA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F96B57C-9947-409F-9912-A2C1FC8FC6C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204AA00-3B4A-412F-A799-BC42A598542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A543716-42FA-45E2-AA6B-A2584F7207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D9DA53B-572A-4235-88DD-671CE65D1B4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D2D00C1-BF0E-4C09-B1A1-B5A009B0BF2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DAABB8F-D983-4EC6-A208-C61BBF7AC6E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4A361C3-B32D-4FB1-94A1-BEFA9BF485E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170C027-95E9-4607-B05D-5472CDE7F29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093FFB5-3241-4521-9F9D-B534F466CDA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8B59C5F-00C0-423F-8077-3E07DF6FB33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高度経済成長期にあたる昭和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年代にかけ集中整備した公共施設が耐用年数を迎えつつあることから、有形固定資産減価償却率が全国平均や類似団体より高い水準にある。こうした状況を踏まえ、平成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月に「広島市公共施設等総合管理計画」を策定（令和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その中で、インフラ資産については、施設の特性に応じた計画的な更新・維持保全等を進めることとしており、ハコモノ資産については、この計画期間内に耐用年数を迎える施設を中心に、複合・集約化等を進めるとともに、予防的な保全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D65616A-FEE5-438E-BE19-8B123AAFCAA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E6E31A6-55DE-4245-8EA6-245CB1E2DD2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C0FA877-CAED-4D42-B05F-DB8E8EE4D03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BAE0416-FEB9-49F4-9323-D05BEA85472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FBE3E723-3C84-48C5-80F6-93A39C1CEA2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C64A9B62-C70D-4C64-AB60-CCC960A821E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1A31FDE-8FB2-4EC9-8D87-76B83370C1A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732AFC9-A274-4FFA-BCE4-EB3C0357A28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809FA0F-6C61-47B2-BF2F-90C2576E564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8B509DF-E3C3-4297-8A9D-B9CD6F93891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E46BFD3B-E6C5-40B4-AFB6-445E9FBCDB5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9C8D92E0-E50A-445F-90D2-B77C19E5BE5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A31A167-EE54-490D-922B-F723E6F9B6B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C5F265F-6F72-4C0A-BAC9-06CF5EF3B35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4A321684-A9DA-4D8B-8CDE-76ED5DDEB6F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B6A7A3E-AFF3-410C-9BD6-5638CB93F39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BBC4E0D-C6A6-4DD2-866C-6D4003FE51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D2FFF4B-E399-4542-8A3B-B16F9B076A7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66373</xdr:rowOff>
    </xdr:from>
    <xdr:to>
      <xdr:col>23</xdr:col>
      <xdr:colOff>85090</xdr:colOff>
      <xdr:row>35</xdr:row>
      <xdr:rowOff>103263</xdr:rowOff>
    </xdr:to>
    <xdr:cxnSp macro="">
      <xdr:nvCxnSpPr>
        <xdr:cNvPr id="67" name="直線コネクタ 66">
          <a:extLst>
            <a:ext uri="{FF2B5EF4-FFF2-40B4-BE49-F238E27FC236}">
              <a16:creationId xmlns:a16="http://schemas.microsoft.com/office/drawing/2014/main" id="{0A9BD961-D168-4DE9-9381-35097172FED7}"/>
            </a:ext>
          </a:extLst>
        </xdr:cNvPr>
        <xdr:cNvCxnSpPr/>
      </xdr:nvCxnSpPr>
      <xdr:spPr>
        <a:xfrm flipV="1">
          <a:off x="4760595" y="5467048"/>
          <a:ext cx="1270" cy="1408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107090</xdr:rowOff>
    </xdr:from>
    <xdr:ext cx="405111" cy="259045"/>
    <xdr:sp macro="" textlink="">
      <xdr:nvSpPr>
        <xdr:cNvPr id="68" name="有形固定資産減価償却率最小値テキスト">
          <a:extLst>
            <a:ext uri="{FF2B5EF4-FFF2-40B4-BE49-F238E27FC236}">
              <a16:creationId xmlns:a16="http://schemas.microsoft.com/office/drawing/2014/main" id="{C8D27ED7-B377-4EFC-86C3-C0A2C64A526D}"/>
            </a:ext>
          </a:extLst>
        </xdr:cNvPr>
        <xdr:cNvSpPr txBox="1"/>
      </xdr:nvSpPr>
      <xdr:spPr>
        <a:xfrm>
          <a:off x="4813300" y="687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103263</xdr:rowOff>
    </xdr:from>
    <xdr:to>
      <xdr:col>23</xdr:col>
      <xdr:colOff>174625</xdr:colOff>
      <xdr:row>35</xdr:row>
      <xdr:rowOff>103263</xdr:rowOff>
    </xdr:to>
    <xdr:cxnSp macro="">
      <xdr:nvCxnSpPr>
        <xdr:cNvPr id="69" name="直線コネクタ 68">
          <a:extLst>
            <a:ext uri="{FF2B5EF4-FFF2-40B4-BE49-F238E27FC236}">
              <a16:creationId xmlns:a16="http://schemas.microsoft.com/office/drawing/2014/main" id="{6BA6AC91-790E-41F0-A4C1-53C17683B7A8}"/>
            </a:ext>
          </a:extLst>
        </xdr:cNvPr>
        <xdr:cNvCxnSpPr/>
      </xdr:nvCxnSpPr>
      <xdr:spPr>
        <a:xfrm>
          <a:off x="4673600" y="687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13050</xdr:rowOff>
    </xdr:from>
    <xdr:ext cx="405111" cy="259045"/>
    <xdr:sp macro="" textlink="">
      <xdr:nvSpPr>
        <xdr:cNvPr id="70" name="有形固定資産減価償却率最大値テキスト">
          <a:extLst>
            <a:ext uri="{FF2B5EF4-FFF2-40B4-BE49-F238E27FC236}">
              <a16:creationId xmlns:a16="http://schemas.microsoft.com/office/drawing/2014/main" id="{5350362F-2360-4756-98B3-B190856C7A16}"/>
            </a:ext>
          </a:extLst>
        </xdr:cNvPr>
        <xdr:cNvSpPr txBox="1"/>
      </xdr:nvSpPr>
      <xdr:spPr>
        <a:xfrm>
          <a:off x="4813300" y="5242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66373</xdr:rowOff>
    </xdr:from>
    <xdr:to>
      <xdr:col>23</xdr:col>
      <xdr:colOff>174625</xdr:colOff>
      <xdr:row>27</xdr:row>
      <xdr:rowOff>66373</xdr:rowOff>
    </xdr:to>
    <xdr:cxnSp macro="">
      <xdr:nvCxnSpPr>
        <xdr:cNvPr id="71" name="直線コネクタ 70">
          <a:extLst>
            <a:ext uri="{FF2B5EF4-FFF2-40B4-BE49-F238E27FC236}">
              <a16:creationId xmlns:a16="http://schemas.microsoft.com/office/drawing/2014/main" id="{CC5B18DE-950A-4C79-B5D1-223D91000BEF}"/>
            </a:ext>
          </a:extLst>
        </xdr:cNvPr>
        <xdr:cNvCxnSpPr/>
      </xdr:nvCxnSpPr>
      <xdr:spPr>
        <a:xfrm>
          <a:off x="4673600" y="5467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92878</xdr:rowOff>
    </xdr:from>
    <xdr:ext cx="405111" cy="259045"/>
    <xdr:sp macro="" textlink="">
      <xdr:nvSpPr>
        <xdr:cNvPr id="72" name="有形固定資産減価償却率平均値テキスト">
          <a:extLst>
            <a:ext uri="{FF2B5EF4-FFF2-40B4-BE49-F238E27FC236}">
              <a16:creationId xmlns:a16="http://schemas.microsoft.com/office/drawing/2014/main" id="{ED1BFC76-9AFE-40B9-A655-86EA48B3DD8E}"/>
            </a:ext>
          </a:extLst>
        </xdr:cNvPr>
        <xdr:cNvSpPr txBox="1"/>
      </xdr:nvSpPr>
      <xdr:spPr>
        <a:xfrm>
          <a:off x="4813300" y="60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70001</xdr:rowOff>
    </xdr:from>
    <xdr:to>
      <xdr:col>23</xdr:col>
      <xdr:colOff>136525</xdr:colOff>
      <xdr:row>32</xdr:row>
      <xdr:rowOff>151</xdr:rowOff>
    </xdr:to>
    <xdr:sp macro="" textlink="">
      <xdr:nvSpPr>
        <xdr:cNvPr id="73" name="フローチャート: 判断 72">
          <a:extLst>
            <a:ext uri="{FF2B5EF4-FFF2-40B4-BE49-F238E27FC236}">
              <a16:creationId xmlns:a16="http://schemas.microsoft.com/office/drawing/2014/main" id="{5B31370B-DF3D-4275-87D6-F2A26092EE5F}"/>
            </a:ext>
          </a:extLst>
        </xdr:cNvPr>
        <xdr:cNvSpPr/>
      </xdr:nvSpPr>
      <xdr:spPr>
        <a:xfrm>
          <a:off x="4711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4" name="フローチャート: 判断 73">
          <a:extLst>
            <a:ext uri="{FF2B5EF4-FFF2-40B4-BE49-F238E27FC236}">
              <a16:creationId xmlns:a16="http://schemas.microsoft.com/office/drawing/2014/main" id="{79BE3E6C-2DCB-48FA-BCFD-51BD4B14FE9C}"/>
            </a:ext>
          </a:extLst>
        </xdr:cNvPr>
        <xdr:cNvSpPr/>
      </xdr:nvSpPr>
      <xdr:spPr>
        <a:xfrm>
          <a:off x="4000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46113</xdr:rowOff>
    </xdr:from>
    <xdr:to>
      <xdr:col>15</xdr:col>
      <xdr:colOff>187325</xdr:colOff>
      <xdr:row>30</xdr:row>
      <xdr:rowOff>147713</xdr:rowOff>
    </xdr:to>
    <xdr:sp macro="" textlink="">
      <xdr:nvSpPr>
        <xdr:cNvPr id="75" name="フローチャート: 判断 74">
          <a:extLst>
            <a:ext uri="{FF2B5EF4-FFF2-40B4-BE49-F238E27FC236}">
              <a16:creationId xmlns:a16="http://schemas.microsoft.com/office/drawing/2014/main" id="{BE3C3A5F-C51B-43C0-8287-B18B7C09480E}"/>
            </a:ext>
          </a:extLst>
        </xdr:cNvPr>
        <xdr:cNvSpPr/>
      </xdr:nvSpPr>
      <xdr:spPr>
        <a:xfrm>
          <a:off x="3238500" y="5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125035</xdr:rowOff>
    </xdr:from>
    <xdr:to>
      <xdr:col>11</xdr:col>
      <xdr:colOff>187325</xdr:colOff>
      <xdr:row>30</xdr:row>
      <xdr:rowOff>55185</xdr:rowOff>
    </xdr:to>
    <xdr:sp macro="" textlink="">
      <xdr:nvSpPr>
        <xdr:cNvPr id="76" name="フローチャート: 判断 75">
          <a:extLst>
            <a:ext uri="{FF2B5EF4-FFF2-40B4-BE49-F238E27FC236}">
              <a16:creationId xmlns:a16="http://schemas.microsoft.com/office/drawing/2014/main" id="{CA4CFC2C-E9AF-49B4-A85B-DC951CB8B33D}"/>
            </a:ext>
          </a:extLst>
        </xdr:cNvPr>
        <xdr:cNvSpPr/>
      </xdr:nvSpPr>
      <xdr:spPr>
        <a:xfrm>
          <a:off x="2476500" y="58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73630</xdr:rowOff>
    </xdr:from>
    <xdr:to>
      <xdr:col>7</xdr:col>
      <xdr:colOff>187325</xdr:colOff>
      <xdr:row>30</xdr:row>
      <xdr:rowOff>3780</xdr:rowOff>
    </xdr:to>
    <xdr:sp macro="" textlink="">
      <xdr:nvSpPr>
        <xdr:cNvPr id="77" name="フローチャート: 判断 76">
          <a:extLst>
            <a:ext uri="{FF2B5EF4-FFF2-40B4-BE49-F238E27FC236}">
              <a16:creationId xmlns:a16="http://schemas.microsoft.com/office/drawing/2014/main" id="{30FFF956-F34E-478E-B795-1702181AE09C}"/>
            </a:ext>
          </a:extLst>
        </xdr:cNvPr>
        <xdr:cNvSpPr/>
      </xdr:nvSpPr>
      <xdr:spPr>
        <a:xfrm>
          <a:off x="1714500" y="581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EED8C36-FD6B-4A04-B2E9-98845E8B608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1CD0AB2-9AE8-446A-9E83-B8C03AA7D02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C8A98E1-5C85-4770-98D4-D6E59D47754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B09146C-C957-4E36-8D38-6833494F713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A9A36E5-8252-4F6E-8FC1-328FD6883DB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25249</xdr:rowOff>
    </xdr:from>
    <xdr:to>
      <xdr:col>23</xdr:col>
      <xdr:colOff>136525</xdr:colOff>
      <xdr:row>33</xdr:row>
      <xdr:rowOff>126849</xdr:rowOff>
    </xdr:to>
    <xdr:sp macro="" textlink="">
      <xdr:nvSpPr>
        <xdr:cNvPr id="83" name="楕円 82">
          <a:extLst>
            <a:ext uri="{FF2B5EF4-FFF2-40B4-BE49-F238E27FC236}">
              <a16:creationId xmlns:a16="http://schemas.microsoft.com/office/drawing/2014/main" id="{22E66DC5-72E8-45FC-B2DB-571E764FB2F0}"/>
            </a:ext>
          </a:extLst>
        </xdr:cNvPr>
        <xdr:cNvSpPr/>
      </xdr:nvSpPr>
      <xdr:spPr>
        <a:xfrm>
          <a:off x="4711700" y="64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3676</xdr:rowOff>
    </xdr:from>
    <xdr:ext cx="405111" cy="259045"/>
    <xdr:sp macro="" textlink="">
      <xdr:nvSpPr>
        <xdr:cNvPr id="84" name="有形固定資産減価償却率該当値テキスト">
          <a:extLst>
            <a:ext uri="{FF2B5EF4-FFF2-40B4-BE49-F238E27FC236}">
              <a16:creationId xmlns:a16="http://schemas.microsoft.com/office/drawing/2014/main" id="{3CD2C5DD-7DCF-4386-AC07-7780D3DED62F}"/>
            </a:ext>
          </a:extLst>
        </xdr:cNvPr>
        <xdr:cNvSpPr txBox="1"/>
      </xdr:nvSpPr>
      <xdr:spPr>
        <a:xfrm>
          <a:off x="4813300" y="643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85" name="楕円 84">
          <a:extLst>
            <a:ext uri="{FF2B5EF4-FFF2-40B4-BE49-F238E27FC236}">
              <a16:creationId xmlns:a16="http://schemas.microsoft.com/office/drawing/2014/main" id="{4547DF44-E519-4EB5-A6F9-A68E4E30FB10}"/>
            </a:ext>
          </a:extLst>
        </xdr:cNvPr>
        <xdr:cNvSpPr/>
      </xdr:nvSpPr>
      <xdr:spPr>
        <a:xfrm>
          <a:off x="4000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76049</xdr:rowOff>
    </xdr:to>
    <xdr:cxnSp macro="">
      <xdr:nvCxnSpPr>
        <xdr:cNvPr id="86" name="直線コネクタ 85">
          <a:extLst>
            <a:ext uri="{FF2B5EF4-FFF2-40B4-BE49-F238E27FC236}">
              <a16:creationId xmlns:a16="http://schemas.microsoft.com/office/drawing/2014/main" id="{958D9FC4-02E4-4A1D-B686-EBC80765E239}"/>
            </a:ext>
          </a:extLst>
        </xdr:cNvPr>
        <xdr:cNvCxnSpPr/>
      </xdr:nvCxnSpPr>
      <xdr:spPr>
        <a:xfrm>
          <a:off x="4051300" y="6433457"/>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42485</xdr:rowOff>
    </xdr:from>
    <xdr:to>
      <xdr:col>15</xdr:col>
      <xdr:colOff>187325</xdr:colOff>
      <xdr:row>32</xdr:row>
      <xdr:rowOff>144085</xdr:rowOff>
    </xdr:to>
    <xdr:sp macro="" textlink="">
      <xdr:nvSpPr>
        <xdr:cNvPr id="87" name="楕円 86">
          <a:extLst>
            <a:ext uri="{FF2B5EF4-FFF2-40B4-BE49-F238E27FC236}">
              <a16:creationId xmlns:a16="http://schemas.microsoft.com/office/drawing/2014/main" id="{C3768685-484E-49B9-9687-0B7856B3A29E}"/>
            </a:ext>
          </a:extLst>
        </xdr:cNvPr>
        <xdr:cNvSpPr/>
      </xdr:nvSpPr>
      <xdr:spPr>
        <a:xfrm>
          <a:off x="3238500" y="63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93285</xdr:rowOff>
    </xdr:from>
    <xdr:to>
      <xdr:col>19</xdr:col>
      <xdr:colOff>136525</xdr:colOff>
      <xdr:row>33</xdr:row>
      <xdr:rowOff>4082</xdr:rowOff>
    </xdr:to>
    <xdr:cxnSp macro="">
      <xdr:nvCxnSpPr>
        <xdr:cNvPr id="88" name="直線コネクタ 87">
          <a:extLst>
            <a:ext uri="{FF2B5EF4-FFF2-40B4-BE49-F238E27FC236}">
              <a16:creationId xmlns:a16="http://schemas.microsoft.com/office/drawing/2014/main" id="{20B4D465-9042-4CFB-B6DA-91818639DDBA}"/>
            </a:ext>
          </a:extLst>
        </xdr:cNvPr>
        <xdr:cNvCxnSpPr/>
      </xdr:nvCxnSpPr>
      <xdr:spPr>
        <a:xfrm>
          <a:off x="3289300" y="6351210"/>
          <a:ext cx="762000" cy="8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90563</xdr:rowOff>
    </xdr:from>
    <xdr:to>
      <xdr:col>11</xdr:col>
      <xdr:colOff>187325</xdr:colOff>
      <xdr:row>32</xdr:row>
      <xdr:rowOff>20713</xdr:rowOff>
    </xdr:to>
    <xdr:sp macro="" textlink="">
      <xdr:nvSpPr>
        <xdr:cNvPr id="89" name="楕円 88">
          <a:extLst>
            <a:ext uri="{FF2B5EF4-FFF2-40B4-BE49-F238E27FC236}">
              <a16:creationId xmlns:a16="http://schemas.microsoft.com/office/drawing/2014/main" id="{297E6884-53C5-4F2D-BCFD-808113ACFAB8}"/>
            </a:ext>
          </a:extLst>
        </xdr:cNvPr>
        <xdr:cNvSpPr/>
      </xdr:nvSpPr>
      <xdr:spPr>
        <a:xfrm>
          <a:off x="2476500" y="61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141363</xdr:rowOff>
    </xdr:from>
    <xdr:to>
      <xdr:col>15</xdr:col>
      <xdr:colOff>136525</xdr:colOff>
      <xdr:row>32</xdr:row>
      <xdr:rowOff>93285</xdr:rowOff>
    </xdr:to>
    <xdr:cxnSp macro="">
      <xdr:nvCxnSpPr>
        <xdr:cNvPr id="90" name="直線コネクタ 89">
          <a:extLst>
            <a:ext uri="{FF2B5EF4-FFF2-40B4-BE49-F238E27FC236}">
              <a16:creationId xmlns:a16="http://schemas.microsoft.com/office/drawing/2014/main" id="{6790E0FE-F9CB-40A9-8272-98352818B2F7}"/>
            </a:ext>
          </a:extLst>
        </xdr:cNvPr>
        <xdr:cNvCxnSpPr/>
      </xdr:nvCxnSpPr>
      <xdr:spPr>
        <a:xfrm>
          <a:off x="2527300" y="6227838"/>
          <a:ext cx="7620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118080</xdr:rowOff>
    </xdr:from>
    <xdr:to>
      <xdr:col>7</xdr:col>
      <xdr:colOff>187325</xdr:colOff>
      <xdr:row>31</xdr:row>
      <xdr:rowOff>48230</xdr:rowOff>
    </xdr:to>
    <xdr:sp macro="" textlink="">
      <xdr:nvSpPr>
        <xdr:cNvPr id="91" name="楕円 90">
          <a:extLst>
            <a:ext uri="{FF2B5EF4-FFF2-40B4-BE49-F238E27FC236}">
              <a16:creationId xmlns:a16="http://schemas.microsoft.com/office/drawing/2014/main" id="{80F8E488-C016-4021-908B-E67310E693FA}"/>
            </a:ext>
          </a:extLst>
        </xdr:cNvPr>
        <xdr:cNvSpPr/>
      </xdr:nvSpPr>
      <xdr:spPr>
        <a:xfrm>
          <a:off x="1714500" y="60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168880</xdr:rowOff>
    </xdr:from>
    <xdr:to>
      <xdr:col>11</xdr:col>
      <xdr:colOff>136525</xdr:colOff>
      <xdr:row>31</xdr:row>
      <xdr:rowOff>141363</xdr:rowOff>
    </xdr:to>
    <xdr:cxnSp macro="">
      <xdr:nvCxnSpPr>
        <xdr:cNvPr id="92" name="直線コネクタ 91">
          <a:extLst>
            <a:ext uri="{FF2B5EF4-FFF2-40B4-BE49-F238E27FC236}">
              <a16:creationId xmlns:a16="http://schemas.microsoft.com/office/drawing/2014/main" id="{E5D88CF5-CD11-4EF1-9D1B-BA90B371C1A3}"/>
            </a:ext>
          </a:extLst>
        </xdr:cNvPr>
        <xdr:cNvCxnSpPr/>
      </xdr:nvCxnSpPr>
      <xdr:spPr>
        <a:xfrm>
          <a:off x="1765300" y="6083905"/>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85319</xdr:rowOff>
    </xdr:from>
    <xdr:ext cx="405111" cy="259045"/>
    <xdr:sp macro="" textlink="">
      <xdr:nvSpPr>
        <xdr:cNvPr id="93" name="n_1aveValue有形固定資産減価償却率">
          <a:extLst>
            <a:ext uri="{FF2B5EF4-FFF2-40B4-BE49-F238E27FC236}">
              <a16:creationId xmlns:a16="http://schemas.microsoft.com/office/drawing/2014/main" id="{266FF836-93CF-458E-824E-6146BAE4DE6D}"/>
            </a:ext>
          </a:extLst>
        </xdr:cNvPr>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164240</xdr:rowOff>
    </xdr:from>
    <xdr:ext cx="405111" cy="259045"/>
    <xdr:sp macro="" textlink="">
      <xdr:nvSpPr>
        <xdr:cNvPr id="94" name="n_2aveValue有形固定資産減価償却率">
          <a:extLst>
            <a:ext uri="{FF2B5EF4-FFF2-40B4-BE49-F238E27FC236}">
              <a16:creationId xmlns:a16="http://schemas.microsoft.com/office/drawing/2014/main" id="{4710CC35-E822-4090-97E7-137B863E6260}"/>
            </a:ext>
          </a:extLst>
        </xdr:cNvPr>
        <xdr:cNvSpPr txBox="1"/>
      </xdr:nvSpPr>
      <xdr:spPr>
        <a:xfrm>
          <a:off x="3086744" y="573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71712</xdr:rowOff>
    </xdr:from>
    <xdr:ext cx="405111" cy="259045"/>
    <xdr:sp macro="" textlink="">
      <xdr:nvSpPr>
        <xdr:cNvPr id="95" name="n_3aveValue有形固定資産減価償却率">
          <a:extLst>
            <a:ext uri="{FF2B5EF4-FFF2-40B4-BE49-F238E27FC236}">
              <a16:creationId xmlns:a16="http://schemas.microsoft.com/office/drawing/2014/main" id="{A46886D6-A55A-4F9B-AE4E-841218342BE1}"/>
            </a:ext>
          </a:extLst>
        </xdr:cNvPr>
        <xdr:cNvSpPr txBox="1"/>
      </xdr:nvSpPr>
      <xdr:spPr>
        <a:xfrm>
          <a:off x="2324744" y="56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20307</xdr:rowOff>
    </xdr:from>
    <xdr:ext cx="405111" cy="259045"/>
    <xdr:sp macro="" textlink="">
      <xdr:nvSpPr>
        <xdr:cNvPr id="96" name="n_4aveValue有形固定資産減価償却率">
          <a:extLst>
            <a:ext uri="{FF2B5EF4-FFF2-40B4-BE49-F238E27FC236}">
              <a16:creationId xmlns:a16="http://schemas.microsoft.com/office/drawing/2014/main" id="{9299FDCD-991F-4821-9FBC-6DDBB6C38A39}"/>
            </a:ext>
          </a:extLst>
        </xdr:cNvPr>
        <xdr:cNvSpPr txBox="1"/>
      </xdr:nvSpPr>
      <xdr:spPr>
        <a:xfrm>
          <a:off x="1562744" y="55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97" name="n_1mainValue有形固定資産減価償却率">
          <a:extLst>
            <a:ext uri="{FF2B5EF4-FFF2-40B4-BE49-F238E27FC236}">
              <a16:creationId xmlns:a16="http://schemas.microsoft.com/office/drawing/2014/main" id="{90C58228-2E2E-458C-BDA8-6DC8848A3E88}"/>
            </a:ext>
          </a:extLst>
        </xdr:cNvPr>
        <xdr:cNvSpPr txBox="1"/>
      </xdr:nvSpPr>
      <xdr:spPr>
        <a:xfrm>
          <a:off x="38360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135212</xdr:rowOff>
    </xdr:from>
    <xdr:ext cx="405111" cy="259045"/>
    <xdr:sp macro="" textlink="">
      <xdr:nvSpPr>
        <xdr:cNvPr id="98" name="n_2mainValue有形固定資産減価償却率">
          <a:extLst>
            <a:ext uri="{FF2B5EF4-FFF2-40B4-BE49-F238E27FC236}">
              <a16:creationId xmlns:a16="http://schemas.microsoft.com/office/drawing/2014/main" id="{0449B17A-A240-42AF-9C80-2F26B2E3E20F}"/>
            </a:ext>
          </a:extLst>
        </xdr:cNvPr>
        <xdr:cNvSpPr txBox="1"/>
      </xdr:nvSpPr>
      <xdr:spPr>
        <a:xfrm>
          <a:off x="3086744" y="639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11840</xdr:rowOff>
    </xdr:from>
    <xdr:ext cx="405111" cy="259045"/>
    <xdr:sp macro="" textlink="">
      <xdr:nvSpPr>
        <xdr:cNvPr id="99" name="n_3mainValue有形固定資産減価償却率">
          <a:extLst>
            <a:ext uri="{FF2B5EF4-FFF2-40B4-BE49-F238E27FC236}">
              <a16:creationId xmlns:a16="http://schemas.microsoft.com/office/drawing/2014/main" id="{61C8CC0B-9FED-4D93-86FB-085D96D942DB}"/>
            </a:ext>
          </a:extLst>
        </xdr:cNvPr>
        <xdr:cNvSpPr txBox="1"/>
      </xdr:nvSpPr>
      <xdr:spPr>
        <a:xfrm>
          <a:off x="2324744" y="6269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39357</xdr:rowOff>
    </xdr:from>
    <xdr:ext cx="405111" cy="259045"/>
    <xdr:sp macro="" textlink="">
      <xdr:nvSpPr>
        <xdr:cNvPr id="100" name="n_4mainValue有形固定資産減価償却率">
          <a:extLst>
            <a:ext uri="{FF2B5EF4-FFF2-40B4-BE49-F238E27FC236}">
              <a16:creationId xmlns:a16="http://schemas.microsoft.com/office/drawing/2014/main" id="{4789D3DD-AF98-45BD-A212-EED6D8390F87}"/>
            </a:ext>
          </a:extLst>
        </xdr:cNvPr>
        <xdr:cNvSpPr txBox="1"/>
      </xdr:nvSpPr>
      <xdr:spPr>
        <a:xfrm>
          <a:off x="1562744" y="6125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6161E81-7AEA-4CB5-A8E2-E74E68228A7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D814962-7CAB-4803-910C-1513FC07946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5A740184-FB08-4A0F-8CCB-67989ADC5795}"/>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[ 1,492.9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B628245-13ED-4418-9D4D-E3B247602A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B978F46-2FF1-4C3C-9C9F-B5F53BA7033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AEA2318-664F-427D-B729-B354B6EA6CD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5650C0F-5B50-4EE4-8294-DAE56F445F1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1F3A40A4-6545-4579-BFBC-F5B6606423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94BB846-C6AF-4130-8A31-BE6197D0028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F5B4BF04-3409-4BB3-80AE-B8C97DA204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A5596CA1-6800-4212-ACF1-AF8330EB3A1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56D01C5-3334-48E2-B04B-A563C871173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175001C-AB74-476B-9B69-6D8A5945800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債務償還比率は類似団体平均を上回っている。これは、都市基盤の整備を積極的に進め、多額の市債を発行してきたことなどが主な要因である。</a:t>
          </a:r>
        </a:p>
        <a:p>
          <a:r>
            <a:rPr kumimoji="1" lang="ja-JP" altLang="en-US" sz="1100">
              <a:latin typeface="ＭＳ Ｐゴシック" panose="020B0600070205080204" pitchFamily="50" charset="-128"/>
              <a:ea typeface="ＭＳ Ｐゴシック" panose="020B0600070205080204" pitchFamily="50" charset="-128"/>
            </a:rPr>
            <a:t>令和３年度は比率が大きく改善しているが、これは普通交付税の算定において臨時財政対策債償還基金費が設けられたことにより、分母の経常一般財源等（歳入）等が増加したことが主な要因である。</a:t>
          </a:r>
        </a:p>
        <a:p>
          <a:r>
            <a:rPr kumimoji="1" lang="ja-JP" altLang="en-US" sz="1100">
              <a:latin typeface="ＭＳ Ｐゴシック" panose="020B0600070205080204" pitchFamily="50" charset="-128"/>
              <a:ea typeface="ＭＳ Ｐゴシック" panose="020B0600070205080204" pitchFamily="50" charset="-128"/>
            </a:rPr>
            <a:t>引き続き、財政運営方針に沿って、市債残高の抑制を図るなど、財政の健全化に努めていく。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A790178-94AC-4968-B3CB-D929117E11A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D3E0FF3-571C-4631-A8C0-8CFB2D579E0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AA892D3-35CC-4E1F-A8F2-47EB7C568D2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94D30353-3F0B-45BB-84FC-CE672FCD5C6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928D40F-7DEE-422D-906F-A8A7F603489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ED25E87-AE61-4CE4-958B-98A85E5C531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E5B6877D-D3A9-4A87-A9B7-14252B655E3F}"/>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3F56476D-8786-46A1-B208-5A31B97B32A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9F7871DD-5CC9-44FF-8EA7-7A99D588E81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826DDA4E-2793-4B2B-BF8F-BBF0023A12C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6CB146B6-0441-45F7-8A68-07D8D306EAB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665A1A5-73B2-4625-9262-C4ECCDD6290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571F7A0A-81DA-4754-9603-29357555277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CB52A2CD-1C0B-44DC-A4A6-5B56219DC31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36A6F062-4183-4AA0-991B-DCCDB23FA04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8225FE92-F896-4E13-AD52-90A8F86E73D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11113</xdr:rowOff>
    </xdr:from>
    <xdr:to>
      <xdr:col>76</xdr:col>
      <xdr:colOff>21589</xdr:colOff>
      <xdr:row>34</xdr:row>
      <xdr:rowOff>142825</xdr:rowOff>
    </xdr:to>
    <xdr:cxnSp macro="">
      <xdr:nvCxnSpPr>
        <xdr:cNvPr id="130" name="直線コネクタ 129">
          <a:extLst>
            <a:ext uri="{FF2B5EF4-FFF2-40B4-BE49-F238E27FC236}">
              <a16:creationId xmlns:a16="http://schemas.microsoft.com/office/drawing/2014/main" id="{4F241D94-5CD9-4B98-9CF4-8748D7208EDA}"/>
            </a:ext>
          </a:extLst>
        </xdr:cNvPr>
        <xdr:cNvCxnSpPr/>
      </xdr:nvCxnSpPr>
      <xdr:spPr>
        <a:xfrm flipV="1">
          <a:off x="14793595" y="5411788"/>
          <a:ext cx="1269" cy="133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146652</xdr:rowOff>
    </xdr:from>
    <xdr:ext cx="560923" cy="259045"/>
    <xdr:sp macro="" textlink="">
      <xdr:nvSpPr>
        <xdr:cNvPr id="131" name="債務償還比率最小値テキスト">
          <a:extLst>
            <a:ext uri="{FF2B5EF4-FFF2-40B4-BE49-F238E27FC236}">
              <a16:creationId xmlns:a16="http://schemas.microsoft.com/office/drawing/2014/main" id="{8F941D98-AE6D-4E6C-A06E-ACDC0F880B87}"/>
            </a:ext>
          </a:extLst>
        </xdr:cNvPr>
        <xdr:cNvSpPr txBox="1"/>
      </xdr:nvSpPr>
      <xdr:spPr>
        <a:xfrm>
          <a:off x="14846300" y="67474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142825</xdr:rowOff>
    </xdr:from>
    <xdr:to>
      <xdr:col>76</xdr:col>
      <xdr:colOff>111125</xdr:colOff>
      <xdr:row>34</xdr:row>
      <xdr:rowOff>142825</xdr:rowOff>
    </xdr:to>
    <xdr:cxnSp macro="">
      <xdr:nvCxnSpPr>
        <xdr:cNvPr id="132" name="直線コネクタ 131">
          <a:extLst>
            <a:ext uri="{FF2B5EF4-FFF2-40B4-BE49-F238E27FC236}">
              <a16:creationId xmlns:a16="http://schemas.microsoft.com/office/drawing/2014/main" id="{31BA26BB-6E32-4519-A191-D8692B61FFA7}"/>
            </a:ext>
          </a:extLst>
        </xdr:cNvPr>
        <xdr:cNvCxnSpPr/>
      </xdr:nvCxnSpPr>
      <xdr:spPr>
        <a:xfrm>
          <a:off x="14706600" y="674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129240</xdr:rowOff>
    </xdr:from>
    <xdr:ext cx="469744" cy="259045"/>
    <xdr:sp macro="" textlink="">
      <xdr:nvSpPr>
        <xdr:cNvPr id="133" name="債務償還比率最大値テキスト">
          <a:extLst>
            <a:ext uri="{FF2B5EF4-FFF2-40B4-BE49-F238E27FC236}">
              <a16:creationId xmlns:a16="http://schemas.microsoft.com/office/drawing/2014/main" id="{0F71AE8F-976D-426A-8CA8-C726EF3BFE95}"/>
            </a:ext>
          </a:extLst>
        </xdr:cNvPr>
        <xdr:cNvSpPr txBox="1"/>
      </xdr:nvSpPr>
      <xdr:spPr>
        <a:xfrm>
          <a:off x="14846300" y="5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11113</xdr:rowOff>
    </xdr:from>
    <xdr:to>
      <xdr:col>76</xdr:col>
      <xdr:colOff>111125</xdr:colOff>
      <xdr:row>27</xdr:row>
      <xdr:rowOff>11113</xdr:rowOff>
    </xdr:to>
    <xdr:cxnSp macro="">
      <xdr:nvCxnSpPr>
        <xdr:cNvPr id="134" name="直線コネクタ 133">
          <a:extLst>
            <a:ext uri="{FF2B5EF4-FFF2-40B4-BE49-F238E27FC236}">
              <a16:creationId xmlns:a16="http://schemas.microsoft.com/office/drawing/2014/main" id="{D9753AF7-253A-45E6-BAE9-350BE2C092F2}"/>
            </a:ext>
          </a:extLst>
        </xdr:cNvPr>
        <xdr:cNvCxnSpPr/>
      </xdr:nvCxnSpPr>
      <xdr:spPr>
        <a:xfrm>
          <a:off x="14706600" y="541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66523</xdr:rowOff>
    </xdr:from>
    <xdr:ext cx="469744" cy="259045"/>
    <xdr:sp macro="" textlink="">
      <xdr:nvSpPr>
        <xdr:cNvPr id="135" name="債務償還比率平均値テキスト">
          <a:extLst>
            <a:ext uri="{FF2B5EF4-FFF2-40B4-BE49-F238E27FC236}">
              <a16:creationId xmlns:a16="http://schemas.microsoft.com/office/drawing/2014/main" id="{96BDB02B-CF7E-40D4-98EA-F6CE2194344B}"/>
            </a:ext>
          </a:extLst>
        </xdr:cNvPr>
        <xdr:cNvSpPr txBox="1"/>
      </xdr:nvSpPr>
      <xdr:spPr>
        <a:xfrm>
          <a:off x="14846300" y="5810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43646</xdr:rowOff>
    </xdr:from>
    <xdr:to>
      <xdr:col>76</xdr:col>
      <xdr:colOff>73025</xdr:colOff>
      <xdr:row>30</xdr:row>
      <xdr:rowOff>145246</xdr:rowOff>
    </xdr:to>
    <xdr:sp macro="" textlink="">
      <xdr:nvSpPr>
        <xdr:cNvPr id="136" name="フローチャート: 判断 135">
          <a:extLst>
            <a:ext uri="{FF2B5EF4-FFF2-40B4-BE49-F238E27FC236}">
              <a16:creationId xmlns:a16="http://schemas.microsoft.com/office/drawing/2014/main" id="{9BC57B5A-BF4F-46CA-8217-4418D90F50EB}"/>
            </a:ext>
          </a:extLst>
        </xdr:cNvPr>
        <xdr:cNvSpPr/>
      </xdr:nvSpPr>
      <xdr:spPr>
        <a:xfrm>
          <a:off x="14744700" y="595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39857</xdr:rowOff>
    </xdr:from>
    <xdr:to>
      <xdr:col>72</xdr:col>
      <xdr:colOff>123825</xdr:colOff>
      <xdr:row>29</xdr:row>
      <xdr:rowOff>141457</xdr:rowOff>
    </xdr:to>
    <xdr:sp macro="" textlink="">
      <xdr:nvSpPr>
        <xdr:cNvPr id="137" name="フローチャート: 判断 136">
          <a:extLst>
            <a:ext uri="{FF2B5EF4-FFF2-40B4-BE49-F238E27FC236}">
              <a16:creationId xmlns:a16="http://schemas.microsoft.com/office/drawing/2014/main" id="{2AFDD894-B1C3-42F9-8A7D-C701F2EF8783}"/>
            </a:ext>
          </a:extLst>
        </xdr:cNvPr>
        <xdr:cNvSpPr/>
      </xdr:nvSpPr>
      <xdr:spPr>
        <a:xfrm>
          <a:off x="14033500" y="578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42637</xdr:rowOff>
    </xdr:from>
    <xdr:to>
      <xdr:col>68</xdr:col>
      <xdr:colOff>123825</xdr:colOff>
      <xdr:row>31</xdr:row>
      <xdr:rowOff>144237</xdr:rowOff>
    </xdr:to>
    <xdr:sp macro="" textlink="">
      <xdr:nvSpPr>
        <xdr:cNvPr id="138" name="フローチャート: 判断 137">
          <a:extLst>
            <a:ext uri="{FF2B5EF4-FFF2-40B4-BE49-F238E27FC236}">
              <a16:creationId xmlns:a16="http://schemas.microsoft.com/office/drawing/2014/main" id="{5A794914-69DD-4E21-A789-953C86409B98}"/>
            </a:ext>
          </a:extLst>
        </xdr:cNvPr>
        <xdr:cNvSpPr/>
      </xdr:nvSpPr>
      <xdr:spPr>
        <a:xfrm>
          <a:off x="13271500" y="61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60149</xdr:rowOff>
    </xdr:from>
    <xdr:to>
      <xdr:col>64</xdr:col>
      <xdr:colOff>123825</xdr:colOff>
      <xdr:row>31</xdr:row>
      <xdr:rowOff>161749</xdr:rowOff>
    </xdr:to>
    <xdr:sp macro="" textlink="">
      <xdr:nvSpPr>
        <xdr:cNvPr id="139" name="フローチャート: 判断 138">
          <a:extLst>
            <a:ext uri="{FF2B5EF4-FFF2-40B4-BE49-F238E27FC236}">
              <a16:creationId xmlns:a16="http://schemas.microsoft.com/office/drawing/2014/main" id="{233F1D56-1257-4B39-84F9-4D2DFB9293B1}"/>
            </a:ext>
          </a:extLst>
        </xdr:cNvPr>
        <xdr:cNvSpPr/>
      </xdr:nvSpPr>
      <xdr:spPr>
        <a:xfrm>
          <a:off x="12509500" y="614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43716</xdr:rowOff>
    </xdr:from>
    <xdr:to>
      <xdr:col>60</xdr:col>
      <xdr:colOff>123825</xdr:colOff>
      <xdr:row>31</xdr:row>
      <xdr:rowOff>145316</xdr:rowOff>
    </xdr:to>
    <xdr:sp macro="" textlink="">
      <xdr:nvSpPr>
        <xdr:cNvPr id="140" name="フローチャート: 判断 139">
          <a:extLst>
            <a:ext uri="{FF2B5EF4-FFF2-40B4-BE49-F238E27FC236}">
              <a16:creationId xmlns:a16="http://schemas.microsoft.com/office/drawing/2014/main" id="{146455C9-A6BE-4999-AF10-FCA9B131873E}"/>
            </a:ext>
          </a:extLst>
        </xdr:cNvPr>
        <xdr:cNvSpPr/>
      </xdr:nvSpPr>
      <xdr:spPr>
        <a:xfrm>
          <a:off x="11747500" y="61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23A6503-910C-40A2-B686-F2A2847B27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EC546F6-DD1C-4C7E-9775-ACB33884C88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10615D5-4AB3-4CCE-A6CA-4320D06673C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8D65778-4676-4BC0-A559-5B434CC360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DCE9477-E847-40AA-B1AB-0847058556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92025</xdr:rowOff>
    </xdr:from>
    <xdr:to>
      <xdr:col>76</xdr:col>
      <xdr:colOff>73025</xdr:colOff>
      <xdr:row>35</xdr:row>
      <xdr:rowOff>22175</xdr:rowOff>
    </xdr:to>
    <xdr:sp macro="" textlink="">
      <xdr:nvSpPr>
        <xdr:cNvPr id="146" name="楕円 145">
          <a:extLst>
            <a:ext uri="{FF2B5EF4-FFF2-40B4-BE49-F238E27FC236}">
              <a16:creationId xmlns:a16="http://schemas.microsoft.com/office/drawing/2014/main" id="{B6C12BA3-8343-4852-9DE3-109FCA37F573}"/>
            </a:ext>
          </a:extLst>
        </xdr:cNvPr>
        <xdr:cNvSpPr/>
      </xdr:nvSpPr>
      <xdr:spPr>
        <a:xfrm>
          <a:off x="14744700" y="66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6952</xdr:rowOff>
    </xdr:from>
    <xdr:ext cx="560923" cy="259045"/>
    <xdr:sp macro="" textlink="">
      <xdr:nvSpPr>
        <xdr:cNvPr id="147" name="債務償還比率該当値テキスト">
          <a:extLst>
            <a:ext uri="{FF2B5EF4-FFF2-40B4-BE49-F238E27FC236}">
              <a16:creationId xmlns:a16="http://schemas.microsoft.com/office/drawing/2014/main" id="{58F52307-F6D6-4AEB-A676-D8F350660334}"/>
            </a:ext>
          </a:extLst>
        </xdr:cNvPr>
        <xdr:cNvSpPr txBox="1"/>
      </xdr:nvSpPr>
      <xdr:spPr>
        <a:xfrm>
          <a:off x="14846300" y="6607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607</xdr:rowOff>
    </xdr:from>
    <xdr:to>
      <xdr:col>72</xdr:col>
      <xdr:colOff>123825</xdr:colOff>
      <xdr:row>32</xdr:row>
      <xdr:rowOff>102207</xdr:rowOff>
    </xdr:to>
    <xdr:sp macro="" textlink="">
      <xdr:nvSpPr>
        <xdr:cNvPr id="148" name="楕円 147">
          <a:extLst>
            <a:ext uri="{FF2B5EF4-FFF2-40B4-BE49-F238E27FC236}">
              <a16:creationId xmlns:a16="http://schemas.microsoft.com/office/drawing/2014/main" id="{A81E8E89-486E-44A2-A896-98F7A9603CEC}"/>
            </a:ext>
          </a:extLst>
        </xdr:cNvPr>
        <xdr:cNvSpPr/>
      </xdr:nvSpPr>
      <xdr:spPr>
        <a:xfrm>
          <a:off x="14033500" y="62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51407</xdr:rowOff>
    </xdr:from>
    <xdr:to>
      <xdr:col>76</xdr:col>
      <xdr:colOff>22225</xdr:colOff>
      <xdr:row>34</xdr:row>
      <xdr:rowOff>142825</xdr:rowOff>
    </xdr:to>
    <xdr:cxnSp macro="">
      <xdr:nvCxnSpPr>
        <xdr:cNvPr id="149" name="直線コネクタ 148">
          <a:extLst>
            <a:ext uri="{FF2B5EF4-FFF2-40B4-BE49-F238E27FC236}">
              <a16:creationId xmlns:a16="http://schemas.microsoft.com/office/drawing/2014/main" id="{C502737A-218D-4E2B-9667-14E5C08A7051}"/>
            </a:ext>
          </a:extLst>
        </xdr:cNvPr>
        <xdr:cNvCxnSpPr/>
      </xdr:nvCxnSpPr>
      <xdr:spPr>
        <a:xfrm>
          <a:off x="14084300" y="6309332"/>
          <a:ext cx="711200" cy="43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111937</xdr:rowOff>
    </xdr:from>
    <xdr:to>
      <xdr:col>68</xdr:col>
      <xdr:colOff>123825</xdr:colOff>
      <xdr:row>35</xdr:row>
      <xdr:rowOff>42087</xdr:rowOff>
    </xdr:to>
    <xdr:sp macro="" textlink="">
      <xdr:nvSpPr>
        <xdr:cNvPr id="150" name="楕円 149">
          <a:extLst>
            <a:ext uri="{FF2B5EF4-FFF2-40B4-BE49-F238E27FC236}">
              <a16:creationId xmlns:a16="http://schemas.microsoft.com/office/drawing/2014/main" id="{196A5D6B-55E1-4BCE-AA77-29D15A48B3BC}"/>
            </a:ext>
          </a:extLst>
        </xdr:cNvPr>
        <xdr:cNvSpPr/>
      </xdr:nvSpPr>
      <xdr:spPr>
        <a:xfrm>
          <a:off x="13271500" y="67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51407</xdr:rowOff>
    </xdr:from>
    <xdr:to>
      <xdr:col>72</xdr:col>
      <xdr:colOff>73025</xdr:colOff>
      <xdr:row>34</xdr:row>
      <xdr:rowOff>162737</xdr:rowOff>
    </xdr:to>
    <xdr:cxnSp macro="">
      <xdr:nvCxnSpPr>
        <xdr:cNvPr id="151" name="直線コネクタ 150">
          <a:extLst>
            <a:ext uri="{FF2B5EF4-FFF2-40B4-BE49-F238E27FC236}">
              <a16:creationId xmlns:a16="http://schemas.microsoft.com/office/drawing/2014/main" id="{822892F0-DA35-4751-A543-EAE7012A2F10}"/>
            </a:ext>
          </a:extLst>
        </xdr:cNvPr>
        <xdr:cNvCxnSpPr/>
      </xdr:nvCxnSpPr>
      <xdr:spPr>
        <a:xfrm flipV="1">
          <a:off x="13322300" y="6309332"/>
          <a:ext cx="762000" cy="45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93705</xdr:rowOff>
    </xdr:from>
    <xdr:to>
      <xdr:col>64</xdr:col>
      <xdr:colOff>123825</xdr:colOff>
      <xdr:row>35</xdr:row>
      <xdr:rowOff>23855</xdr:rowOff>
    </xdr:to>
    <xdr:sp macro="" textlink="">
      <xdr:nvSpPr>
        <xdr:cNvPr id="152" name="楕円 151">
          <a:extLst>
            <a:ext uri="{FF2B5EF4-FFF2-40B4-BE49-F238E27FC236}">
              <a16:creationId xmlns:a16="http://schemas.microsoft.com/office/drawing/2014/main" id="{CF0A1B16-CE49-47B2-A5D5-39D3A9055476}"/>
            </a:ext>
          </a:extLst>
        </xdr:cNvPr>
        <xdr:cNvSpPr/>
      </xdr:nvSpPr>
      <xdr:spPr>
        <a:xfrm>
          <a:off x="12509500" y="66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144505</xdr:rowOff>
    </xdr:from>
    <xdr:to>
      <xdr:col>68</xdr:col>
      <xdr:colOff>73025</xdr:colOff>
      <xdr:row>34</xdr:row>
      <xdr:rowOff>162737</xdr:rowOff>
    </xdr:to>
    <xdr:cxnSp macro="">
      <xdr:nvCxnSpPr>
        <xdr:cNvPr id="153" name="直線コネクタ 152">
          <a:extLst>
            <a:ext uri="{FF2B5EF4-FFF2-40B4-BE49-F238E27FC236}">
              <a16:creationId xmlns:a16="http://schemas.microsoft.com/office/drawing/2014/main" id="{63C8F3BD-8AA1-429B-A0EA-5209B7A9FD76}"/>
            </a:ext>
          </a:extLst>
        </xdr:cNvPr>
        <xdr:cNvCxnSpPr/>
      </xdr:nvCxnSpPr>
      <xdr:spPr>
        <a:xfrm>
          <a:off x="12560300" y="6745330"/>
          <a:ext cx="762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93225</xdr:rowOff>
    </xdr:from>
    <xdr:to>
      <xdr:col>60</xdr:col>
      <xdr:colOff>123825</xdr:colOff>
      <xdr:row>35</xdr:row>
      <xdr:rowOff>23375</xdr:rowOff>
    </xdr:to>
    <xdr:sp macro="" textlink="">
      <xdr:nvSpPr>
        <xdr:cNvPr id="154" name="楕円 153">
          <a:extLst>
            <a:ext uri="{FF2B5EF4-FFF2-40B4-BE49-F238E27FC236}">
              <a16:creationId xmlns:a16="http://schemas.microsoft.com/office/drawing/2014/main" id="{E837779A-9D30-420B-97A9-3B6CDA3BC953}"/>
            </a:ext>
          </a:extLst>
        </xdr:cNvPr>
        <xdr:cNvSpPr/>
      </xdr:nvSpPr>
      <xdr:spPr>
        <a:xfrm>
          <a:off x="11747500" y="66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144025</xdr:rowOff>
    </xdr:from>
    <xdr:to>
      <xdr:col>64</xdr:col>
      <xdr:colOff>73025</xdr:colOff>
      <xdr:row>34</xdr:row>
      <xdr:rowOff>144505</xdr:rowOff>
    </xdr:to>
    <xdr:cxnSp macro="">
      <xdr:nvCxnSpPr>
        <xdr:cNvPr id="155" name="直線コネクタ 154">
          <a:extLst>
            <a:ext uri="{FF2B5EF4-FFF2-40B4-BE49-F238E27FC236}">
              <a16:creationId xmlns:a16="http://schemas.microsoft.com/office/drawing/2014/main" id="{00FB5ED6-E4AB-4513-86B3-280BBA915260}"/>
            </a:ext>
          </a:extLst>
        </xdr:cNvPr>
        <xdr:cNvCxnSpPr/>
      </xdr:nvCxnSpPr>
      <xdr:spPr>
        <a:xfrm>
          <a:off x="11798300" y="6744850"/>
          <a:ext cx="762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157984</xdr:rowOff>
    </xdr:from>
    <xdr:ext cx="469744" cy="259045"/>
    <xdr:sp macro="" textlink="">
      <xdr:nvSpPr>
        <xdr:cNvPr id="156" name="n_1aveValue債務償還比率">
          <a:extLst>
            <a:ext uri="{FF2B5EF4-FFF2-40B4-BE49-F238E27FC236}">
              <a16:creationId xmlns:a16="http://schemas.microsoft.com/office/drawing/2014/main" id="{A5AA558C-53ED-42D7-AA39-3597CDE9D6BC}"/>
            </a:ext>
          </a:extLst>
        </xdr:cNvPr>
        <xdr:cNvSpPr txBox="1"/>
      </xdr:nvSpPr>
      <xdr:spPr>
        <a:xfrm>
          <a:off x="13836727" y="555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160764</xdr:rowOff>
    </xdr:from>
    <xdr:ext cx="560923" cy="259045"/>
    <xdr:sp macro="" textlink="">
      <xdr:nvSpPr>
        <xdr:cNvPr id="157" name="n_2aveValue債務償還比率">
          <a:extLst>
            <a:ext uri="{FF2B5EF4-FFF2-40B4-BE49-F238E27FC236}">
              <a16:creationId xmlns:a16="http://schemas.microsoft.com/office/drawing/2014/main" id="{1ECCA281-1261-47D9-80DC-64BE1CECE2C0}"/>
            </a:ext>
          </a:extLst>
        </xdr:cNvPr>
        <xdr:cNvSpPr txBox="1"/>
      </xdr:nvSpPr>
      <xdr:spPr>
        <a:xfrm>
          <a:off x="13041838" y="59043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6826</xdr:rowOff>
    </xdr:from>
    <xdr:ext cx="560923" cy="259045"/>
    <xdr:sp macro="" textlink="">
      <xdr:nvSpPr>
        <xdr:cNvPr id="158" name="n_3aveValue債務償還比率">
          <a:extLst>
            <a:ext uri="{FF2B5EF4-FFF2-40B4-BE49-F238E27FC236}">
              <a16:creationId xmlns:a16="http://schemas.microsoft.com/office/drawing/2014/main" id="{DBD2A993-7F6E-4016-B95F-57015C7E7498}"/>
            </a:ext>
          </a:extLst>
        </xdr:cNvPr>
        <xdr:cNvSpPr txBox="1"/>
      </xdr:nvSpPr>
      <xdr:spPr>
        <a:xfrm>
          <a:off x="12279838" y="59218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29</xdr:row>
      <xdr:rowOff>161843</xdr:rowOff>
    </xdr:from>
    <xdr:ext cx="560923" cy="259045"/>
    <xdr:sp macro="" textlink="">
      <xdr:nvSpPr>
        <xdr:cNvPr id="159" name="n_4aveValue債務償還比率">
          <a:extLst>
            <a:ext uri="{FF2B5EF4-FFF2-40B4-BE49-F238E27FC236}">
              <a16:creationId xmlns:a16="http://schemas.microsoft.com/office/drawing/2014/main" id="{E41B9720-48E6-4ED4-A8D1-5EEA2BE67DA2}"/>
            </a:ext>
          </a:extLst>
        </xdr:cNvPr>
        <xdr:cNvSpPr txBox="1"/>
      </xdr:nvSpPr>
      <xdr:spPr>
        <a:xfrm>
          <a:off x="11517838" y="59054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32</xdr:row>
      <xdr:rowOff>93334</xdr:rowOff>
    </xdr:from>
    <xdr:ext cx="560923" cy="259045"/>
    <xdr:sp macro="" textlink="">
      <xdr:nvSpPr>
        <xdr:cNvPr id="160" name="n_1mainValue債務償還比率">
          <a:extLst>
            <a:ext uri="{FF2B5EF4-FFF2-40B4-BE49-F238E27FC236}">
              <a16:creationId xmlns:a16="http://schemas.microsoft.com/office/drawing/2014/main" id="{BB399308-1550-46CC-96CA-7AC2D75A81A2}"/>
            </a:ext>
          </a:extLst>
        </xdr:cNvPr>
        <xdr:cNvSpPr txBox="1"/>
      </xdr:nvSpPr>
      <xdr:spPr>
        <a:xfrm>
          <a:off x="13791138" y="63512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33214</xdr:rowOff>
    </xdr:from>
    <xdr:ext cx="560923" cy="259045"/>
    <xdr:sp macro="" textlink="">
      <xdr:nvSpPr>
        <xdr:cNvPr id="161" name="n_2mainValue債務償還比率">
          <a:extLst>
            <a:ext uri="{FF2B5EF4-FFF2-40B4-BE49-F238E27FC236}">
              <a16:creationId xmlns:a16="http://schemas.microsoft.com/office/drawing/2014/main" id="{378A75E8-0A42-4B86-BB46-071796BA2C37}"/>
            </a:ext>
          </a:extLst>
        </xdr:cNvPr>
        <xdr:cNvSpPr txBox="1"/>
      </xdr:nvSpPr>
      <xdr:spPr>
        <a:xfrm>
          <a:off x="13041838" y="68054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35</xdr:row>
      <xdr:rowOff>14982</xdr:rowOff>
    </xdr:from>
    <xdr:ext cx="560923" cy="259045"/>
    <xdr:sp macro="" textlink="">
      <xdr:nvSpPr>
        <xdr:cNvPr id="162" name="n_3mainValue債務償還比率">
          <a:extLst>
            <a:ext uri="{FF2B5EF4-FFF2-40B4-BE49-F238E27FC236}">
              <a16:creationId xmlns:a16="http://schemas.microsoft.com/office/drawing/2014/main" id="{C708AE16-7FFB-40AB-B5E1-3EAC726A1C35}"/>
            </a:ext>
          </a:extLst>
        </xdr:cNvPr>
        <xdr:cNvSpPr txBox="1"/>
      </xdr:nvSpPr>
      <xdr:spPr>
        <a:xfrm>
          <a:off x="12279838" y="67872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14502</xdr:rowOff>
    </xdr:from>
    <xdr:ext cx="560923" cy="259045"/>
    <xdr:sp macro="" textlink="">
      <xdr:nvSpPr>
        <xdr:cNvPr id="163" name="n_4mainValue債務償還比率">
          <a:extLst>
            <a:ext uri="{FF2B5EF4-FFF2-40B4-BE49-F238E27FC236}">
              <a16:creationId xmlns:a16="http://schemas.microsoft.com/office/drawing/2014/main" id="{4166AD9D-F080-4C5D-BF2C-6FD2902AD63C}"/>
            </a:ext>
          </a:extLst>
        </xdr:cNvPr>
        <xdr:cNvSpPr txBox="1"/>
      </xdr:nvSpPr>
      <xdr:spPr>
        <a:xfrm>
          <a:off x="11517838" y="6786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7B253068-F241-4902-9231-9CBE25E5960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609A6CDD-D0AB-4AB3-929B-BC46AFEA45D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21C5CFB-F0F1-4BF8-A3A8-C63CD9FCBE5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F8CAB7C2-9F72-4B8F-841A-0ED8CA15435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3EEC3031-21C7-44EA-8BFF-71662BE48C7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C9E8B920-93A8-476D-AA68-D36EEB4494A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3BD5154-611D-4CAD-8AB0-D48C466E1C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61E32F-011D-4077-BA0E-A5073342D57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B619BD-4740-4409-86CE-A07C57235F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32CE45C-E24E-4194-8B87-7A55E3C9B7E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CC6088-EAF6-42A8-81E1-35BC0D80B3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12AD4E-7306-45F6-992D-5D3F173A05C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6E068F-07DD-48A3-BA24-444DAEDF2A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9599E7-C996-496D-9F9B-C41039816E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45DE96-F713-4804-9688-1A6FD7147B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779791-02D7-4BEA-BEE0-2A7F4D49CC2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EFF5C7-554E-4F6E-9575-8EAFBF514D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218025-9551-4A04-AA45-76D2C994CB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A226C8-FE0F-4BC3-B065-3981DD29E2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9ED005-EB34-479F-A588-39350ABCD1D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2123C6-CB7E-4783-885B-602938173A3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E8CF059-8228-4E97-B74B-EFC04F90C57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D3AFF46-AA7D-4CE1-BA60-9EB5547963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189249-714B-4C26-9B1E-B2C035A2E9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ED97B2-EDE3-400D-B447-4DFA1B4CFFF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F857FF-0058-4154-87F3-9668947E7F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D19933-DE3C-4B39-8725-45AE8DE611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D155F5-8EBB-4A70-BC51-34CB1352E3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1D14DC4-CC0B-47B0-A110-B7C71D60B5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A5EA050-5D2F-44AD-AA60-CC459C69101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426FA2A-C2BB-46F2-8E3F-5190CFD404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7FE9CA-1501-4312-8675-267A65482B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BF9FC4-F5F3-441B-99B5-DBDF7D61D2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9DDC6A8-0D5B-472D-A30D-FB8E5A84C59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865E27-09C2-4009-8BDA-4E767B852B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6BD49B7-30D6-4418-A52C-37B0F6EBB1B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EA1870-D9A6-463B-A29D-99CD17E61B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F49AD7-6D4A-4703-A910-1A62A25C20E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8A8171-973F-41A2-8D3B-7ADE00A4ED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30AA6F-52CF-41C3-A1E6-6E23A13BD1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988A4F-4ACA-434E-AEF8-C5F19BB3E5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992E51-CC7B-4F28-81DE-0BE1A23D59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2AE724-70E8-4BE5-B642-E5703CFFA8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3174B45-FAB8-44E6-99AE-9DC093D107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B6D6216-0D53-4DC5-BA45-A747C82340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640258-8787-4432-B47E-5985E5330C2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8B891F-638D-4AA2-9513-11DAF2ED6D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54C546-79E3-4FCC-AE1F-2C4766FC6C1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22B1C1B-0273-452F-8FE3-DD46731338D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70EE15D1-5F6B-48AC-A0DC-7F6B5AD11202}"/>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4810D75-1996-4FB1-9CD5-D7123D6153F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C8AC7EC-103D-4DC7-BFDF-A309818B220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6765FAB-0157-4C7E-B2EC-EC0B1E0477D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0B318E6-76BD-4997-869B-37D3F06E899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4852B4C-0DBA-42F9-AF45-478833994DE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4C9768A-4124-471E-8CA8-FFF9306501B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A2A2991-C63C-406C-B50A-DB4EF64F48B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049D284-7A98-404C-BB8C-3DFE88B834C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586EA63-ED93-4263-A21B-8670C375F5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42</xdr:row>
      <xdr:rowOff>19050</xdr:rowOff>
    </xdr:to>
    <xdr:cxnSp macro="">
      <xdr:nvCxnSpPr>
        <xdr:cNvPr id="55" name="直線コネクタ 54">
          <a:extLst>
            <a:ext uri="{FF2B5EF4-FFF2-40B4-BE49-F238E27FC236}">
              <a16:creationId xmlns:a16="http://schemas.microsoft.com/office/drawing/2014/main" id="{A63D7234-E9DD-4698-AF88-1AEBFAC52CDB}"/>
            </a:ext>
          </a:extLst>
        </xdr:cNvPr>
        <xdr:cNvCxnSpPr/>
      </xdr:nvCxnSpPr>
      <xdr:spPr>
        <a:xfrm flipV="1">
          <a:off x="4634865" y="5980938"/>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405111" cy="259045"/>
    <xdr:sp macro="" textlink="">
      <xdr:nvSpPr>
        <xdr:cNvPr id="56" name="【道路】&#10;有形固定資産減価償却率最小値テキスト">
          <a:extLst>
            <a:ext uri="{FF2B5EF4-FFF2-40B4-BE49-F238E27FC236}">
              <a16:creationId xmlns:a16="http://schemas.microsoft.com/office/drawing/2014/main" id="{0297AE6F-2D13-4A31-90C7-A72B0EF59E01}"/>
            </a:ext>
          </a:extLst>
        </xdr:cNvPr>
        <xdr:cNvSpPr txBox="1"/>
      </xdr:nvSpPr>
      <xdr:spPr>
        <a:xfrm>
          <a:off x="4673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7" name="直線コネクタ 56">
          <a:extLst>
            <a:ext uri="{FF2B5EF4-FFF2-40B4-BE49-F238E27FC236}">
              <a16:creationId xmlns:a16="http://schemas.microsoft.com/office/drawing/2014/main" id="{0F03143B-2C52-4DB4-B7C9-4E7B885E5055}"/>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8" name="【道路】&#10;有形固定資産減価償却率最大値テキスト">
          <a:extLst>
            <a:ext uri="{FF2B5EF4-FFF2-40B4-BE49-F238E27FC236}">
              <a16:creationId xmlns:a16="http://schemas.microsoft.com/office/drawing/2014/main" id="{B29FA583-E8E0-4F57-B127-025C8B8C291E}"/>
            </a:ext>
          </a:extLst>
        </xdr:cNvPr>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9" name="直線コネクタ 58">
          <a:extLst>
            <a:ext uri="{FF2B5EF4-FFF2-40B4-BE49-F238E27FC236}">
              <a16:creationId xmlns:a16="http://schemas.microsoft.com/office/drawing/2014/main" id="{5CD87321-8691-475D-9404-B28D585C7AE9}"/>
            </a:ext>
          </a:extLst>
        </xdr:cNvPr>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47261</xdr:rowOff>
    </xdr:from>
    <xdr:ext cx="405111" cy="259045"/>
    <xdr:sp macro="" textlink="">
      <xdr:nvSpPr>
        <xdr:cNvPr id="60" name="【道路】&#10;有形固定資産減価償却率平均値テキスト">
          <a:extLst>
            <a:ext uri="{FF2B5EF4-FFF2-40B4-BE49-F238E27FC236}">
              <a16:creationId xmlns:a16="http://schemas.microsoft.com/office/drawing/2014/main" id="{2284121C-68A7-46D5-BECF-0A73D918964D}"/>
            </a:ext>
          </a:extLst>
        </xdr:cNvPr>
        <xdr:cNvSpPr txBox="1"/>
      </xdr:nvSpPr>
      <xdr:spPr>
        <a:xfrm>
          <a:off x="4673600" y="6733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61" name="フローチャート: 判断 60">
          <a:extLst>
            <a:ext uri="{FF2B5EF4-FFF2-40B4-BE49-F238E27FC236}">
              <a16:creationId xmlns:a16="http://schemas.microsoft.com/office/drawing/2014/main" id="{55328A66-B7DB-4BB2-A354-4A5EE8BCB3BF}"/>
            </a:ext>
          </a:extLst>
        </xdr:cNvPr>
        <xdr:cNvSpPr/>
      </xdr:nvSpPr>
      <xdr:spPr>
        <a:xfrm>
          <a:off x="4584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50546</xdr:rowOff>
    </xdr:from>
    <xdr:to>
      <xdr:col>20</xdr:col>
      <xdr:colOff>38100</xdr:colOff>
      <xdr:row>39</xdr:row>
      <xdr:rowOff>152146</xdr:rowOff>
    </xdr:to>
    <xdr:sp macro="" textlink="">
      <xdr:nvSpPr>
        <xdr:cNvPr id="62" name="フローチャート: 判断 61">
          <a:extLst>
            <a:ext uri="{FF2B5EF4-FFF2-40B4-BE49-F238E27FC236}">
              <a16:creationId xmlns:a16="http://schemas.microsoft.com/office/drawing/2014/main" id="{2DC513CA-B3E5-4201-91C3-EAA2CAF81425}"/>
            </a:ext>
          </a:extLst>
        </xdr:cNvPr>
        <xdr:cNvSpPr/>
      </xdr:nvSpPr>
      <xdr:spPr>
        <a:xfrm>
          <a:off x="3746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xdr:rowOff>
    </xdr:from>
    <xdr:to>
      <xdr:col>15</xdr:col>
      <xdr:colOff>101600</xdr:colOff>
      <xdr:row>39</xdr:row>
      <xdr:rowOff>115570</xdr:rowOff>
    </xdr:to>
    <xdr:sp macro="" textlink="">
      <xdr:nvSpPr>
        <xdr:cNvPr id="63" name="フローチャート: 判断 62">
          <a:extLst>
            <a:ext uri="{FF2B5EF4-FFF2-40B4-BE49-F238E27FC236}">
              <a16:creationId xmlns:a16="http://schemas.microsoft.com/office/drawing/2014/main" id="{9C8BD342-94FC-4D4B-940B-AF6533105D3C}"/>
            </a:ext>
          </a:extLst>
        </xdr:cNvPr>
        <xdr:cNvSpPr/>
      </xdr:nvSpPr>
      <xdr:spPr>
        <a:xfrm>
          <a:off x="2857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151130</xdr:rowOff>
    </xdr:from>
    <xdr:to>
      <xdr:col>10</xdr:col>
      <xdr:colOff>165100</xdr:colOff>
      <xdr:row>39</xdr:row>
      <xdr:rowOff>81280</xdr:rowOff>
    </xdr:to>
    <xdr:sp macro="" textlink="">
      <xdr:nvSpPr>
        <xdr:cNvPr id="64" name="フローチャート: 判断 63">
          <a:extLst>
            <a:ext uri="{FF2B5EF4-FFF2-40B4-BE49-F238E27FC236}">
              <a16:creationId xmlns:a16="http://schemas.microsoft.com/office/drawing/2014/main" id="{A5D82819-4F2E-44FE-949B-0707BC25EEFC}"/>
            </a:ext>
          </a:extLst>
        </xdr:cNvPr>
        <xdr:cNvSpPr/>
      </xdr:nvSpPr>
      <xdr:spPr>
        <a:xfrm>
          <a:off x="196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5" name="フローチャート: 判断 64">
          <a:extLst>
            <a:ext uri="{FF2B5EF4-FFF2-40B4-BE49-F238E27FC236}">
              <a16:creationId xmlns:a16="http://schemas.microsoft.com/office/drawing/2014/main" id="{2F9A87D1-BD0F-43EE-B7C0-0D8025F7FED3}"/>
            </a:ext>
          </a:extLst>
        </xdr:cNvPr>
        <xdr:cNvSpPr/>
      </xdr:nvSpPr>
      <xdr:spPr>
        <a:xfrm>
          <a:off x="107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692B559-4FE5-4D9F-B6C2-85549C0BFB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B53FCA0-5F9D-4751-8F44-3568B15425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11A7B0E-F650-4195-ADC7-570FFD694FC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873720-0BE4-47B7-A1E2-72DCF1FE60A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C5D299-6A54-43D9-BA8F-F5F2004C90D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148844</xdr:rowOff>
    </xdr:from>
    <xdr:to>
      <xdr:col>24</xdr:col>
      <xdr:colOff>114300</xdr:colOff>
      <xdr:row>39</xdr:row>
      <xdr:rowOff>78994</xdr:rowOff>
    </xdr:to>
    <xdr:sp macro="" textlink="">
      <xdr:nvSpPr>
        <xdr:cNvPr id="71" name="楕円 70">
          <a:extLst>
            <a:ext uri="{FF2B5EF4-FFF2-40B4-BE49-F238E27FC236}">
              <a16:creationId xmlns:a16="http://schemas.microsoft.com/office/drawing/2014/main" id="{407E2D07-93E9-4859-B877-FB6E812ACAD3}"/>
            </a:ext>
          </a:extLst>
        </xdr:cNvPr>
        <xdr:cNvSpPr/>
      </xdr:nvSpPr>
      <xdr:spPr>
        <a:xfrm>
          <a:off x="4584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271</xdr:rowOff>
    </xdr:from>
    <xdr:ext cx="405111" cy="259045"/>
    <xdr:sp macro="" textlink="">
      <xdr:nvSpPr>
        <xdr:cNvPr id="72" name="【道路】&#10;有形固定資産減価償却率該当値テキスト">
          <a:extLst>
            <a:ext uri="{FF2B5EF4-FFF2-40B4-BE49-F238E27FC236}">
              <a16:creationId xmlns:a16="http://schemas.microsoft.com/office/drawing/2014/main" id="{863DFDC4-EA67-4F38-8DAD-3D91D0FD776A}"/>
            </a:ext>
          </a:extLst>
        </xdr:cNvPr>
        <xdr:cNvSpPr txBox="1"/>
      </xdr:nvSpPr>
      <xdr:spPr>
        <a:xfrm>
          <a:off x="4673600" y="651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151130</xdr:rowOff>
    </xdr:from>
    <xdr:to>
      <xdr:col>20</xdr:col>
      <xdr:colOff>38100</xdr:colOff>
      <xdr:row>39</xdr:row>
      <xdr:rowOff>81280</xdr:rowOff>
    </xdr:to>
    <xdr:sp macro="" textlink="">
      <xdr:nvSpPr>
        <xdr:cNvPr id="73" name="楕円 72">
          <a:extLst>
            <a:ext uri="{FF2B5EF4-FFF2-40B4-BE49-F238E27FC236}">
              <a16:creationId xmlns:a16="http://schemas.microsoft.com/office/drawing/2014/main" id="{9273D6B0-FE73-4EF2-BF88-A0777C91A73A}"/>
            </a:ext>
          </a:extLst>
        </xdr:cNvPr>
        <xdr:cNvSpPr/>
      </xdr:nvSpPr>
      <xdr:spPr>
        <a:xfrm>
          <a:off x="3746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28194</xdr:rowOff>
    </xdr:from>
    <xdr:to>
      <xdr:col>24</xdr:col>
      <xdr:colOff>63500</xdr:colOff>
      <xdr:row>39</xdr:row>
      <xdr:rowOff>30480</xdr:rowOff>
    </xdr:to>
    <xdr:cxnSp macro="">
      <xdr:nvCxnSpPr>
        <xdr:cNvPr id="74" name="直線コネクタ 73">
          <a:extLst>
            <a:ext uri="{FF2B5EF4-FFF2-40B4-BE49-F238E27FC236}">
              <a16:creationId xmlns:a16="http://schemas.microsoft.com/office/drawing/2014/main" id="{EA7E13F1-22BB-498E-A4E7-BC2A641E24F9}"/>
            </a:ext>
          </a:extLst>
        </xdr:cNvPr>
        <xdr:cNvCxnSpPr/>
      </xdr:nvCxnSpPr>
      <xdr:spPr>
        <a:xfrm flipV="1">
          <a:off x="3797300" y="67147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5" name="楕円 74">
          <a:extLst>
            <a:ext uri="{FF2B5EF4-FFF2-40B4-BE49-F238E27FC236}">
              <a16:creationId xmlns:a16="http://schemas.microsoft.com/office/drawing/2014/main" id="{49CE24EB-36D8-467A-87C0-5A8B937C3E48}"/>
            </a:ext>
          </a:extLst>
        </xdr:cNvPr>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30480</xdr:rowOff>
    </xdr:to>
    <xdr:cxnSp macro="">
      <xdr:nvCxnSpPr>
        <xdr:cNvPr id="76" name="直線コネクタ 75">
          <a:extLst>
            <a:ext uri="{FF2B5EF4-FFF2-40B4-BE49-F238E27FC236}">
              <a16:creationId xmlns:a16="http://schemas.microsoft.com/office/drawing/2014/main" id="{52251072-BDC9-4D77-91AF-9B6ADCF92F81}"/>
            </a:ext>
          </a:extLst>
        </xdr:cNvPr>
        <xdr:cNvCxnSpPr/>
      </xdr:nvCxnSpPr>
      <xdr:spPr>
        <a:xfrm>
          <a:off x="2908300" y="671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132842</xdr:rowOff>
    </xdr:from>
    <xdr:to>
      <xdr:col>10</xdr:col>
      <xdr:colOff>165100</xdr:colOff>
      <xdr:row>39</xdr:row>
      <xdr:rowOff>62992</xdr:rowOff>
    </xdr:to>
    <xdr:sp macro="" textlink="">
      <xdr:nvSpPr>
        <xdr:cNvPr id="77" name="楕円 76">
          <a:extLst>
            <a:ext uri="{FF2B5EF4-FFF2-40B4-BE49-F238E27FC236}">
              <a16:creationId xmlns:a16="http://schemas.microsoft.com/office/drawing/2014/main" id="{2A17F147-7E87-434F-990E-0913FAB9B168}"/>
            </a:ext>
          </a:extLst>
        </xdr:cNvPr>
        <xdr:cNvSpPr/>
      </xdr:nvSpPr>
      <xdr:spPr>
        <a:xfrm>
          <a:off x="1968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xdr:rowOff>
    </xdr:from>
    <xdr:to>
      <xdr:col>15</xdr:col>
      <xdr:colOff>50800</xdr:colOff>
      <xdr:row>39</xdr:row>
      <xdr:rowOff>30480</xdr:rowOff>
    </xdr:to>
    <xdr:cxnSp macro="">
      <xdr:nvCxnSpPr>
        <xdr:cNvPr id="78" name="直線コネクタ 77">
          <a:extLst>
            <a:ext uri="{FF2B5EF4-FFF2-40B4-BE49-F238E27FC236}">
              <a16:creationId xmlns:a16="http://schemas.microsoft.com/office/drawing/2014/main" id="{C8EDC12F-3C20-44A1-BD8B-DF43399BCA72}"/>
            </a:ext>
          </a:extLst>
        </xdr:cNvPr>
        <xdr:cNvCxnSpPr/>
      </xdr:nvCxnSpPr>
      <xdr:spPr>
        <a:xfrm>
          <a:off x="2019300" y="66987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98552</xdr:rowOff>
    </xdr:from>
    <xdr:to>
      <xdr:col>6</xdr:col>
      <xdr:colOff>38100</xdr:colOff>
      <xdr:row>39</xdr:row>
      <xdr:rowOff>28702</xdr:rowOff>
    </xdr:to>
    <xdr:sp macro="" textlink="">
      <xdr:nvSpPr>
        <xdr:cNvPr id="79" name="楕円 78">
          <a:extLst>
            <a:ext uri="{FF2B5EF4-FFF2-40B4-BE49-F238E27FC236}">
              <a16:creationId xmlns:a16="http://schemas.microsoft.com/office/drawing/2014/main" id="{1E25CE78-4ED0-4E4E-A1F7-1D8AD458C722}"/>
            </a:ext>
          </a:extLst>
        </xdr:cNvPr>
        <xdr:cNvSpPr/>
      </xdr:nvSpPr>
      <xdr:spPr>
        <a:xfrm>
          <a:off x="107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149352</xdr:rowOff>
    </xdr:from>
    <xdr:to>
      <xdr:col>10</xdr:col>
      <xdr:colOff>114300</xdr:colOff>
      <xdr:row>39</xdr:row>
      <xdr:rowOff>12192</xdr:rowOff>
    </xdr:to>
    <xdr:cxnSp macro="">
      <xdr:nvCxnSpPr>
        <xdr:cNvPr id="80" name="直線コネクタ 79">
          <a:extLst>
            <a:ext uri="{FF2B5EF4-FFF2-40B4-BE49-F238E27FC236}">
              <a16:creationId xmlns:a16="http://schemas.microsoft.com/office/drawing/2014/main" id="{5C400857-A12C-4AB2-A4BC-E0A3F7CDBB19}"/>
            </a:ext>
          </a:extLst>
        </xdr:cNvPr>
        <xdr:cNvCxnSpPr/>
      </xdr:nvCxnSpPr>
      <xdr:spPr>
        <a:xfrm>
          <a:off x="1130300" y="666445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143273</xdr:rowOff>
    </xdr:from>
    <xdr:ext cx="405111" cy="259045"/>
    <xdr:sp macro="" textlink="">
      <xdr:nvSpPr>
        <xdr:cNvPr id="81" name="n_1aveValue【道路】&#10;有形固定資産減価償却率">
          <a:extLst>
            <a:ext uri="{FF2B5EF4-FFF2-40B4-BE49-F238E27FC236}">
              <a16:creationId xmlns:a16="http://schemas.microsoft.com/office/drawing/2014/main" id="{FAB2457C-0657-4B19-8026-5204DC841650}"/>
            </a:ext>
          </a:extLst>
        </xdr:cNvPr>
        <xdr:cNvSpPr txBox="1"/>
      </xdr:nvSpPr>
      <xdr:spPr>
        <a:xfrm>
          <a:off x="3582044" y="682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106697</xdr:rowOff>
    </xdr:from>
    <xdr:ext cx="405111" cy="259045"/>
    <xdr:sp macro="" textlink="">
      <xdr:nvSpPr>
        <xdr:cNvPr id="82" name="n_2aveValue【道路】&#10;有形固定資産減価償却率">
          <a:extLst>
            <a:ext uri="{FF2B5EF4-FFF2-40B4-BE49-F238E27FC236}">
              <a16:creationId xmlns:a16="http://schemas.microsoft.com/office/drawing/2014/main" id="{1E9FF7AA-3C9B-4108-B4DC-A40EA54B7197}"/>
            </a:ext>
          </a:extLst>
        </xdr:cNvPr>
        <xdr:cNvSpPr txBox="1"/>
      </xdr:nvSpPr>
      <xdr:spPr>
        <a:xfrm>
          <a:off x="2705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83" name="n_3aveValue【道路】&#10;有形固定資産減価償却率">
          <a:extLst>
            <a:ext uri="{FF2B5EF4-FFF2-40B4-BE49-F238E27FC236}">
              <a16:creationId xmlns:a16="http://schemas.microsoft.com/office/drawing/2014/main" id="{10BA3E72-7C87-4BF6-8CF8-AAB7FC64A8CC}"/>
            </a:ext>
          </a:extLst>
        </xdr:cNvPr>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4" name="n_4aveValue【道路】&#10;有形固定資産減価償却率">
          <a:extLst>
            <a:ext uri="{FF2B5EF4-FFF2-40B4-BE49-F238E27FC236}">
              <a16:creationId xmlns:a16="http://schemas.microsoft.com/office/drawing/2014/main" id="{60E08642-46A2-4533-9296-B7F79BBB3A37}"/>
            </a:ext>
          </a:extLst>
        </xdr:cNvPr>
        <xdr:cNvSpPr txBox="1"/>
      </xdr:nvSpPr>
      <xdr:spPr>
        <a:xfrm>
          <a:off x="927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97807</xdr:rowOff>
    </xdr:from>
    <xdr:ext cx="405111" cy="259045"/>
    <xdr:sp macro="" textlink="">
      <xdr:nvSpPr>
        <xdr:cNvPr id="85" name="n_1mainValue【道路】&#10;有形固定資産減価償却率">
          <a:extLst>
            <a:ext uri="{FF2B5EF4-FFF2-40B4-BE49-F238E27FC236}">
              <a16:creationId xmlns:a16="http://schemas.microsoft.com/office/drawing/2014/main" id="{4DFFAB05-D3F2-4A83-B5C3-8A60B83851E2}"/>
            </a:ext>
          </a:extLst>
        </xdr:cNvPr>
        <xdr:cNvSpPr txBox="1"/>
      </xdr:nvSpPr>
      <xdr:spPr>
        <a:xfrm>
          <a:off x="3582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97807</xdr:rowOff>
    </xdr:from>
    <xdr:ext cx="405111" cy="259045"/>
    <xdr:sp macro="" textlink="">
      <xdr:nvSpPr>
        <xdr:cNvPr id="86" name="n_2mainValue【道路】&#10;有形固定資産減価償却率">
          <a:extLst>
            <a:ext uri="{FF2B5EF4-FFF2-40B4-BE49-F238E27FC236}">
              <a16:creationId xmlns:a16="http://schemas.microsoft.com/office/drawing/2014/main" id="{25375284-85D0-47C0-952E-754B83B84751}"/>
            </a:ext>
          </a:extLst>
        </xdr:cNvPr>
        <xdr:cNvSpPr txBox="1"/>
      </xdr:nvSpPr>
      <xdr:spPr>
        <a:xfrm>
          <a:off x="2705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79519</xdr:rowOff>
    </xdr:from>
    <xdr:ext cx="405111" cy="259045"/>
    <xdr:sp macro="" textlink="">
      <xdr:nvSpPr>
        <xdr:cNvPr id="87" name="n_3mainValue【道路】&#10;有形固定資産減価償却率">
          <a:extLst>
            <a:ext uri="{FF2B5EF4-FFF2-40B4-BE49-F238E27FC236}">
              <a16:creationId xmlns:a16="http://schemas.microsoft.com/office/drawing/2014/main" id="{430E28F0-A56A-443D-A144-D019905C8C58}"/>
            </a:ext>
          </a:extLst>
        </xdr:cNvPr>
        <xdr:cNvSpPr txBox="1"/>
      </xdr:nvSpPr>
      <xdr:spPr>
        <a:xfrm>
          <a:off x="1816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45229</xdr:rowOff>
    </xdr:from>
    <xdr:ext cx="405111" cy="259045"/>
    <xdr:sp macro="" textlink="">
      <xdr:nvSpPr>
        <xdr:cNvPr id="88" name="n_4mainValue【道路】&#10;有形固定資産減価償却率">
          <a:extLst>
            <a:ext uri="{FF2B5EF4-FFF2-40B4-BE49-F238E27FC236}">
              <a16:creationId xmlns:a16="http://schemas.microsoft.com/office/drawing/2014/main" id="{0A012B74-A377-419D-91D5-A8653F0E3C32}"/>
            </a:ext>
          </a:extLst>
        </xdr:cNvPr>
        <xdr:cNvSpPr txBox="1"/>
      </xdr:nvSpPr>
      <xdr:spPr>
        <a:xfrm>
          <a:off x="927744" y="638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C26CC75-2A1C-428E-A75D-94B2018EA6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90CED89-C384-4919-83FF-60522208B8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8A1BCB0-9544-41A3-BE1F-27C82F9D1E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14719D-1A60-43AD-AE15-39BFC299526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85E475C-EB2E-4B7A-A0CD-A4D0F5D796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99BB44E-F4EA-4443-A881-0E17F4B31E4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2CB9295-A564-4345-9971-E291E6AB1B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0B3EA6C-388F-4AF4-A420-D382431AE0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54E7B16-12C9-4686-B347-0EE3D0C25F2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5608B8F-731E-431E-AD01-70A8FE4158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BFD3C7B-DD63-45FE-9E22-E9CE20A2B5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0073B08-AB11-4AAF-B740-151DD14E40E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E80F5FA-BE41-43B1-8D77-1D7F661D97F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5F4D30B5-D24E-40D5-92E3-DB94FBB6350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3AB4C84-8BBD-4747-A9EE-D5B632F7585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731328AD-6467-4DBB-8965-EBC38BF05CD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46C31D1-07BA-48E5-A094-7FCF012C408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5EF50400-C1A6-4D2B-BE63-416BDF49326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9F24335-1142-4986-8117-8B534E235E2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3999EB2-3D7A-4DDF-99DD-70B51587CDD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65A7495-22D6-4B26-86CD-0EFC9D70364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A1D207E-5912-4B0B-9C07-EFF54C2F248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DF3D284-2768-48ED-B845-4EE2C0A3282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61595</xdr:rowOff>
    </xdr:from>
    <xdr:to>
      <xdr:col>54</xdr:col>
      <xdr:colOff>189865</xdr:colOff>
      <xdr:row>41</xdr:row>
      <xdr:rowOff>43688</xdr:rowOff>
    </xdr:to>
    <xdr:cxnSp macro="">
      <xdr:nvCxnSpPr>
        <xdr:cNvPr id="112" name="直線コネクタ 111">
          <a:extLst>
            <a:ext uri="{FF2B5EF4-FFF2-40B4-BE49-F238E27FC236}">
              <a16:creationId xmlns:a16="http://schemas.microsoft.com/office/drawing/2014/main" id="{A088B6E2-925F-48C2-8998-C37329898ECB}"/>
            </a:ext>
          </a:extLst>
        </xdr:cNvPr>
        <xdr:cNvCxnSpPr/>
      </xdr:nvCxnSpPr>
      <xdr:spPr>
        <a:xfrm flipV="1">
          <a:off x="10476865" y="5719445"/>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47515</xdr:rowOff>
    </xdr:from>
    <xdr:ext cx="469744" cy="259045"/>
    <xdr:sp macro="" textlink="">
      <xdr:nvSpPr>
        <xdr:cNvPr id="113" name="【道路】&#10;一人当たり延長最小値テキスト">
          <a:extLst>
            <a:ext uri="{FF2B5EF4-FFF2-40B4-BE49-F238E27FC236}">
              <a16:creationId xmlns:a16="http://schemas.microsoft.com/office/drawing/2014/main" id="{E7847C66-30E0-4E11-B248-F02F116F5C59}"/>
            </a:ext>
          </a:extLst>
        </xdr:cNvPr>
        <xdr:cNvSpPr txBox="1"/>
      </xdr:nvSpPr>
      <xdr:spPr>
        <a:xfrm>
          <a:off x="10515600" y="707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43688</xdr:rowOff>
    </xdr:from>
    <xdr:to>
      <xdr:col>55</xdr:col>
      <xdr:colOff>88900</xdr:colOff>
      <xdr:row>41</xdr:row>
      <xdr:rowOff>43688</xdr:rowOff>
    </xdr:to>
    <xdr:cxnSp macro="">
      <xdr:nvCxnSpPr>
        <xdr:cNvPr id="114" name="直線コネクタ 113">
          <a:extLst>
            <a:ext uri="{FF2B5EF4-FFF2-40B4-BE49-F238E27FC236}">
              <a16:creationId xmlns:a16="http://schemas.microsoft.com/office/drawing/2014/main" id="{0A1576D0-1660-4698-8670-2D5124E2C797}"/>
            </a:ext>
          </a:extLst>
        </xdr:cNvPr>
        <xdr:cNvCxnSpPr/>
      </xdr:nvCxnSpPr>
      <xdr:spPr>
        <a:xfrm>
          <a:off x="10388600" y="707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8272</xdr:rowOff>
    </xdr:from>
    <xdr:ext cx="534377" cy="259045"/>
    <xdr:sp macro="" textlink="">
      <xdr:nvSpPr>
        <xdr:cNvPr id="115" name="【道路】&#10;一人当たり延長最大値テキスト">
          <a:extLst>
            <a:ext uri="{FF2B5EF4-FFF2-40B4-BE49-F238E27FC236}">
              <a16:creationId xmlns:a16="http://schemas.microsoft.com/office/drawing/2014/main" id="{10AD1D10-DB5B-4ED3-9734-A68BB8779151}"/>
            </a:ext>
          </a:extLst>
        </xdr:cNvPr>
        <xdr:cNvSpPr txBox="1"/>
      </xdr:nvSpPr>
      <xdr:spPr>
        <a:xfrm>
          <a:off x="10515600" y="54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61595</xdr:rowOff>
    </xdr:from>
    <xdr:to>
      <xdr:col>55</xdr:col>
      <xdr:colOff>88900</xdr:colOff>
      <xdr:row>33</xdr:row>
      <xdr:rowOff>61595</xdr:rowOff>
    </xdr:to>
    <xdr:cxnSp macro="">
      <xdr:nvCxnSpPr>
        <xdr:cNvPr id="116" name="直線コネクタ 115">
          <a:extLst>
            <a:ext uri="{FF2B5EF4-FFF2-40B4-BE49-F238E27FC236}">
              <a16:creationId xmlns:a16="http://schemas.microsoft.com/office/drawing/2014/main" id="{E1DBF0B3-D24A-4E8E-BEC8-A1BCDEE885A5}"/>
            </a:ext>
          </a:extLst>
        </xdr:cNvPr>
        <xdr:cNvCxnSpPr/>
      </xdr:nvCxnSpPr>
      <xdr:spPr>
        <a:xfrm>
          <a:off x="10388600" y="57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67581</xdr:rowOff>
    </xdr:from>
    <xdr:ext cx="469744" cy="259045"/>
    <xdr:sp macro="" textlink="">
      <xdr:nvSpPr>
        <xdr:cNvPr id="117" name="【道路】&#10;一人当たり延長平均値テキスト">
          <a:extLst>
            <a:ext uri="{FF2B5EF4-FFF2-40B4-BE49-F238E27FC236}">
              <a16:creationId xmlns:a16="http://schemas.microsoft.com/office/drawing/2014/main" id="{41A53551-1024-4FF5-8CD2-DEBB923CBF65}"/>
            </a:ext>
          </a:extLst>
        </xdr:cNvPr>
        <xdr:cNvSpPr txBox="1"/>
      </xdr:nvSpPr>
      <xdr:spPr>
        <a:xfrm>
          <a:off x="10515600" y="6754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89154</xdr:rowOff>
    </xdr:from>
    <xdr:to>
      <xdr:col>55</xdr:col>
      <xdr:colOff>50800</xdr:colOff>
      <xdr:row>40</xdr:row>
      <xdr:rowOff>19304</xdr:rowOff>
    </xdr:to>
    <xdr:sp macro="" textlink="">
      <xdr:nvSpPr>
        <xdr:cNvPr id="118" name="フローチャート: 判断 117">
          <a:extLst>
            <a:ext uri="{FF2B5EF4-FFF2-40B4-BE49-F238E27FC236}">
              <a16:creationId xmlns:a16="http://schemas.microsoft.com/office/drawing/2014/main" id="{39BFA887-DBE3-4E68-8B10-F53344849F49}"/>
            </a:ext>
          </a:extLst>
        </xdr:cNvPr>
        <xdr:cNvSpPr/>
      </xdr:nvSpPr>
      <xdr:spPr>
        <a:xfrm>
          <a:off x="10426700" y="677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9" name="フローチャート: 判断 118">
          <a:extLst>
            <a:ext uri="{FF2B5EF4-FFF2-40B4-BE49-F238E27FC236}">
              <a16:creationId xmlns:a16="http://schemas.microsoft.com/office/drawing/2014/main" id="{B84554FF-A384-4EF6-94FE-F3437A1DE8C6}"/>
            </a:ext>
          </a:extLst>
        </xdr:cNvPr>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91059</xdr:rowOff>
    </xdr:from>
    <xdr:to>
      <xdr:col>46</xdr:col>
      <xdr:colOff>38100</xdr:colOff>
      <xdr:row>40</xdr:row>
      <xdr:rowOff>21209</xdr:rowOff>
    </xdr:to>
    <xdr:sp macro="" textlink="">
      <xdr:nvSpPr>
        <xdr:cNvPr id="120" name="フローチャート: 判断 119">
          <a:extLst>
            <a:ext uri="{FF2B5EF4-FFF2-40B4-BE49-F238E27FC236}">
              <a16:creationId xmlns:a16="http://schemas.microsoft.com/office/drawing/2014/main" id="{449DFB81-B067-44F6-904D-E0552E3CA25C}"/>
            </a:ext>
          </a:extLst>
        </xdr:cNvPr>
        <xdr:cNvSpPr/>
      </xdr:nvSpPr>
      <xdr:spPr>
        <a:xfrm>
          <a:off x="8699500" y="67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89535</xdr:rowOff>
    </xdr:from>
    <xdr:to>
      <xdr:col>41</xdr:col>
      <xdr:colOff>101600</xdr:colOff>
      <xdr:row>40</xdr:row>
      <xdr:rowOff>19685</xdr:rowOff>
    </xdr:to>
    <xdr:sp macro="" textlink="">
      <xdr:nvSpPr>
        <xdr:cNvPr id="121" name="フローチャート: 判断 120">
          <a:extLst>
            <a:ext uri="{FF2B5EF4-FFF2-40B4-BE49-F238E27FC236}">
              <a16:creationId xmlns:a16="http://schemas.microsoft.com/office/drawing/2014/main" id="{4403FC04-FC44-496A-8453-45033AEBFD34}"/>
            </a:ext>
          </a:extLst>
        </xdr:cNvPr>
        <xdr:cNvSpPr/>
      </xdr:nvSpPr>
      <xdr:spPr>
        <a:xfrm>
          <a:off x="7810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90932</xdr:rowOff>
    </xdr:from>
    <xdr:to>
      <xdr:col>36</xdr:col>
      <xdr:colOff>165100</xdr:colOff>
      <xdr:row>40</xdr:row>
      <xdr:rowOff>21082</xdr:rowOff>
    </xdr:to>
    <xdr:sp macro="" textlink="">
      <xdr:nvSpPr>
        <xdr:cNvPr id="122" name="フローチャート: 判断 121">
          <a:extLst>
            <a:ext uri="{FF2B5EF4-FFF2-40B4-BE49-F238E27FC236}">
              <a16:creationId xmlns:a16="http://schemas.microsoft.com/office/drawing/2014/main" id="{D161410A-F5D0-442D-B005-4108FD253751}"/>
            </a:ext>
          </a:extLst>
        </xdr:cNvPr>
        <xdr:cNvSpPr/>
      </xdr:nvSpPr>
      <xdr:spPr>
        <a:xfrm>
          <a:off x="6921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C16C60B-2F67-4CEC-83EB-519D785176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263DA54-090D-4CB2-AD6C-0360BCA00C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006D9F-A20A-44FF-A9F9-231CB235542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ED8A3DE-6FF8-4FE8-9A51-5C0CE4C0805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6F69000-56D6-4E98-9639-FCD2BB8C099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20955</xdr:rowOff>
    </xdr:from>
    <xdr:to>
      <xdr:col>55</xdr:col>
      <xdr:colOff>50800</xdr:colOff>
      <xdr:row>39</xdr:row>
      <xdr:rowOff>122555</xdr:rowOff>
    </xdr:to>
    <xdr:sp macro="" textlink="">
      <xdr:nvSpPr>
        <xdr:cNvPr id="128" name="楕円 127">
          <a:extLst>
            <a:ext uri="{FF2B5EF4-FFF2-40B4-BE49-F238E27FC236}">
              <a16:creationId xmlns:a16="http://schemas.microsoft.com/office/drawing/2014/main" id="{E5864997-BC64-4E88-B703-BDC17773165C}"/>
            </a:ext>
          </a:extLst>
        </xdr:cNvPr>
        <xdr:cNvSpPr/>
      </xdr:nvSpPr>
      <xdr:spPr>
        <a:xfrm>
          <a:off x="104267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43832</xdr:rowOff>
    </xdr:from>
    <xdr:ext cx="469744" cy="259045"/>
    <xdr:sp macro="" textlink="">
      <xdr:nvSpPr>
        <xdr:cNvPr id="129" name="【道路】&#10;一人当たり延長該当値テキスト">
          <a:extLst>
            <a:ext uri="{FF2B5EF4-FFF2-40B4-BE49-F238E27FC236}">
              <a16:creationId xmlns:a16="http://schemas.microsoft.com/office/drawing/2014/main" id="{680DE1E3-7869-43BF-8C3F-6C62DB5A5148}"/>
            </a:ext>
          </a:extLst>
        </xdr:cNvPr>
        <xdr:cNvSpPr txBox="1"/>
      </xdr:nvSpPr>
      <xdr:spPr>
        <a:xfrm>
          <a:off x="10515600"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23368</xdr:rowOff>
    </xdr:from>
    <xdr:to>
      <xdr:col>50</xdr:col>
      <xdr:colOff>165100</xdr:colOff>
      <xdr:row>39</xdr:row>
      <xdr:rowOff>124968</xdr:rowOff>
    </xdr:to>
    <xdr:sp macro="" textlink="">
      <xdr:nvSpPr>
        <xdr:cNvPr id="130" name="楕円 129">
          <a:extLst>
            <a:ext uri="{FF2B5EF4-FFF2-40B4-BE49-F238E27FC236}">
              <a16:creationId xmlns:a16="http://schemas.microsoft.com/office/drawing/2014/main" id="{7C24DA42-BE85-4D89-B44B-200391117241}"/>
            </a:ext>
          </a:extLst>
        </xdr:cNvPr>
        <xdr:cNvSpPr/>
      </xdr:nvSpPr>
      <xdr:spPr>
        <a:xfrm>
          <a:off x="9588500" y="67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71755</xdr:rowOff>
    </xdr:from>
    <xdr:to>
      <xdr:col>55</xdr:col>
      <xdr:colOff>0</xdr:colOff>
      <xdr:row>39</xdr:row>
      <xdr:rowOff>74168</xdr:rowOff>
    </xdr:to>
    <xdr:cxnSp macro="">
      <xdr:nvCxnSpPr>
        <xdr:cNvPr id="131" name="直線コネクタ 130">
          <a:extLst>
            <a:ext uri="{FF2B5EF4-FFF2-40B4-BE49-F238E27FC236}">
              <a16:creationId xmlns:a16="http://schemas.microsoft.com/office/drawing/2014/main" id="{D99DF070-7F48-479B-8956-E8877AE54FD9}"/>
            </a:ext>
          </a:extLst>
        </xdr:cNvPr>
        <xdr:cNvCxnSpPr/>
      </xdr:nvCxnSpPr>
      <xdr:spPr>
        <a:xfrm flipV="1">
          <a:off x="9639300" y="675830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32" name="楕円 131">
          <a:extLst>
            <a:ext uri="{FF2B5EF4-FFF2-40B4-BE49-F238E27FC236}">
              <a16:creationId xmlns:a16="http://schemas.microsoft.com/office/drawing/2014/main" id="{04A02FDF-1D26-4F34-BC10-D4FE2B43B233}"/>
            </a:ext>
          </a:extLst>
        </xdr:cNvPr>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74168</xdr:rowOff>
    </xdr:from>
    <xdr:to>
      <xdr:col>50</xdr:col>
      <xdr:colOff>114300</xdr:colOff>
      <xdr:row>39</xdr:row>
      <xdr:rowOff>80010</xdr:rowOff>
    </xdr:to>
    <xdr:cxnSp macro="">
      <xdr:nvCxnSpPr>
        <xdr:cNvPr id="133" name="直線コネクタ 132">
          <a:extLst>
            <a:ext uri="{FF2B5EF4-FFF2-40B4-BE49-F238E27FC236}">
              <a16:creationId xmlns:a16="http://schemas.microsoft.com/office/drawing/2014/main" id="{6AE13A30-89D4-4726-A74D-93FE537129E2}"/>
            </a:ext>
          </a:extLst>
        </xdr:cNvPr>
        <xdr:cNvCxnSpPr/>
      </xdr:nvCxnSpPr>
      <xdr:spPr>
        <a:xfrm flipV="1">
          <a:off x="8750300" y="6760718"/>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27813</xdr:rowOff>
    </xdr:from>
    <xdr:to>
      <xdr:col>41</xdr:col>
      <xdr:colOff>101600</xdr:colOff>
      <xdr:row>39</xdr:row>
      <xdr:rowOff>129413</xdr:rowOff>
    </xdr:to>
    <xdr:sp macro="" textlink="">
      <xdr:nvSpPr>
        <xdr:cNvPr id="134" name="楕円 133">
          <a:extLst>
            <a:ext uri="{FF2B5EF4-FFF2-40B4-BE49-F238E27FC236}">
              <a16:creationId xmlns:a16="http://schemas.microsoft.com/office/drawing/2014/main" id="{1E7F915A-E146-48F0-B811-FB68CBED2E9D}"/>
            </a:ext>
          </a:extLst>
        </xdr:cNvPr>
        <xdr:cNvSpPr/>
      </xdr:nvSpPr>
      <xdr:spPr>
        <a:xfrm>
          <a:off x="7810500" y="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78613</xdr:rowOff>
    </xdr:from>
    <xdr:to>
      <xdr:col>45</xdr:col>
      <xdr:colOff>177800</xdr:colOff>
      <xdr:row>39</xdr:row>
      <xdr:rowOff>80010</xdr:rowOff>
    </xdr:to>
    <xdr:cxnSp macro="">
      <xdr:nvCxnSpPr>
        <xdr:cNvPr id="135" name="直線コネクタ 134">
          <a:extLst>
            <a:ext uri="{FF2B5EF4-FFF2-40B4-BE49-F238E27FC236}">
              <a16:creationId xmlns:a16="http://schemas.microsoft.com/office/drawing/2014/main" id="{772F15A2-6465-4866-8470-2CDA0999668D}"/>
            </a:ext>
          </a:extLst>
        </xdr:cNvPr>
        <xdr:cNvCxnSpPr/>
      </xdr:nvCxnSpPr>
      <xdr:spPr>
        <a:xfrm>
          <a:off x="7861300" y="6765163"/>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28321</xdr:rowOff>
    </xdr:from>
    <xdr:to>
      <xdr:col>36</xdr:col>
      <xdr:colOff>165100</xdr:colOff>
      <xdr:row>39</xdr:row>
      <xdr:rowOff>129921</xdr:rowOff>
    </xdr:to>
    <xdr:sp macro="" textlink="">
      <xdr:nvSpPr>
        <xdr:cNvPr id="136" name="楕円 135">
          <a:extLst>
            <a:ext uri="{FF2B5EF4-FFF2-40B4-BE49-F238E27FC236}">
              <a16:creationId xmlns:a16="http://schemas.microsoft.com/office/drawing/2014/main" id="{053D1732-601A-4327-8538-C78CFE55B29C}"/>
            </a:ext>
          </a:extLst>
        </xdr:cNvPr>
        <xdr:cNvSpPr/>
      </xdr:nvSpPr>
      <xdr:spPr>
        <a:xfrm>
          <a:off x="6921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78613</xdr:rowOff>
    </xdr:from>
    <xdr:to>
      <xdr:col>41</xdr:col>
      <xdr:colOff>50800</xdr:colOff>
      <xdr:row>39</xdr:row>
      <xdr:rowOff>79121</xdr:rowOff>
    </xdr:to>
    <xdr:cxnSp macro="">
      <xdr:nvCxnSpPr>
        <xdr:cNvPr id="137" name="直線コネクタ 136">
          <a:extLst>
            <a:ext uri="{FF2B5EF4-FFF2-40B4-BE49-F238E27FC236}">
              <a16:creationId xmlns:a16="http://schemas.microsoft.com/office/drawing/2014/main" id="{D99AE93C-68C9-42CA-A283-97A624B42073}"/>
            </a:ext>
          </a:extLst>
        </xdr:cNvPr>
        <xdr:cNvCxnSpPr/>
      </xdr:nvCxnSpPr>
      <xdr:spPr>
        <a:xfrm flipV="1">
          <a:off x="6972300" y="676516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10685</xdr:rowOff>
    </xdr:from>
    <xdr:ext cx="469744" cy="259045"/>
    <xdr:sp macro="" textlink="">
      <xdr:nvSpPr>
        <xdr:cNvPr id="138" name="n_1aveValue【道路】&#10;一人当たり延長">
          <a:extLst>
            <a:ext uri="{FF2B5EF4-FFF2-40B4-BE49-F238E27FC236}">
              <a16:creationId xmlns:a16="http://schemas.microsoft.com/office/drawing/2014/main" id="{212D0D72-356C-4598-8959-DE92DDC0F4CA}"/>
            </a:ext>
          </a:extLst>
        </xdr:cNvPr>
        <xdr:cNvSpPr txBox="1"/>
      </xdr:nvSpPr>
      <xdr:spPr>
        <a:xfrm>
          <a:off x="9391727" y="686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12336</xdr:rowOff>
    </xdr:from>
    <xdr:ext cx="469744" cy="259045"/>
    <xdr:sp macro="" textlink="">
      <xdr:nvSpPr>
        <xdr:cNvPr id="139" name="n_2aveValue【道路】&#10;一人当たり延長">
          <a:extLst>
            <a:ext uri="{FF2B5EF4-FFF2-40B4-BE49-F238E27FC236}">
              <a16:creationId xmlns:a16="http://schemas.microsoft.com/office/drawing/2014/main" id="{2AB3230A-8E7B-4007-948B-633962BA2619}"/>
            </a:ext>
          </a:extLst>
        </xdr:cNvPr>
        <xdr:cNvSpPr txBox="1"/>
      </xdr:nvSpPr>
      <xdr:spPr>
        <a:xfrm>
          <a:off x="8515427" y="687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10812</xdr:rowOff>
    </xdr:from>
    <xdr:ext cx="469744" cy="259045"/>
    <xdr:sp macro="" textlink="">
      <xdr:nvSpPr>
        <xdr:cNvPr id="140" name="n_3aveValue【道路】&#10;一人当たり延長">
          <a:extLst>
            <a:ext uri="{FF2B5EF4-FFF2-40B4-BE49-F238E27FC236}">
              <a16:creationId xmlns:a16="http://schemas.microsoft.com/office/drawing/2014/main" id="{2FA802C3-9E0B-4D9D-BFA4-523471A2A1F8}"/>
            </a:ext>
          </a:extLst>
        </xdr:cNvPr>
        <xdr:cNvSpPr txBox="1"/>
      </xdr:nvSpPr>
      <xdr:spPr>
        <a:xfrm>
          <a:off x="7626427" y="686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12209</xdr:rowOff>
    </xdr:from>
    <xdr:ext cx="469744" cy="259045"/>
    <xdr:sp macro="" textlink="">
      <xdr:nvSpPr>
        <xdr:cNvPr id="141" name="n_4aveValue【道路】&#10;一人当たり延長">
          <a:extLst>
            <a:ext uri="{FF2B5EF4-FFF2-40B4-BE49-F238E27FC236}">
              <a16:creationId xmlns:a16="http://schemas.microsoft.com/office/drawing/2014/main" id="{E44B58D2-E383-44F5-865B-71566980C7B4}"/>
            </a:ext>
          </a:extLst>
        </xdr:cNvPr>
        <xdr:cNvSpPr txBox="1"/>
      </xdr:nvSpPr>
      <xdr:spPr>
        <a:xfrm>
          <a:off x="673742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141495</xdr:rowOff>
    </xdr:from>
    <xdr:ext cx="469744" cy="259045"/>
    <xdr:sp macro="" textlink="">
      <xdr:nvSpPr>
        <xdr:cNvPr id="142" name="n_1mainValue【道路】&#10;一人当たり延長">
          <a:extLst>
            <a:ext uri="{FF2B5EF4-FFF2-40B4-BE49-F238E27FC236}">
              <a16:creationId xmlns:a16="http://schemas.microsoft.com/office/drawing/2014/main" id="{4CBB51FB-43B9-4C3C-9F48-C921C6C20340}"/>
            </a:ext>
          </a:extLst>
        </xdr:cNvPr>
        <xdr:cNvSpPr txBox="1"/>
      </xdr:nvSpPr>
      <xdr:spPr>
        <a:xfrm>
          <a:off x="9391727" y="64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147337</xdr:rowOff>
    </xdr:from>
    <xdr:ext cx="469744" cy="259045"/>
    <xdr:sp macro="" textlink="">
      <xdr:nvSpPr>
        <xdr:cNvPr id="143" name="n_2mainValue【道路】&#10;一人当たり延長">
          <a:extLst>
            <a:ext uri="{FF2B5EF4-FFF2-40B4-BE49-F238E27FC236}">
              <a16:creationId xmlns:a16="http://schemas.microsoft.com/office/drawing/2014/main" id="{F41D090F-09C0-4484-825A-6FF31A4F1B6F}"/>
            </a:ext>
          </a:extLst>
        </xdr:cNvPr>
        <xdr:cNvSpPr txBox="1"/>
      </xdr:nvSpPr>
      <xdr:spPr>
        <a:xfrm>
          <a:off x="8515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145940</xdr:rowOff>
    </xdr:from>
    <xdr:ext cx="469744" cy="259045"/>
    <xdr:sp macro="" textlink="">
      <xdr:nvSpPr>
        <xdr:cNvPr id="144" name="n_3mainValue【道路】&#10;一人当たり延長">
          <a:extLst>
            <a:ext uri="{FF2B5EF4-FFF2-40B4-BE49-F238E27FC236}">
              <a16:creationId xmlns:a16="http://schemas.microsoft.com/office/drawing/2014/main" id="{759EAE34-9062-4840-B2E2-991160A68A6B}"/>
            </a:ext>
          </a:extLst>
        </xdr:cNvPr>
        <xdr:cNvSpPr txBox="1"/>
      </xdr:nvSpPr>
      <xdr:spPr>
        <a:xfrm>
          <a:off x="7626427" y="64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146448</xdr:rowOff>
    </xdr:from>
    <xdr:ext cx="469744" cy="259045"/>
    <xdr:sp macro="" textlink="">
      <xdr:nvSpPr>
        <xdr:cNvPr id="145" name="n_4mainValue【道路】&#10;一人当たり延長">
          <a:extLst>
            <a:ext uri="{FF2B5EF4-FFF2-40B4-BE49-F238E27FC236}">
              <a16:creationId xmlns:a16="http://schemas.microsoft.com/office/drawing/2014/main" id="{B4953872-4953-41D2-9B6B-CE115879B5B6}"/>
            </a:ext>
          </a:extLst>
        </xdr:cNvPr>
        <xdr:cNvSpPr txBox="1"/>
      </xdr:nvSpPr>
      <xdr:spPr>
        <a:xfrm>
          <a:off x="6737427" y="649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9BB0BA3-A0B7-4879-A7CF-79A8FEF598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37AAF6C-E561-483C-8141-19060D7C5D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CE137DC-3FFA-4013-8A93-B5F84EE551B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D9FCBB1-CAFD-460A-B868-ABF5368303E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19F5F5F-2723-47FC-AA5E-43122B5227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92A5954-65FF-4D62-8E27-9C8CA8446CB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233F599-2916-4C3E-94E7-3243AFE454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5129102-B4B2-4778-9753-4F3806EECF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AADF978-FCB9-4B77-A924-C311B97712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33994CF-9FB2-48E3-907C-30D41749E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BD3BD04-6DB8-4CA8-A690-BCE8D8F7F57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243A27A-13DF-4009-A64F-8A64B226964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E0BAB80B-6410-44F1-BFF1-BB153F34CB2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78C81666-BBE2-47C4-B090-82BB9976ED9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399D71C-D606-48FF-B7DF-4ED6347E442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465A14C-433E-4759-A910-7223FD8C9BF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C8D103F-091F-434E-BA29-30C6346139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778E4BF-8AE3-4ECC-9FCB-9051B466108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F0059864-DCE0-4B93-8FD0-E57B30AAD7B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B4DA0D3-3D83-4764-81AC-F7368DC0CA2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818C687E-E798-4DF3-A507-C1D26DAFCED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57E3159-34EF-45D2-A2B6-A44EB88873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E5D2983E-3E77-41BD-A139-89CE181ED32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140970</xdr:rowOff>
    </xdr:to>
    <xdr:cxnSp macro="">
      <xdr:nvCxnSpPr>
        <xdr:cNvPr id="169" name="直線コネクタ 168">
          <a:extLst>
            <a:ext uri="{FF2B5EF4-FFF2-40B4-BE49-F238E27FC236}">
              <a16:creationId xmlns:a16="http://schemas.microsoft.com/office/drawing/2014/main" id="{13452E80-13B9-4F5F-82DC-CD2E65620AE6}"/>
            </a:ext>
          </a:extLst>
        </xdr:cNvPr>
        <xdr:cNvCxnSpPr/>
      </xdr:nvCxnSpPr>
      <xdr:spPr>
        <a:xfrm flipV="1">
          <a:off x="4634865" y="96659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7C7DAFC1-0CC4-41CE-BC68-0D679EB97883}"/>
            </a:ext>
          </a:extLst>
        </xdr:cNvPr>
        <xdr:cNvSpPr txBox="1"/>
      </xdr:nvSpPr>
      <xdr:spPr>
        <a:xfrm>
          <a:off x="4673600"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140970</xdr:rowOff>
    </xdr:from>
    <xdr:to>
      <xdr:col>24</xdr:col>
      <xdr:colOff>152400</xdr:colOff>
      <xdr:row>63</xdr:row>
      <xdr:rowOff>140970</xdr:rowOff>
    </xdr:to>
    <xdr:cxnSp macro="">
      <xdr:nvCxnSpPr>
        <xdr:cNvPr id="171" name="直線コネクタ 170">
          <a:extLst>
            <a:ext uri="{FF2B5EF4-FFF2-40B4-BE49-F238E27FC236}">
              <a16:creationId xmlns:a16="http://schemas.microsoft.com/office/drawing/2014/main" id="{4FC9F4B6-1EF0-426B-9A48-A7ECD033C2CD}"/>
            </a:ext>
          </a:extLst>
        </xdr:cNvPr>
        <xdr:cNvCxnSpPr/>
      </xdr:nvCxnSpPr>
      <xdr:spPr>
        <a:xfrm>
          <a:off x="4546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5AC3C771-213C-46D2-A975-E4FD2A56F2B9}"/>
            </a:ext>
          </a:extLst>
        </xdr:cNvPr>
        <xdr:cNvSpPr txBox="1"/>
      </xdr:nvSpPr>
      <xdr:spPr>
        <a:xfrm>
          <a:off x="4673600" y="9441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3" name="直線コネクタ 172">
          <a:extLst>
            <a:ext uri="{FF2B5EF4-FFF2-40B4-BE49-F238E27FC236}">
              <a16:creationId xmlns:a16="http://schemas.microsoft.com/office/drawing/2014/main" id="{7D1096D9-3FC6-4EF7-AEB8-CE6F9D85B12C}"/>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74947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9CDB636B-4A53-472E-8E50-9AFE9A95A559}"/>
            </a:ext>
          </a:extLst>
        </xdr:cNvPr>
        <xdr:cNvSpPr txBox="1"/>
      </xdr:nvSpPr>
      <xdr:spPr>
        <a:xfrm>
          <a:off x="4673600" y="10533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75" name="フローチャート: 判断 174">
          <a:extLst>
            <a:ext uri="{FF2B5EF4-FFF2-40B4-BE49-F238E27FC236}">
              <a16:creationId xmlns:a16="http://schemas.microsoft.com/office/drawing/2014/main" id="{B919C657-972F-4C7F-AAC6-AA6B31F64CBF}"/>
            </a:ext>
          </a:extLst>
        </xdr:cNvPr>
        <xdr:cNvSpPr/>
      </xdr:nvSpPr>
      <xdr:spPr>
        <a:xfrm>
          <a:off x="45847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27305</xdr:rowOff>
    </xdr:from>
    <xdr:to>
      <xdr:col>20</xdr:col>
      <xdr:colOff>38100</xdr:colOff>
      <xdr:row>62</xdr:row>
      <xdr:rowOff>128905</xdr:rowOff>
    </xdr:to>
    <xdr:sp macro="" textlink="">
      <xdr:nvSpPr>
        <xdr:cNvPr id="176" name="フローチャート: 判断 175">
          <a:extLst>
            <a:ext uri="{FF2B5EF4-FFF2-40B4-BE49-F238E27FC236}">
              <a16:creationId xmlns:a16="http://schemas.microsoft.com/office/drawing/2014/main" id="{4505E9B2-A362-48FD-9B07-4F6AFF954BCF}"/>
            </a:ext>
          </a:extLst>
        </xdr:cNvPr>
        <xdr:cNvSpPr/>
      </xdr:nvSpPr>
      <xdr:spPr>
        <a:xfrm>
          <a:off x="3746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6350</xdr:rowOff>
    </xdr:from>
    <xdr:to>
      <xdr:col>15</xdr:col>
      <xdr:colOff>101600</xdr:colOff>
      <xdr:row>62</xdr:row>
      <xdr:rowOff>107950</xdr:rowOff>
    </xdr:to>
    <xdr:sp macro="" textlink="">
      <xdr:nvSpPr>
        <xdr:cNvPr id="177" name="フローチャート: 判断 176">
          <a:extLst>
            <a:ext uri="{FF2B5EF4-FFF2-40B4-BE49-F238E27FC236}">
              <a16:creationId xmlns:a16="http://schemas.microsoft.com/office/drawing/2014/main" id="{34A7E7B9-9014-4742-A7DB-36984EDEC66E}"/>
            </a:ext>
          </a:extLst>
        </xdr:cNvPr>
        <xdr:cNvSpPr/>
      </xdr:nvSpPr>
      <xdr:spPr>
        <a:xfrm>
          <a:off x="28575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78" name="フローチャート: 判断 177">
          <a:extLst>
            <a:ext uri="{FF2B5EF4-FFF2-40B4-BE49-F238E27FC236}">
              <a16:creationId xmlns:a16="http://schemas.microsoft.com/office/drawing/2014/main" id="{5DBBA2DC-E59E-48FF-842D-5D90F320EDD3}"/>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126365</xdr:rowOff>
    </xdr:from>
    <xdr:to>
      <xdr:col>6</xdr:col>
      <xdr:colOff>38100</xdr:colOff>
      <xdr:row>62</xdr:row>
      <xdr:rowOff>56515</xdr:rowOff>
    </xdr:to>
    <xdr:sp macro="" textlink="">
      <xdr:nvSpPr>
        <xdr:cNvPr id="179" name="フローチャート: 判断 178">
          <a:extLst>
            <a:ext uri="{FF2B5EF4-FFF2-40B4-BE49-F238E27FC236}">
              <a16:creationId xmlns:a16="http://schemas.microsoft.com/office/drawing/2014/main" id="{30C52C98-AD32-4F5A-9613-33EA9F45D86B}"/>
            </a:ext>
          </a:extLst>
        </xdr:cNvPr>
        <xdr:cNvSpPr/>
      </xdr:nvSpPr>
      <xdr:spPr>
        <a:xfrm>
          <a:off x="10795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3D9EDD4-3882-4508-AE36-064B81F567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6437FDB-106A-4180-A778-A5A8CC178B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C654EBC-9568-4E34-A6C6-B3E7DFFD12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823508-3206-4D4F-B608-346D0F06BE8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E02ADAA-9693-4447-8867-4F521A7B4B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90170</xdr:rowOff>
    </xdr:from>
    <xdr:to>
      <xdr:col>24</xdr:col>
      <xdr:colOff>114300</xdr:colOff>
      <xdr:row>64</xdr:row>
      <xdr:rowOff>20320</xdr:rowOff>
    </xdr:to>
    <xdr:sp macro="" textlink="">
      <xdr:nvSpPr>
        <xdr:cNvPr id="185" name="楕円 184">
          <a:extLst>
            <a:ext uri="{FF2B5EF4-FFF2-40B4-BE49-F238E27FC236}">
              <a16:creationId xmlns:a16="http://schemas.microsoft.com/office/drawing/2014/main" id="{B6CC02E5-8B1B-4FE2-8A66-1B4D426A5A6E}"/>
            </a:ext>
          </a:extLst>
        </xdr:cNvPr>
        <xdr:cNvSpPr/>
      </xdr:nvSpPr>
      <xdr:spPr>
        <a:xfrm>
          <a:off x="45847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5097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E895C75-5937-4200-91C6-70117796CAA6}"/>
            </a:ext>
          </a:extLst>
        </xdr:cNvPr>
        <xdr:cNvSpPr txBox="1"/>
      </xdr:nvSpPr>
      <xdr:spPr>
        <a:xfrm>
          <a:off x="4673600" y="1080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55880</xdr:rowOff>
    </xdr:from>
    <xdr:to>
      <xdr:col>20</xdr:col>
      <xdr:colOff>38100</xdr:colOff>
      <xdr:row>63</xdr:row>
      <xdr:rowOff>157480</xdr:rowOff>
    </xdr:to>
    <xdr:sp macro="" textlink="">
      <xdr:nvSpPr>
        <xdr:cNvPr id="187" name="楕円 186">
          <a:extLst>
            <a:ext uri="{FF2B5EF4-FFF2-40B4-BE49-F238E27FC236}">
              <a16:creationId xmlns:a16="http://schemas.microsoft.com/office/drawing/2014/main" id="{D51ABCD3-749D-492A-A980-98C58CE8A9D0}"/>
            </a:ext>
          </a:extLst>
        </xdr:cNvPr>
        <xdr:cNvSpPr/>
      </xdr:nvSpPr>
      <xdr:spPr>
        <a:xfrm>
          <a:off x="3746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106680</xdr:rowOff>
    </xdr:from>
    <xdr:to>
      <xdr:col>24</xdr:col>
      <xdr:colOff>63500</xdr:colOff>
      <xdr:row>63</xdr:row>
      <xdr:rowOff>140970</xdr:rowOff>
    </xdr:to>
    <xdr:cxnSp macro="">
      <xdr:nvCxnSpPr>
        <xdr:cNvPr id="188" name="直線コネクタ 187">
          <a:extLst>
            <a:ext uri="{FF2B5EF4-FFF2-40B4-BE49-F238E27FC236}">
              <a16:creationId xmlns:a16="http://schemas.microsoft.com/office/drawing/2014/main" id="{22400226-E369-4FF2-8086-6EAF91AA22C1}"/>
            </a:ext>
          </a:extLst>
        </xdr:cNvPr>
        <xdr:cNvCxnSpPr/>
      </xdr:nvCxnSpPr>
      <xdr:spPr>
        <a:xfrm>
          <a:off x="3797300" y="10908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89" name="楕円 188">
          <a:extLst>
            <a:ext uri="{FF2B5EF4-FFF2-40B4-BE49-F238E27FC236}">
              <a16:creationId xmlns:a16="http://schemas.microsoft.com/office/drawing/2014/main" id="{AD2599E2-D8D8-4016-8AA8-5EC588D176AB}"/>
            </a:ext>
          </a:extLst>
        </xdr:cNvPr>
        <xdr:cNvSpPr/>
      </xdr:nvSpPr>
      <xdr:spPr>
        <a:xfrm>
          <a:off x="2857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106680</xdr:rowOff>
    </xdr:to>
    <xdr:cxnSp macro="">
      <xdr:nvCxnSpPr>
        <xdr:cNvPr id="190" name="直線コネクタ 189">
          <a:extLst>
            <a:ext uri="{FF2B5EF4-FFF2-40B4-BE49-F238E27FC236}">
              <a16:creationId xmlns:a16="http://schemas.microsoft.com/office/drawing/2014/main" id="{85B229AF-1A92-4BB9-8D2F-1C07E9A949F2}"/>
            </a:ext>
          </a:extLst>
        </xdr:cNvPr>
        <xdr:cNvCxnSpPr/>
      </xdr:nvCxnSpPr>
      <xdr:spPr>
        <a:xfrm>
          <a:off x="2908300" y="10881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2540</xdr:rowOff>
    </xdr:from>
    <xdr:to>
      <xdr:col>10</xdr:col>
      <xdr:colOff>165100</xdr:colOff>
      <xdr:row>63</xdr:row>
      <xdr:rowOff>104140</xdr:rowOff>
    </xdr:to>
    <xdr:sp macro="" textlink="">
      <xdr:nvSpPr>
        <xdr:cNvPr id="191" name="楕円 190">
          <a:extLst>
            <a:ext uri="{FF2B5EF4-FFF2-40B4-BE49-F238E27FC236}">
              <a16:creationId xmlns:a16="http://schemas.microsoft.com/office/drawing/2014/main" id="{25A49133-BB57-424A-A543-E966219529E0}"/>
            </a:ext>
          </a:extLst>
        </xdr:cNvPr>
        <xdr:cNvSpPr/>
      </xdr:nvSpPr>
      <xdr:spPr>
        <a:xfrm>
          <a:off x="1968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53340</xdr:rowOff>
    </xdr:from>
    <xdr:to>
      <xdr:col>15</xdr:col>
      <xdr:colOff>50800</xdr:colOff>
      <xdr:row>63</xdr:row>
      <xdr:rowOff>80010</xdr:rowOff>
    </xdr:to>
    <xdr:cxnSp macro="">
      <xdr:nvCxnSpPr>
        <xdr:cNvPr id="192" name="直線コネクタ 191">
          <a:extLst>
            <a:ext uri="{FF2B5EF4-FFF2-40B4-BE49-F238E27FC236}">
              <a16:creationId xmlns:a16="http://schemas.microsoft.com/office/drawing/2014/main" id="{E5F2B29A-D335-4ECD-9322-233B487ED468}"/>
            </a:ext>
          </a:extLst>
        </xdr:cNvPr>
        <xdr:cNvCxnSpPr/>
      </xdr:nvCxnSpPr>
      <xdr:spPr>
        <a:xfrm>
          <a:off x="2019300" y="10854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141605</xdr:rowOff>
    </xdr:from>
    <xdr:to>
      <xdr:col>6</xdr:col>
      <xdr:colOff>38100</xdr:colOff>
      <xdr:row>63</xdr:row>
      <xdr:rowOff>71755</xdr:rowOff>
    </xdr:to>
    <xdr:sp macro="" textlink="">
      <xdr:nvSpPr>
        <xdr:cNvPr id="193" name="楕円 192">
          <a:extLst>
            <a:ext uri="{FF2B5EF4-FFF2-40B4-BE49-F238E27FC236}">
              <a16:creationId xmlns:a16="http://schemas.microsoft.com/office/drawing/2014/main" id="{B49E82EF-4BC7-41A4-9BBD-2A22D99196C0}"/>
            </a:ext>
          </a:extLst>
        </xdr:cNvPr>
        <xdr:cNvSpPr/>
      </xdr:nvSpPr>
      <xdr:spPr>
        <a:xfrm>
          <a:off x="1079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20955</xdr:rowOff>
    </xdr:from>
    <xdr:to>
      <xdr:col>10</xdr:col>
      <xdr:colOff>114300</xdr:colOff>
      <xdr:row>63</xdr:row>
      <xdr:rowOff>53340</xdr:rowOff>
    </xdr:to>
    <xdr:cxnSp macro="">
      <xdr:nvCxnSpPr>
        <xdr:cNvPr id="194" name="直線コネクタ 193">
          <a:extLst>
            <a:ext uri="{FF2B5EF4-FFF2-40B4-BE49-F238E27FC236}">
              <a16:creationId xmlns:a16="http://schemas.microsoft.com/office/drawing/2014/main" id="{40CDAC76-6834-48E9-B35A-2384B0DCA230}"/>
            </a:ext>
          </a:extLst>
        </xdr:cNvPr>
        <xdr:cNvCxnSpPr/>
      </xdr:nvCxnSpPr>
      <xdr:spPr>
        <a:xfrm>
          <a:off x="1130300" y="108223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145432</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0305558B-C36D-4E12-B5EB-995B3290FA49}"/>
            </a:ext>
          </a:extLst>
        </xdr:cNvPr>
        <xdr:cNvSpPr txBox="1"/>
      </xdr:nvSpPr>
      <xdr:spPr>
        <a:xfrm>
          <a:off x="35820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124477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7E7F6BFB-FE17-4913-8B36-EE22D770876D}"/>
            </a:ext>
          </a:extLst>
        </xdr:cNvPr>
        <xdr:cNvSpPr txBox="1"/>
      </xdr:nvSpPr>
      <xdr:spPr>
        <a:xfrm>
          <a:off x="2705744"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7FAFE64E-ABBA-420B-8D27-4295CBD7C936}"/>
            </a:ext>
          </a:extLst>
        </xdr:cNvPr>
        <xdr:cNvSpPr txBox="1"/>
      </xdr:nvSpPr>
      <xdr:spPr>
        <a:xfrm>
          <a:off x="1816744" y="1038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73042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7BC4E40D-50B7-4956-BE58-15D40CB55524}"/>
            </a:ext>
          </a:extLst>
        </xdr:cNvPr>
        <xdr:cNvSpPr txBox="1"/>
      </xdr:nvSpPr>
      <xdr:spPr>
        <a:xfrm>
          <a:off x="927744" y="1036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148607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D713DEB9-0FBE-46AB-8B3C-7EBA82E2013D}"/>
            </a:ext>
          </a:extLst>
        </xdr:cNvPr>
        <xdr:cNvSpPr txBox="1"/>
      </xdr:nvSpPr>
      <xdr:spPr>
        <a:xfrm>
          <a:off x="35820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9F170273-4687-45A5-87E7-49F0BB4D330B}"/>
            </a:ext>
          </a:extLst>
        </xdr:cNvPr>
        <xdr:cNvSpPr txBox="1"/>
      </xdr:nvSpPr>
      <xdr:spPr>
        <a:xfrm>
          <a:off x="2705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95267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7043AD8-0447-4019-8C67-DD497A118913}"/>
            </a:ext>
          </a:extLst>
        </xdr:cNvPr>
        <xdr:cNvSpPr txBox="1"/>
      </xdr:nvSpPr>
      <xdr:spPr>
        <a:xfrm>
          <a:off x="1816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62882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D4ECFD5-A61B-480F-A4AC-F128F3963DCB}"/>
            </a:ext>
          </a:extLst>
        </xdr:cNvPr>
        <xdr:cNvSpPr txBox="1"/>
      </xdr:nvSpPr>
      <xdr:spPr>
        <a:xfrm>
          <a:off x="927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94974EB-EC7B-4712-99AB-8CE0667F65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46C66DD-8693-4097-B381-76475581F3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F8C9C48-6268-46AF-BCB4-1A276F98C5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10CE6A2-A1CD-4ABD-ABF0-7A6729F9C4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26040CE-CDA5-4F75-BEA0-5FB220B31D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CA919F8-ADC9-456D-853A-D0E4A1FE5B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3CAF3E0-5AFA-4BF0-8039-D8B8FAD79A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883FB1F0-F12D-48F3-A8BE-8A91A05267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56A34BB8-4D27-4D4D-8A72-92309644076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166DFF6-D375-44AE-BCF4-7F6FBDBE67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7B93636A-628D-465D-9F1F-8FFCB07964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BCDE24A5-6AF8-4B57-8619-9DEAD0C0EF5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2361C9A7-6627-4F53-B3D2-552B48B4074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9B9B83C7-E709-4DFA-9D03-670A4D5AE70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731DCA5-167C-4EE2-87B8-CC576FADE3A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D071DD4F-10BB-4A73-B8A3-B52436A1C12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829A4B22-35B6-4FC9-9597-F68799AF709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30174163-7725-46D0-9DF4-A3C696FD9B0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A637460B-54ED-471F-B42F-0411DF44259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A425581A-EF8A-42B8-9C3F-B47B2C28BB6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C602332-FE03-4BF2-BA09-1E5EB76F6B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E7BE645B-3E4F-4904-8B8E-4AB0B9A4D58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135E9399-049B-4532-9271-8E194AAE7C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166741</xdr:rowOff>
    </xdr:from>
    <xdr:to>
      <xdr:col>54</xdr:col>
      <xdr:colOff>189865</xdr:colOff>
      <xdr:row>64</xdr:row>
      <xdr:rowOff>29337</xdr:rowOff>
    </xdr:to>
    <xdr:cxnSp macro="">
      <xdr:nvCxnSpPr>
        <xdr:cNvPr id="226" name="直線コネクタ 225">
          <a:extLst>
            <a:ext uri="{FF2B5EF4-FFF2-40B4-BE49-F238E27FC236}">
              <a16:creationId xmlns:a16="http://schemas.microsoft.com/office/drawing/2014/main" id="{A1CF1409-4400-40E4-92FA-125715286FDB}"/>
            </a:ext>
          </a:extLst>
        </xdr:cNvPr>
        <xdr:cNvCxnSpPr/>
      </xdr:nvCxnSpPr>
      <xdr:spPr>
        <a:xfrm flipV="1">
          <a:off x="10476865" y="9767941"/>
          <a:ext cx="0" cy="123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33164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5541AA96-D9E5-4BD3-A171-FCA36391B988}"/>
            </a:ext>
          </a:extLst>
        </xdr:cNvPr>
        <xdr:cNvSpPr txBox="1"/>
      </xdr:nvSpPr>
      <xdr:spPr>
        <a:xfrm>
          <a:off x="10515600" y="110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29337</xdr:rowOff>
    </xdr:from>
    <xdr:to>
      <xdr:col>55</xdr:col>
      <xdr:colOff>88900</xdr:colOff>
      <xdr:row>64</xdr:row>
      <xdr:rowOff>29337</xdr:rowOff>
    </xdr:to>
    <xdr:cxnSp macro="">
      <xdr:nvCxnSpPr>
        <xdr:cNvPr id="228" name="直線コネクタ 227">
          <a:extLst>
            <a:ext uri="{FF2B5EF4-FFF2-40B4-BE49-F238E27FC236}">
              <a16:creationId xmlns:a16="http://schemas.microsoft.com/office/drawing/2014/main" id="{920FC2F4-C319-4757-9022-A3F7E55C0320}"/>
            </a:ext>
          </a:extLst>
        </xdr:cNvPr>
        <xdr:cNvCxnSpPr/>
      </xdr:nvCxnSpPr>
      <xdr:spPr>
        <a:xfrm>
          <a:off x="10388600" y="110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113418</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4D668FFF-659C-4490-A182-30A3C6F366C9}"/>
            </a:ext>
          </a:extLst>
        </xdr:cNvPr>
        <xdr:cNvSpPr txBox="1"/>
      </xdr:nvSpPr>
      <xdr:spPr>
        <a:xfrm>
          <a:off x="10515600" y="95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166741</xdr:rowOff>
    </xdr:from>
    <xdr:to>
      <xdr:col>55</xdr:col>
      <xdr:colOff>88900</xdr:colOff>
      <xdr:row>56</xdr:row>
      <xdr:rowOff>166741</xdr:rowOff>
    </xdr:to>
    <xdr:cxnSp macro="">
      <xdr:nvCxnSpPr>
        <xdr:cNvPr id="230" name="直線コネクタ 229">
          <a:extLst>
            <a:ext uri="{FF2B5EF4-FFF2-40B4-BE49-F238E27FC236}">
              <a16:creationId xmlns:a16="http://schemas.microsoft.com/office/drawing/2014/main" id="{ED3C7447-A3BB-45FF-970E-E2B62F26A1FC}"/>
            </a:ext>
          </a:extLst>
        </xdr:cNvPr>
        <xdr:cNvCxnSpPr/>
      </xdr:nvCxnSpPr>
      <xdr:spPr>
        <a:xfrm>
          <a:off x="10388600" y="97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59045</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7C570646-4FDB-4603-B52A-1A95570B4362}"/>
            </a:ext>
          </a:extLst>
        </xdr:cNvPr>
        <xdr:cNvSpPr txBox="1"/>
      </xdr:nvSpPr>
      <xdr:spPr>
        <a:xfrm>
          <a:off x="10515600" y="1051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80618</xdr:rowOff>
    </xdr:from>
    <xdr:to>
      <xdr:col>55</xdr:col>
      <xdr:colOff>50800</xdr:colOff>
      <xdr:row>62</xdr:row>
      <xdr:rowOff>10768</xdr:rowOff>
    </xdr:to>
    <xdr:sp macro="" textlink="">
      <xdr:nvSpPr>
        <xdr:cNvPr id="232" name="フローチャート: 判断 231">
          <a:extLst>
            <a:ext uri="{FF2B5EF4-FFF2-40B4-BE49-F238E27FC236}">
              <a16:creationId xmlns:a16="http://schemas.microsoft.com/office/drawing/2014/main" id="{FED9B71C-405F-4B41-A3ED-30AD98FE933A}"/>
            </a:ext>
          </a:extLst>
        </xdr:cNvPr>
        <xdr:cNvSpPr/>
      </xdr:nvSpPr>
      <xdr:spPr>
        <a:xfrm>
          <a:off x="10426700" y="105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81895</xdr:rowOff>
    </xdr:from>
    <xdr:to>
      <xdr:col>50</xdr:col>
      <xdr:colOff>165100</xdr:colOff>
      <xdr:row>62</xdr:row>
      <xdr:rowOff>12045</xdr:rowOff>
    </xdr:to>
    <xdr:sp macro="" textlink="">
      <xdr:nvSpPr>
        <xdr:cNvPr id="233" name="フローチャート: 判断 232">
          <a:extLst>
            <a:ext uri="{FF2B5EF4-FFF2-40B4-BE49-F238E27FC236}">
              <a16:creationId xmlns:a16="http://schemas.microsoft.com/office/drawing/2014/main" id="{CE6DEE11-84E7-4964-8A2F-A70CD88469B6}"/>
            </a:ext>
          </a:extLst>
        </xdr:cNvPr>
        <xdr:cNvSpPr/>
      </xdr:nvSpPr>
      <xdr:spPr>
        <a:xfrm>
          <a:off x="9588500" y="1054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86851</xdr:rowOff>
    </xdr:from>
    <xdr:to>
      <xdr:col>46</xdr:col>
      <xdr:colOff>38100</xdr:colOff>
      <xdr:row>62</xdr:row>
      <xdr:rowOff>17001</xdr:rowOff>
    </xdr:to>
    <xdr:sp macro="" textlink="">
      <xdr:nvSpPr>
        <xdr:cNvPr id="234" name="フローチャート: 判断 233">
          <a:extLst>
            <a:ext uri="{FF2B5EF4-FFF2-40B4-BE49-F238E27FC236}">
              <a16:creationId xmlns:a16="http://schemas.microsoft.com/office/drawing/2014/main" id="{BDBF47F7-1B81-49A7-B38A-37B4F3FA0BCA}"/>
            </a:ext>
          </a:extLst>
        </xdr:cNvPr>
        <xdr:cNvSpPr/>
      </xdr:nvSpPr>
      <xdr:spPr>
        <a:xfrm>
          <a:off x="8699500" y="105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87484</xdr:rowOff>
    </xdr:from>
    <xdr:to>
      <xdr:col>41</xdr:col>
      <xdr:colOff>101600</xdr:colOff>
      <xdr:row>62</xdr:row>
      <xdr:rowOff>17634</xdr:rowOff>
    </xdr:to>
    <xdr:sp macro="" textlink="">
      <xdr:nvSpPr>
        <xdr:cNvPr id="235" name="フローチャート: 判断 234">
          <a:extLst>
            <a:ext uri="{FF2B5EF4-FFF2-40B4-BE49-F238E27FC236}">
              <a16:creationId xmlns:a16="http://schemas.microsoft.com/office/drawing/2014/main" id="{A50F27A3-5F65-4FF5-9EE7-BA8AA2A694DE}"/>
            </a:ext>
          </a:extLst>
        </xdr:cNvPr>
        <xdr:cNvSpPr/>
      </xdr:nvSpPr>
      <xdr:spPr>
        <a:xfrm>
          <a:off x="78105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90300</xdr:rowOff>
    </xdr:from>
    <xdr:to>
      <xdr:col>36</xdr:col>
      <xdr:colOff>165100</xdr:colOff>
      <xdr:row>62</xdr:row>
      <xdr:rowOff>20450</xdr:rowOff>
    </xdr:to>
    <xdr:sp macro="" textlink="">
      <xdr:nvSpPr>
        <xdr:cNvPr id="236" name="フローチャート: 判断 235">
          <a:extLst>
            <a:ext uri="{FF2B5EF4-FFF2-40B4-BE49-F238E27FC236}">
              <a16:creationId xmlns:a16="http://schemas.microsoft.com/office/drawing/2014/main" id="{0FB758DE-1DE6-427D-ADBE-38933B82D08E}"/>
            </a:ext>
          </a:extLst>
        </xdr:cNvPr>
        <xdr:cNvSpPr/>
      </xdr:nvSpPr>
      <xdr:spPr>
        <a:xfrm>
          <a:off x="6921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5952237-DB0F-4DB6-A9E4-B23D3CB11A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93A0C03-2BB0-4425-9C7E-FEF3AC2A72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AEB79C9-45CE-44BD-8A81-2709FB81E0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F7900A0-2FB9-40C1-AB1E-68F00A66EF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B024C3F-6E01-4E89-9338-0E4860226A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91156</xdr:rowOff>
    </xdr:from>
    <xdr:to>
      <xdr:col>55</xdr:col>
      <xdr:colOff>50800</xdr:colOff>
      <xdr:row>58</xdr:row>
      <xdr:rowOff>21306</xdr:rowOff>
    </xdr:to>
    <xdr:sp macro="" textlink="">
      <xdr:nvSpPr>
        <xdr:cNvPr id="242" name="楕円 241">
          <a:extLst>
            <a:ext uri="{FF2B5EF4-FFF2-40B4-BE49-F238E27FC236}">
              <a16:creationId xmlns:a16="http://schemas.microsoft.com/office/drawing/2014/main" id="{A7F5FC64-86C8-46D2-B5A0-A40A5E4E0C9D}"/>
            </a:ext>
          </a:extLst>
        </xdr:cNvPr>
        <xdr:cNvSpPr/>
      </xdr:nvSpPr>
      <xdr:spPr>
        <a:xfrm>
          <a:off x="10426700" y="9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114033</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F2552C4F-C4F3-44F3-8C79-127E07985A8B}"/>
            </a:ext>
          </a:extLst>
        </xdr:cNvPr>
        <xdr:cNvSpPr txBox="1"/>
      </xdr:nvSpPr>
      <xdr:spPr>
        <a:xfrm>
          <a:off x="10515600" y="97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95538</xdr:rowOff>
    </xdr:from>
    <xdr:to>
      <xdr:col>50</xdr:col>
      <xdr:colOff>165100</xdr:colOff>
      <xdr:row>58</xdr:row>
      <xdr:rowOff>25688</xdr:rowOff>
    </xdr:to>
    <xdr:sp macro="" textlink="">
      <xdr:nvSpPr>
        <xdr:cNvPr id="244" name="楕円 243">
          <a:extLst>
            <a:ext uri="{FF2B5EF4-FFF2-40B4-BE49-F238E27FC236}">
              <a16:creationId xmlns:a16="http://schemas.microsoft.com/office/drawing/2014/main" id="{C0C6DCA4-177A-414A-B1FA-298770D09FC9}"/>
            </a:ext>
          </a:extLst>
        </xdr:cNvPr>
        <xdr:cNvSpPr/>
      </xdr:nvSpPr>
      <xdr:spPr>
        <a:xfrm>
          <a:off x="9588500" y="986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141956</xdr:rowOff>
    </xdr:from>
    <xdr:to>
      <xdr:col>55</xdr:col>
      <xdr:colOff>0</xdr:colOff>
      <xdr:row>57</xdr:row>
      <xdr:rowOff>146338</xdr:rowOff>
    </xdr:to>
    <xdr:cxnSp macro="">
      <xdr:nvCxnSpPr>
        <xdr:cNvPr id="245" name="直線コネクタ 244">
          <a:extLst>
            <a:ext uri="{FF2B5EF4-FFF2-40B4-BE49-F238E27FC236}">
              <a16:creationId xmlns:a16="http://schemas.microsoft.com/office/drawing/2014/main" id="{BF7225A2-0B14-4577-B382-A69F07766A2C}"/>
            </a:ext>
          </a:extLst>
        </xdr:cNvPr>
        <xdr:cNvCxnSpPr/>
      </xdr:nvCxnSpPr>
      <xdr:spPr>
        <a:xfrm flipV="1">
          <a:off x="9639300" y="9914606"/>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102602</xdr:rowOff>
    </xdr:from>
    <xdr:to>
      <xdr:col>46</xdr:col>
      <xdr:colOff>38100</xdr:colOff>
      <xdr:row>58</xdr:row>
      <xdr:rowOff>32752</xdr:rowOff>
    </xdr:to>
    <xdr:sp macro="" textlink="">
      <xdr:nvSpPr>
        <xdr:cNvPr id="246" name="楕円 245">
          <a:extLst>
            <a:ext uri="{FF2B5EF4-FFF2-40B4-BE49-F238E27FC236}">
              <a16:creationId xmlns:a16="http://schemas.microsoft.com/office/drawing/2014/main" id="{9C404850-05F1-495C-BCE3-95DA5AAF8BFF}"/>
            </a:ext>
          </a:extLst>
        </xdr:cNvPr>
        <xdr:cNvSpPr/>
      </xdr:nvSpPr>
      <xdr:spPr>
        <a:xfrm>
          <a:off x="8699500" y="98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146338</xdr:rowOff>
    </xdr:from>
    <xdr:to>
      <xdr:col>50</xdr:col>
      <xdr:colOff>114300</xdr:colOff>
      <xdr:row>57</xdr:row>
      <xdr:rowOff>153402</xdr:rowOff>
    </xdr:to>
    <xdr:cxnSp macro="">
      <xdr:nvCxnSpPr>
        <xdr:cNvPr id="247" name="直線コネクタ 246">
          <a:extLst>
            <a:ext uri="{FF2B5EF4-FFF2-40B4-BE49-F238E27FC236}">
              <a16:creationId xmlns:a16="http://schemas.microsoft.com/office/drawing/2014/main" id="{575C1989-64D1-42CB-B641-5B823A3923E6}"/>
            </a:ext>
          </a:extLst>
        </xdr:cNvPr>
        <xdr:cNvCxnSpPr/>
      </xdr:nvCxnSpPr>
      <xdr:spPr>
        <a:xfrm flipV="1">
          <a:off x="8750300" y="9918988"/>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108443</xdr:rowOff>
    </xdr:from>
    <xdr:to>
      <xdr:col>41</xdr:col>
      <xdr:colOff>101600</xdr:colOff>
      <xdr:row>58</xdr:row>
      <xdr:rowOff>38593</xdr:rowOff>
    </xdr:to>
    <xdr:sp macro="" textlink="">
      <xdr:nvSpPr>
        <xdr:cNvPr id="248" name="楕円 247">
          <a:extLst>
            <a:ext uri="{FF2B5EF4-FFF2-40B4-BE49-F238E27FC236}">
              <a16:creationId xmlns:a16="http://schemas.microsoft.com/office/drawing/2014/main" id="{01CE358E-530F-432A-B536-E0C8A6524AB0}"/>
            </a:ext>
          </a:extLst>
        </xdr:cNvPr>
        <xdr:cNvSpPr/>
      </xdr:nvSpPr>
      <xdr:spPr>
        <a:xfrm>
          <a:off x="7810500" y="98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153402</xdr:rowOff>
    </xdr:from>
    <xdr:to>
      <xdr:col>45</xdr:col>
      <xdr:colOff>177800</xdr:colOff>
      <xdr:row>57</xdr:row>
      <xdr:rowOff>159243</xdr:rowOff>
    </xdr:to>
    <xdr:cxnSp macro="">
      <xdr:nvCxnSpPr>
        <xdr:cNvPr id="249" name="直線コネクタ 248">
          <a:extLst>
            <a:ext uri="{FF2B5EF4-FFF2-40B4-BE49-F238E27FC236}">
              <a16:creationId xmlns:a16="http://schemas.microsoft.com/office/drawing/2014/main" id="{BC163D4A-F76D-4E29-A9EA-8C4754878BFE}"/>
            </a:ext>
          </a:extLst>
        </xdr:cNvPr>
        <xdr:cNvCxnSpPr/>
      </xdr:nvCxnSpPr>
      <xdr:spPr>
        <a:xfrm flipV="1">
          <a:off x="7861300" y="9926052"/>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108782</xdr:rowOff>
    </xdr:from>
    <xdr:to>
      <xdr:col>36</xdr:col>
      <xdr:colOff>165100</xdr:colOff>
      <xdr:row>58</xdr:row>
      <xdr:rowOff>38932</xdr:rowOff>
    </xdr:to>
    <xdr:sp macro="" textlink="">
      <xdr:nvSpPr>
        <xdr:cNvPr id="250" name="楕円 249">
          <a:extLst>
            <a:ext uri="{FF2B5EF4-FFF2-40B4-BE49-F238E27FC236}">
              <a16:creationId xmlns:a16="http://schemas.microsoft.com/office/drawing/2014/main" id="{365788B2-02C0-493D-9415-07AC0E5777C9}"/>
            </a:ext>
          </a:extLst>
        </xdr:cNvPr>
        <xdr:cNvSpPr/>
      </xdr:nvSpPr>
      <xdr:spPr>
        <a:xfrm>
          <a:off x="6921500" y="9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159243</xdr:rowOff>
    </xdr:from>
    <xdr:to>
      <xdr:col>41</xdr:col>
      <xdr:colOff>50800</xdr:colOff>
      <xdr:row>57</xdr:row>
      <xdr:rowOff>159582</xdr:rowOff>
    </xdr:to>
    <xdr:cxnSp macro="">
      <xdr:nvCxnSpPr>
        <xdr:cNvPr id="251" name="直線コネクタ 250">
          <a:extLst>
            <a:ext uri="{FF2B5EF4-FFF2-40B4-BE49-F238E27FC236}">
              <a16:creationId xmlns:a16="http://schemas.microsoft.com/office/drawing/2014/main" id="{8181C0DD-39BE-4055-B321-7EFFEA9D11B7}"/>
            </a:ext>
          </a:extLst>
        </xdr:cNvPr>
        <xdr:cNvCxnSpPr/>
      </xdr:nvCxnSpPr>
      <xdr:spPr>
        <a:xfrm flipV="1">
          <a:off x="6972300" y="9931893"/>
          <a:ext cx="889000" cy="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3172</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8C5C2EC0-64C2-450B-9FC2-512B7A8DA358}"/>
            </a:ext>
          </a:extLst>
        </xdr:cNvPr>
        <xdr:cNvSpPr txBox="1"/>
      </xdr:nvSpPr>
      <xdr:spPr>
        <a:xfrm>
          <a:off x="9327095" y="1063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8128</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8EB2EE10-00E7-4B6D-BAB1-F86E0F4435D3}"/>
            </a:ext>
          </a:extLst>
        </xdr:cNvPr>
        <xdr:cNvSpPr txBox="1"/>
      </xdr:nvSpPr>
      <xdr:spPr>
        <a:xfrm>
          <a:off x="8450795" y="1063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8761</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8DF81C3C-5AFD-4FCF-9E7E-5415B5DCAA19}"/>
            </a:ext>
          </a:extLst>
        </xdr:cNvPr>
        <xdr:cNvSpPr txBox="1"/>
      </xdr:nvSpPr>
      <xdr:spPr>
        <a:xfrm>
          <a:off x="7561795" y="1063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11577</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98E601E9-F666-40DF-BC7C-8B4D151DF585}"/>
            </a:ext>
          </a:extLst>
        </xdr:cNvPr>
        <xdr:cNvSpPr txBox="1"/>
      </xdr:nvSpPr>
      <xdr:spPr>
        <a:xfrm>
          <a:off x="6672795" y="1064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42215</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589C7507-BEB2-47C8-BC1D-DECBAC486E82}"/>
            </a:ext>
          </a:extLst>
        </xdr:cNvPr>
        <xdr:cNvSpPr txBox="1"/>
      </xdr:nvSpPr>
      <xdr:spPr>
        <a:xfrm>
          <a:off x="9327095" y="964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49279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2CD07B95-DB62-4A15-9AB9-0DDC7DBC8B3F}"/>
            </a:ext>
          </a:extLst>
        </xdr:cNvPr>
        <xdr:cNvSpPr txBox="1"/>
      </xdr:nvSpPr>
      <xdr:spPr>
        <a:xfrm>
          <a:off x="8450795" y="965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55120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257CA9F-B9ED-432C-9E28-52B2EEB298BA}"/>
            </a:ext>
          </a:extLst>
        </xdr:cNvPr>
        <xdr:cNvSpPr txBox="1"/>
      </xdr:nvSpPr>
      <xdr:spPr>
        <a:xfrm>
          <a:off x="7561795" y="965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55459</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4D42E943-826C-4B2A-8665-C0979DE3BBE7}"/>
            </a:ext>
          </a:extLst>
        </xdr:cNvPr>
        <xdr:cNvSpPr txBox="1"/>
      </xdr:nvSpPr>
      <xdr:spPr>
        <a:xfrm>
          <a:off x="6672795" y="965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2E84AB5-2F51-4CE4-ABD5-07BAEF5FF9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744B6FDA-2C51-4D79-9735-BA1A24ABF00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2145092-3E88-4338-B674-E316626E03B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EEFF39B8-8623-4C06-A6DE-70222DEFBF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E9F4517D-BE33-4AF3-9155-B5DA8490EA3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3B8E532-90D5-4763-AF74-0E68D9CD234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771A009-6758-43D0-BADC-14967FA56E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5892CC0B-FACA-448D-812A-251A1E8E2F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F7D0B9E-5A0E-4B41-906A-50F44D9E61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C8D00EE2-C687-444B-A0B3-44CFD05250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064039E7-0804-40E0-8C6B-65E7EDDF996F}"/>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8436C160-8452-4CFB-879D-0E1C269E114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B7BB1388-DC2E-4CA7-9501-7D404CB18808}"/>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4D55F550-D15A-456C-9D55-222187D2DE96}"/>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224F0FD6-C70C-4B2C-85E1-6928266F50F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F8FA3105-E386-4B94-8237-BFD664292FA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6B175C9D-673A-47AD-B24E-C98F402FAB1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4525BE21-5A57-4A90-B2E3-6171B8EACA7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EB962B1C-2A48-42E8-A3B7-86F65C12E0C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E612502-201B-4320-8CED-EED6A106AFF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3C7A1780-DEDD-45AE-858F-17A13E5F745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DD68AB86-1371-47D3-9557-06A5105225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70104</xdr:rowOff>
    </xdr:from>
    <xdr:to>
      <xdr:col>24</xdr:col>
      <xdr:colOff>62865</xdr:colOff>
      <xdr:row>86</xdr:row>
      <xdr:rowOff>79248</xdr:rowOff>
    </xdr:to>
    <xdr:cxnSp macro="">
      <xdr:nvCxnSpPr>
        <xdr:cNvPr id="282" name="直線コネクタ 281">
          <a:extLst>
            <a:ext uri="{FF2B5EF4-FFF2-40B4-BE49-F238E27FC236}">
              <a16:creationId xmlns:a16="http://schemas.microsoft.com/office/drawing/2014/main" id="{EE3EFC48-5A00-46EB-A2EF-50DE40455012}"/>
            </a:ext>
          </a:extLst>
        </xdr:cNvPr>
        <xdr:cNvCxnSpPr/>
      </xdr:nvCxnSpPr>
      <xdr:spPr>
        <a:xfrm flipV="1">
          <a:off x="4634865" y="134432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4602A0F3-5433-4205-B617-3BD5161C6AD5}"/>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84" name="直線コネクタ 283">
          <a:extLst>
            <a:ext uri="{FF2B5EF4-FFF2-40B4-BE49-F238E27FC236}">
              <a16:creationId xmlns:a16="http://schemas.microsoft.com/office/drawing/2014/main" id="{4AEB022A-CD3E-408D-BB7C-ACC159E1D71C}"/>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2E765EDC-823E-4BD4-8280-67EE5FE58849}"/>
            </a:ext>
          </a:extLst>
        </xdr:cNvPr>
        <xdr:cNvSpPr txBox="1"/>
      </xdr:nvSpPr>
      <xdr:spPr>
        <a:xfrm>
          <a:off x="4673600" y="1321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70104</xdr:rowOff>
    </xdr:from>
    <xdr:to>
      <xdr:col>24</xdr:col>
      <xdr:colOff>152400</xdr:colOff>
      <xdr:row>78</xdr:row>
      <xdr:rowOff>70104</xdr:rowOff>
    </xdr:to>
    <xdr:cxnSp macro="">
      <xdr:nvCxnSpPr>
        <xdr:cNvPr id="286" name="直線コネクタ 285">
          <a:extLst>
            <a:ext uri="{FF2B5EF4-FFF2-40B4-BE49-F238E27FC236}">
              <a16:creationId xmlns:a16="http://schemas.microsoft.com/office/drawing/2014/main" id="{67A51A92-15E7-4764-ABBA-D2DB80674630}"/>
            </a:ext>
          </a:extLst>
        </xdr:cNvPr>
        <xdr:cNvCxnSpPr/>
      </xdr:nvCxnSpPr>
      <xdr:spPr>
        <a:xfrm>
          <a:off x="4546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142764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4DA2208A-0914-406C-9D07-39838A5A8016}"/>
            </a:ext>
          </a:extLst>
        </xdr:cNvPr>
        <xdr:cNvSpPr txBox="1"/>
      </xdr:nvSpPr>
      <xdr:spPr>
        <a:xfrm>
          <a:off x="4673600" y="14030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8" name="フローチャート: 判断 287">
          <a:extLst>
            <a:ext uri="{FF2B5EF4-FFF2-40B4-BE49-F238E27FC236}">
              <a16:creationId xmlns:a16="http://schemas.microsoft.com/office/drawing/2014/main" id="{4C45AEAC-C5BD-4AFD-8E1A-2A29A21F6DAA}"/>
            </a:ext>
          </a:extLst>
        </xdr:cNvPr>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60452</xdr:rowOff>
    </xdr:from>
    <xdr:to>
      <xdr:col>20</xdr:col>
      <xdr:colOff>38100</xdr:colOff>
      <xdr:row>82</xdr:row>
      <xdr:rowOff>162052</xdr:rowOff>
    </xdr:to>
    <xdr:sp macro="" textlink="">
      <xdr:nvSpPr>
        <xdr:cNvPr id="289" name="フローチャート: 判断 288">
          <a:extLst>
            <a:ext uri="{FF2B5EF4-FFF2-40B4-BE49-F238E27FC236}">
              <a16:creationId xmlns:a16="http://schemas.microsoft.com/office/drawing/2014/main" id="{5136C402-35D9-4ECF-970D-C47670EF10B5}"/>
            </a:ext>
          </a:extLst>
        </xdr:cNvPr>
        <xdr:cNvSpPr/>
      </xdr:nvSpPr>
      <xdr:spPr>
        <a:xfrm>
          <a:off x="37465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23876</xdr:rowOff>
    </xdr:from>
    <xdr:to>
      <xdr:col>15</xdr:col>
      <xdr:colOff>101600</xdr:colOff>
      <xdr:row>82</xdr:row>
      <xdr:rowOff>125476</xdr:rowOff>
    </xdr:to>
    <xdr:sp macro="" textlink="">
      <xdr:nvSpPr>
        <xdr:cNvPr id="290" name="フローチャート: 判断 289">
          <a:extLst>
            <a:ext uri="{FF2B5EF4-FFF2-40B4-BE49-F238E27FC236}">
              <a16:creationId xmlns:a16="http://schemas.microsoft.com/office/drawing/2014/main" id="{653EED1A-B407-44FE-8348-78DD2A656E81}"/>
            </a:ext>
          </a:extLst>
        </xdr:cNvPr>
        <xdr:cNvSpPr/>
      </xdr:nvSpPr>
      <xdr:spPr>
        <a:xfrm>
          <a:off x="2857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145035</xdr:rowOff>
    </xdr:from>
    <xdr:to>
      <xdr:col>10</xdr:col>
      <xdr:colOff>165100</xdr:colOff>
      <xdr:row>82</xdr:row>
      <xdr:rowOff>75185</xdr:rowOff>
    </xdr:to>
    <xdr:sp macro="" textlink="">
      <xdr:nvSpPr>
        <xdr:cNvPr id="291" name="フローチャート: 判断 290">
          <a:extLst>
            <a:ext uri="{FF2B5EF4-FFF2-40B4-BE49-F238E27FC236}">
              <a16:creationId xmlns:a16="http://schemas.microsoft.com/office/drawing/2014/main" id="{53E67241-3638-49D2-A414-99E1FCA1A9D8}"/>
            </a:ext>
          </a:extLst>
        </xdr:cNvPr>
        <xdr:cNvSpPr/>
      </xdr:nvSpPr>
      <xdr:spPr>
        <a:xfrm>
          <a:off x="1968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108458</xdr:rowOff>
    </xdr:from>
    <xdr:to>
      <xdr:col>6</xdr:col>
      <xdr:colOff>38100</xdr:colOff>
      <xdr:row>82</xdr:row>
      <xdr:rowOff>38608</xdr:rowOff>
    </xdr:to>
    <xdr:sp macro="" textlink="">
      <xdr:nvSpPr>
        <xdr:cNvPr id="292" name="フローチャート: 判断 291">
          <a:extLst>
            <a:ext uri="{FF2B5EF4-FFF2-40B4-BE49-F238E27FC236}">
              <a16:creationId xmlns:a16="http://schemas.microsoft.com/office/drawing/2014/main" id="{2DDCAD9C-96AF-4F7D-A2AB-63DEE71F1C57}"/>
            </a:ext>
          </a:extLst>
        </xdr:cNvPr>
        <xdr:cNvSpPr/>
      </xdr:nvSpPr>
      <xdr:spPr>
        <a:xfrm>
          <a:off x="1079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C39FD71-90C7-4F21-AA63-2F791D2FC0D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3DD9666-38B0-4F4F-8F9F-EC013464B94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4A677680-429C-4773-9983-930941C34C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C0DEA49-8C7D-45F4-B2AC-34269A93F5A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B2CB218-8453-4F7F-B7C3-11F1DFBDDD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92456</xdr:rowOff>
    </xdr:from>
    <xdr:to>
      <xdr:col>24</xdr:col>
      <xdr:colOff>114300</xdr:colOff>
      <xdr:row>85</xdr:row>
      <xdr:rowOff>22606</xdr:rowOff>
    </xdr:to>
    <xdr:sp macro="" textlink="">
      <xdr:nvSpPr>
        <xdr:cNvPr id="298" name="楕円 297">
          <a:extLst>
            <a:ext uri="{FF2B5EF4-FFF2-40B4-BE49-F238E27FC236}">
              <a16:creationId xmlns:a16="http://schemas.microsoft.com/office/drawing/2014/main" id="{B5EA8B2D-E3A2-4795-ABA9-4FA5C792F970}"/>
            </a:ext>
          </a:extLst>
        </xdr:cNvPr>
        <xdr:cNvSpPr/>
      </xdr:nvSpPr>
      <xdr:spPr>
        <a:xfrm>
          <a:off x="4584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70883</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954D384A-8989-4A93-8D42-36FBCD626F9D}"/>
            </a:ext>
          </a:extLst>
        </xdr:cNvPr>
        <xdr:cNvSpPr txBox="1"/>
      </xdr:nvSpPr>
      <xdr:spPr>
        <a:xfrm>
          <a:off x="4673600"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37592</xdr:rowOff>
    </xdr:from>
    <xdr:to>
      <xdr:col>20</xdr:col>
      <xdr:colOff>38100</xdr:colOff>
      <xdr:row>84</xdr:row>
      <xdr:rowOff>139192</xdr:rowOff>
    </xdr:to>
    <xdr:sp macro="" textlink="">
      <xdr:nvSpPr>
        <xdr:cNvPr id="300" name="楕円 299">
          <a:extLst>
            <a:ext uri="{FF2B5EF4-FFF2-40B4-BE49-F238E27FC236}">
              <a16:creationId xmlns:a16="http://schemas.microsoft.com/office/drawing/2014/main" id="{5586B8BA-ACA8-4789-BA22-E0F8B162BB74}"/>
            </a:ext>
          </a:extLst>
        </xdr:cNvPr>
        <xdr:cNvSpPr/>
      </xdr:nvSpPr>
      <xdr:spPr>
        <a:xfrm>
          <a:off x="3746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88392</xdr:rowOff>
    </xdr:from>
    <xdr:to>
      <xdr:col>24</xdr:col>
      <xdr:colOff>63500</xdr:colOff>
      <xdr:row>84</xdr:row>
      <xdr:rowOff>143256</xdr:rowOff>
    </xdr:to>
    <xdr:cxnSp macro="">
      <xdr:nvCxnSpPr>
        <xdr:cNvPr id="301" name="直線コネクタ 300">
          <a:extLst>
            <a:ext uri="{FF2B5EF4-FFF2-40B4-BE49-F238E27FC236}">
              <a16:creationId xmlns:a16="http://schemas.microsoft.com/office/drawing/2014/main" id="{A24A3FF3-0D73-4108-8E86-B02D2E7BE063}"/>
            </a:ext>
          </a:extLst>
        </xdr:cNvPr>
        <xdr:cNvCxnSpPr/>
      </xdr:nvCxnSpPr>
      <xdr:spPr>
        <a:xfrm>
          <a:off x="3797300" y="14490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5587</xdr:rowOff>
    </xdr:from>
    <xdr:to>
      <xdr:col>15</xdr:col>
      <xdr:colOff>101600</xdr:colOff>
      <xdr:row>84</xdr:row>
      <xdr:rowOff>107187</xdr:rowOff>
    </xdr:to>
    <xdr:sp macro="" textlink="">
      <xdr:nvSpPr>
        <xdr:cNvPr id="302" name="楕円 301">
          <a:extLst>
            <a:ext uri="{FF2B5EF4-FFF2-40B4-BE49-F238E27FC236}">
              <a16:creationId xmlns:a16="http://schemas.microsoft.com/office/drawing/2014/main" id="{A0B47586-F072-4EE3-8CAA-AF63F524D0C8}"/>
            </a:ext>
          </a:extLst>
        </xdr:cNvPr>
        <xdr:cNvSpPr/>
      </xdr:nvSpPr>
      <xdr:spPr>
        <a:xfrm>
          <a:off x="2857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56387</xdr:rowOff>
    </xdr:from>
    <xdr:to>
      <xdr:col>19</xdr:col>
      <xdr:colOff>177800</xdr:colOff>
      <xdr:row>84</xdr:row>
      <xdr:rowOff>88392</xdr:rowOff>
    </xdr:to>
    <xdr:cxnSp macro="">
      <xdr:nvCxnSpPr>
        <xdr:cNvPr id="303" name="直線コネクタ 302">
          <a:extLst>
            <a:ext uri="{FF2B5EF4-FFF2-40B4-BE49-F238E27FC236}">
              <a16:creationId xmlns:a16="http://schemas.microsoft.com/office/drawing/2014/main" id="{8D0D1029-AAB0-4220-B354-2396E8C4D78B}"/>
            </a:ext>
          </a:extLst>
        </xdr:cNvPr>
        <xdr:cNvCxnSpPr/>
      </xdr:nvCxnSpPr>
      <xdr:spPr>
        <a:xfrm>
          <a:off x="2908300" y="144581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122174</xdr:rowOff>
    </xdr:from>
    <xdr:to>
      <xdr:col>10</xdr:col>
      <xdr:colOff>165100</xdr:colOff>
      <xdr:row>84</xdr:row>
      <xdr:rowOff>52324</xdr:rowOff>
    </xdr:to>
    <xdr:sp macro="" textlink="">
      <xdr:nvSpPr>
        <xdr:cNvPr id="304" name="楕円 303">
          <a:extLst>
            <a:ext uri="{FF2B5EF4-FFF2-40B4-BE49-F238E27FC236}">
              <a16:creationId xmlns:a16="http://schemas.microsoft.com/office/drawing/2014/main" id="{F9C1A70D-3E49-41EF-85AA-836ABB73FEBE}"/>
            </a:ext>
          </a:extLst>
        </xdr:cNvPr>
        <xdr:cNvSpPr/>
      </xdr:nvSpPr>
      <xdr:spPr>
        <a:xfrm>
          <a:off x="1968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xdr:rowOff>
    </xdr:from>
    <xdr:to>
      <xdr:col>15</xdr:col>
      <xdr:colOff>50800</xdr:colOff>
      <xdr:row>84</xdr:row>
      <xdr:rowOff>56387</xdr:rowOff>
    </xdr:to>
    <xdr:cxnSp macro="">
      <xdr:nvCxnSpPr>
        <xdr:cNvPr id="305" name="直線コネクタ 304">
          <a:extLst>
            <a:ext uri="{FF2B5EF4-FFF2-40B4-BE49-F238E27FC236}">
              <a16:creationId xmlns:a16="http://schemas.microsoft.com/office/drawing/2014/main" id="{2BA5D571-E039-4157-A472-ACCF18299181}"/>
            </a:ext>
          </a:extLst>
        </xdr:cNvPr>
        <xdr:cNvCxnSpPr/>
      </xdr:nvCxnSpPr>
      <xdr:spPr>
        <a:xfrm>
          <a:off x="2019300" y="144033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62737</xdr:rowOff>
    </xdr:from>
    <xdr:to>
      <xdr:col>6</xdr:col>
      <xdr:colOff>38100</xdr:colOff>
      <xdr:row>83</xdr:row>
      <xdr:rowOff>164337</xdr:rowOff>
    </xdr:to>
    <xdr:sp macro="" textlink="">
      <xdr:nvSpPr>
        <xdr:cNvPr id="306" name="楕円 305">
          <a:extLst>
            <a:ext uri="{FF2B5EF4-FFF2-40B4-BE49-F238E27FC236}">
              <a16:creationId xmlns:a16="http://schemas.microsoft.com/office/drawing/2014/main" id="{8AEF19B8-0B80-4A67-B320-417B3BAC2FA1}"/>
            </a:ext>
          </a:extLst>
        </xdr:cNvPr>
        <xdr:cNvSpPr/>
      </xdr:nvSpPr>
      <xdr:spPr>
        <a:xfrm>
          <a:off x="1079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113537</xdr:rowOff>
    </xdr:from>
    <xdr:to>
      <xdr:col>10</xdr:col>
      <xdr:colOff>114300</xdr:colOff>
      <xdr:row>84</xdr:row>
      <xdr:rowOff>1524</xdr:rowOff>
    </xdr:to>
    <xdr:cxnSp macro="">
      <xdr:nvCxnSpPr>
        <xdr:cNvPr id="307" name="直線コネクタ 306">
          <a:extLst>
            <a:ext uri="{FF2B5EF4-FFF2-40B4-BE49-F238E27FC236}">
              <a16:creationId xmlns:a16="http://schemas.microsoft.com/office/drawing/2014/main" id="{0BB71500-E8BF-4925-8192-50C006A67945}"/>
            </a:ext>
          </a:extLst>
        </xdr:cNvPr>
        <xdr:cNvCxnSpPr/>
      </xdr:nvCxnSpPr>
      <xdr:spPr>
        <a:xfrm>
          <a:off x="1130300" y="143438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7129</xdr:rowOff>
    </xdr:from>
    <xdr:ext cx="405111" cy="259045"/>
    <xdr:sp macro="" textlink="">
      <xdr:nvSpPr>
        <xdr:cNvPr id="308" name="n_1aveValue【公営住宅】&#10;有形固定資産減価償却率">
          <a:extLst>
            <a:ext uri="{FF2B5EF4-FFF2-40B4-BE49-F238E27FC236}">
              <a16:creationId xmlns:a16="http://schemas.microsoft.com/office/drawing/2014/main" id="{EF81FB43-D10B-4A77-8F84-C1AE0204A4B1}"/>
            </a:ext>
          </a:extLst>
        </xdr:cNvPr>
        <xdr:cNvSpPr txBox="1"/>
      </xdr:nvSpPr>
      <xdr:spPr>
        <a:xfrm>
          <a:off x="3582044" y="1389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142003</xdr:rowOff>
    </xdr:from>
    <xdr:ext cx="405111" cy="259045"/>
    <xdr:sp macro="" textlink="">
      <xdr:nvSpPr>
        <xdr:cNvPr id="309" name="n_2aveValue【公営住宅】&#10;有形固定資産減価償却率">
          <a:extLst>
            <a:ext uri="{FF2B5EF4-FFF2-40B4-BE49-F238E27FC236}">
              <a16:creationId xmlns:a16="http://schemas.microsoft.com/office/drawing/2014/main" id="{AF6E2804-FC69-4698-AD2C-E52E54D69473}"/>
            </a:ext>
          </a:extLst>
        </xdr:cNvPr>
        <xdr:cNvSpPr txBox="1"/>
      </xdr:nvSpPr>
      <xdr:spPr>
        <a:xfrm>
          <a:off x="2705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91712</xdr:rowOff>
    </xdr:from>
    <xdr:ext cx="405111" cy="259045"/>
    <xdr:sp macro="" textlink="">
      <xdr:nvSpPr>
        <xdr:cNvPr id="310" name="n_3aveValue【公営住宅】&#10;有形固定資産減価償却率">
          <a:extLst>
            <a:ext uri="{FF2B5EF4-FFF2-40B4-BE49-F238E27FC236}">
              <a16:creationId xmlns:a16="http://schemas.microsoft.com/office/drawing/2014/main" id="{832853A8-B571-4292-8700-169C01838B71}"/>
            </a:ext>
          </a:extLst>
        </xdr:cNvPr>
        <xdr:cNvSpPr txBox="1"/>
      </xdr:nvSpPr>
      <xdr:spPr>
        <a:xfrm>
          <a:off x="1816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55135</xdr:rowOff>
    </xdr:from>
    <xdr:ext cx="405111" cy="259045"/>
    <xdr:sp macro="" textlink="">
      <xdr:nvSpPr>
        <xdr:cNvPr id="311" name="n_4aveValue【公営住宅】&#10;有形固定資産減価償却率">
          <a:extLst>
            <a:ext uri="{FF2B5EF4-FFF2-40B4-BE49-F238E27FC236}">
              <a16:creationId xmlns:a16="http://schemas.microsoft.com/office/drawing/2014/main" id="{F42397FE-0481-4A91-85F0-C85BD7DE05EC}"/>
            </a:ext>
          </a:extLst>
        </xdr:cNvPr>
        <xdr:cNvSpPr txBox="1"/>
      </xdr:nvSpPr>
      <xdr:spPr>
        <a:xfrm>
          <a:off x="9277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130319</xdr:rowOff>
    </xdr:from>
    <xdr:ext cx="405111" cy="259045"/>
    <xdr:sp macro="" textlink="">
      <xdr:nvSpPr>
        <xdr:cNvPr id="312" name="n_1mainValue【公営住宅】&#10;有形固定資産減価償却率">
          <a:extLst>
            <a:ext uri="{FF2B5EF4-FFF2-40B4-BE49-F238E27FC236}">
              <a16:creationId xmlns:a16="http://schemas.microsoft.com/office/drawing/2014/main" id="{F477A208-74E6-4C04-87FE-EE315DF6C028}"/>
            </a:ext>
          </a:extLst>
        </xdr:cNvPr>
        <xdr:cNvSpPr txBox="1"/>
      </xdr:nvSpPr>
      <xdr:spPr>
        <a:xfrm>
          <a:off x="35820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98314</xdr:rowOff>
    </xdr:from>
    <xdr:ext cx="405111" cy="259045"/>
    <xdr:sp macro="" textlink="">
      <xdr:nvSpPr>
        <xdr:cNvPr id="313" name="n_2mainValue【公営住宅】&#10;有形固定資産減価償却率">
          <a:extLst>
            <a:ext uri="{FF2B5EF4-FFF2-40B4-BE49-F238E27FC236}">
              <a16:creationId xmlns:a16="http://schemas.microsoft.com/office/drawing/2014/main" id="{26BE24AB-F19B-44F1-9058-743F37E8344C}"/>
            </a:ext>
          </a:extLst>
        </xdr:cNvPr>
        <xdr:cNvSpPr txBox="1"/>
      </xdr:nvSpPr>
      <xdr:spPr>
        <a:xfrm>
          <a:off x="2705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43451</xdr:rowOff>
    </xdr:from>
    <xdr:ext cx="405111" cy="259045"/>
    <xdr:sp macro="" textlink="">
      <xdr:nvSpPr>
        <xdr:cNvPr id="314" name="n_3mainValue【公営住宅】&#10;有形固定資産減価償却率">
          <a:extLst>
            <a:ext uri="{FF2B5EF4-FFF2-40B4-BE49-F238E27FC236}">
              <a16:creationId xmlns:a16="http://schemas.microsoft.com/office/drawing/2014/main" id="{33CEC539-5F3B-41AD-93EF-8F05583ACD11}"/>
            </a:ext>
          </a:extLst>
        </xdr:cNvPr>
        <xdr:cNvSpPr txBox="1"/>
      </xdr:nvSpPr>
      <xdr:spPr>
        <a:xfrm>
          <a:off x="18167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155464</xdr:rowOff>
    </xdr:from>
    <xdr:ext cx="405111" cy="259045"/>
    <xdr:sp macro="" textlink="">
      <xdr:nvSpPr>
        <xdr:cNvPr id="315" name="n_4mainValue【公営住宅】&#10;有形固定資産減価償却率">
          <a:extLst>
            <a:ext uri="{FF2B5EF4-FFF2-40B4-BE49-F238E27FC236}">
              <a16:creationId xmlns:a16="http://schemas.microsoft.com/office/drawing/2014/main" id="{0A39079C-AC18-4E81-9D67-CD54FDB9992B}"/>
            </a:ext>
          </a:extLst>
        </xdr:cNvPr>
        <xdr:cNvSpPr txBox="1"/>
      </xdr:nvSpPr>
      <xdr:spPr>
        <a:xfrm>
          <a:off x="927744" y="1438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87E2F5F2-92D0-4F8C-81F4-B987A819C1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3CBFAAAF-905B-4037-832A-13BFCEB598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50D7B5FD-56DA-4E1C-A723-2E4BAABAB1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8A7C9252-FA11-4610-8F11-CCDAB961514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87C149F4-BDC7-494B-9DC3-BCF29663D3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2FF93788-2D34-426B-9210-F3D93364AC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C3484323-A569-4C0D-9AE5-CB54369DDD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E706AAD5-8F95-45E0-AFC1-892492524D2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ACD911A0-C600-4E08-8279-F23E5764D7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7255C9F8-A1B4-4562-ACF2-C07F1F4CF9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2798AD4B-6863-43CB-88D2-1964D0B8C4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E91BCD9A-A778-4FF4-B7BC-F2DFC3975AD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AFC838D6-4341-42F5-8326-56D87C5E3C8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43B0108A-DEC6-4B68-9232-EAF84876F65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9E7F8489-26C2-4E99-A0EA-F09525D07FD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34A41BA5-AB3C-4F14-BF7A-1520CFDE40A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7DA843BA-03AE-455A-829A-6739F4AA4EF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BD0BCD82-CEDB-46FF-9794-142AA97BBF5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5C587EB-2620-4FE0-BD26-30A3CC5C7B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E132921-2A0C-4BD3-BEE5-FBBE8054E93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3B9BF88C-DAE8-4739-A353-4B23DE3E6B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38557</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AB818ACC-27FF-4905-AB42-54BA1188182A}"/>
            </a:ext>
          </a:extLst>
        </xdr:cNvPr>
        <xdr:cNvCxnSpPr/>
      </xdr:nvCxnSpPr>
      <xdr:spPr>
        <a:xfrm flipV="1">
          <a:off x="10476865" y="13583107"/>
          <a:ext cx="0" cy="115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DAD67882-D0B5-404B-97A5-34EE7A3F0BB8}"/>
            </a:ext>
          </a:extLst>
        </xdr:cNvPr>
        <xdr:cNvSpPr txBox="1"/>
      </xdr:nvSpPr>
      <xdr:spPr>
        <a:xfrm>
          <a:off x="10515600" y="1473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D472CE0F-5FB0-4D4A-9754-3BC29C1DE326}"/>
            </a:ext>
          </a:extLst>
        </xdr:cNvPr>
        <xdr:cNvCxnSpPr/>
      </xdr:nvCxnSpPr>
      <xdr:spPr>
        <a:xfrm>
          <a:off x="10388600" y="14733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156684</xdr:rowOff>
    </xdr:from>
    <xdr:ext cx="469744" cy="259045"/>
    <xdr:sp macro="" textlink="">
      <xdr:nvSpPr>
        <xdr:cNvPr id="340" name="【公営住宅】&#10;一人当たり面積最大値テキスト">
          <a:extLst>
            <a:ext uri="{FF2B5EF4-FFF2-40B4-BE49-F238E27FC236}">
              <a16:creationId xmlns:a16="http://schemas.microsoft.com/office/drawing/2014/main" id="{ADFF3B22-3116-490B-A50A-B833257BCF6A}"/>
            </a:ext>
          </a:extLst>
        </xdr:cNvPr>
        <xdr:cNvSpPr txBox="1"/>
      </xdr:nvSpPr>
      <xdr:spPr>
        <a:xfrm>
          <a:off x="10515600" y="133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38557</xdr:rowOff>
    </xdr:from>
    <xdr:to>
      <xdr:col>55</xdr:col>
      <xdr:colOff>88900</xdr:colOff>
      <xdr:row>79</xdr:row>
      <xdr:rowOff>38557</xdr:rowOff>
    </xdr:to>
    <xdr:cxnSp macro="">
      <xdr:nvCxnSpPr>
        <xdr:cNvPr id="341" name="直線コネクタ 340">
          <a:extLst>
            <a:ext uri="{FF2B5EF4-FFF2-40B4-BE49-F238E27FC236}">
              <a16:creationId xmlns:a16="http://schemas.microsoft.com/office/drawing/2014/main" id="{B39DBC93-26E6-4B6F-84BC-6D672670F802}"/>
            </a:ext>
          </a:extLst>
        </xdr:cNvPr>
        <xdr:cNvCxnSpPr/>
      </xdr:nvCxnSpPr>
      <xdr:spPr>
        <a:xfrm>
          <a:off x="10388600" y="1358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167454</xdr:rowOff>
    </xdr:from>
    <xdr:ext cx="469744" cy="259045"/>
    <xdr:sp macro="" textlink="">
      <xdr:nvSpPr>
        <xdr:cNvPr id="342" name="【公営住宅】&#10;一人当たり面積平均値テキスト">
          <a:extLst>
            <a:ext uri="{FF2B5EF4-FFF2-40B4-BE49-F238E27FC236}">
              <a16:creationId xmlns:a16="http://schemas.microsoft.com/office/drawing/2014/main" id="{318A725C-57E7-4084-9964-1406799CFD4A}"/>
            </a:ext>
          </a:extLst>
        </xdr:cNvPr>
        <xdr:cNvSpPr txBox="1"/>
      </xdr:nvSpPr>
      <xdr:spPr>
        <a:xfrm>
          <a:off x="10515600" y="14054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144577</xdr:rowOff>
    </xdr:from>
    <xdr:to>
      <xdr:col>55</xdr:col>
      <xdr:colOff>50800</xdr:colOff>
      <xdr:row>83</xdr:row>
      <xdr:rowOff>74727</xdr:rowOff>
    </xdr:to>
    <xdr:sp macro="" textlink="">
      <xdr:nvSpPr>
        <xdr:cNvPr id="343" name="フローチャート: 判断 342">
          <a:extLst>
            <a:ext uri="{FF2B5EF4-FFF2-40B4-BE49-F238E27FC236}">
              <a16:creationId xmlns:a16="http://schemas.microsoft.com/office/drawing/2014/main" id="{A3FD76C4-5A74-4010-AD1C-3D9FDA392CEE}"/>
            </a:ext>
          </a:extLst>
        </xdr:cNvPr>
        <xdr:cNvSpPr/>
      </xdr:nvSpPr>
      <xdr:spPr>
        <a:xfrm>
          <a:off x="10426700" y="1420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145948</xdr:rowOff>
    </xdr:from>
    <xdr:to>
      <xdr:col>50</xdr:col>
      <xdr:colOff>165100</xdr:colOff>
      <xdr:row>83</xdr:row>
      <xdr:rowOff>76098</xdr:rowOff>
    </xdr:to>
    <xdr:sp macro="" textlink="">
      <xdr:nvSpPr>
        <xdr:cNvPr id="344" name="フローチャート: 判断 343">
          <a:extLst>
            <a:ext uri="{FF2B5EF4-FFF2-40B4-BE49-F238E27FC236}">
              <a16:creationId xmlns:a16="http://schemas.microsoft.com/office/drawing/2014/main" id="{0A39BCE5-485B-49A7-A33B-92CF78235932}"/>
            </a:ext>
          </a:extLst>
        </xdr:cNvPr>
        <xdr:cNvSpPr/>
      </xdr:nvSpPr>
      <xdr:spPr>
        <a:xfrm>
          <a:off x="9588500" y="1420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139548</xdr:rowOff>
    </xdr:from>
    <xdr:to>
      <xdr:col>46</xdr:col>
      <xdr:colOff>38100</xdr:colOff>
      <xdr:row>83</xdr:row>
      <xdr:rowOff>69698</xdr:rowOff>
    </xdr:to>
    <xdr:sp macro="" textlink="">
      <xdr:nvSpPr>
        <xdr:cNvPr id="345" name="フローチャート: 判断 344">
          <a:extLst>
            <a:ext uri="{FF2B5EF4-FFF2-40B4-BE49-F238E27FC236}">
              <a16:creationId xmlns:a16="http://schemas.microsoft.com/office/drawing/2014/main" id="{C247CC92-7601-4B7B-B094-8D7862896489}"/>
            </a:ext>
          </a:extLst>
        </xdr:cNvPr>
        <xdr:cNvSpPr/>
      </xdr:nvSpPr>
      <xdr:spPr>
        <a:xfrm>
          <a:off x="8699500" y="141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6" name="フローチャート: 判断 345">
          <a:extLst>
            <a:ext uri="{FF2B5EF4-FFF2-40B4-BE49-F238E27FC236}">
              <a16:creationId xmlns:a16="http://schemas.microsoft.com/office/drawing/2014/main" id="{2C4E8F7A-0B6A-4786-A7BB-CBBB6969B755}"/>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A32D98C4-BB3E-421C-A16C-B9A218D85296}"/>
            </a:ext>
          </a:extLst>
        </xdr:cNvPr>
        <xdr:cNvSpPr/>
      </xdr:nvSpPr>
      <xdr:spPr>
        <a:xfrm>
          <a:off x="6921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0C454E2-403F-4D54-9764-7E928CFA066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C396FBE-BE79-4EF2-9891-B235ED57E25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5B568BB-2923-4611-AF3F-CF80333382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0678E69-1C40-487C-93C5-1C3195C2AF7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17B6FD7-7336-46AB-8AB0-32461665431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117145</xdr:rowOff>
    </xdr:from>
    <xdr:to>
      <xdr:col>55</xdr:col>
      <xdr:colOff>50800</xdr:colOff>
      <xdr:row>84</xdr:row>
      <xdr:rowOff>47295</xdr:rowOff>
    </xdr:to>
    <xdr:sp macro="" textlink="">
      <xdr:nvSpPr>
        <xdr:cNvPr id="353" name="楕円 352">
          <a:extLst>
            <a:ext uri="{FF2B5EF4-FFF2-40B4-BE49-F238E27FC236}">
              <a16:creationId xmlns:a16="http://schemas.microsoft.com/office/drawing/2014/main" id="{765BDBA3-910F-433A-B17F-AAD58382592D}"/>
            </a:ext>
          </a:extLst>
        </xdr:cNvPr>
        <xdr:cNvSpPr/>
      </xdr:nvSpPr>
      <xdr:spPr>
        <a:xfrm>
          <a:off x="10426700" y="143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95572</xdr:rowOff>
    </xdr:from>
    <xdr:ext cx="469744" cy="259045"/>
    <xdr:sp macro="" textlink="">
      <xdr:nvSpPr>
        <xdr:cNvPr id="354" name="【公営住宅】&#10;一人当たり面積該当値テキスト">
          <a:extLst>
            <a:ext uri="{FF2B5EF4-FFF2-40B4-BE49-F238E27FC236}">
              <a16:creationId xmlns:a16="http://schemas.microsoft.com/office/drawing/2014/main" id="{9BD633A1-5578-4A50-B48E-011E8D6A88E1}"/>
            </a:ext>
          </a:extLst>
        </xdr:cNvPr>
        <xdr:cNvSpPr txBox="1"/>
      </xdr:nvSpPr>
      <xdr:spPr>
        <a:xfrm>
          <a:off x="10515600" y="1432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129947</xdr:rowOff>
    </xdr:from>
    <xdr:to>
      <xdr:col>50</xdr:col>
      <xdr:colOff>165100</xdr:colOff>
      <xdr:row>84</xdr:row>
      <xdr:rowOff>60097</xdr:rowOff>
    </xdr:to>
    <xdr:sp macro="" textlink="">
      <xdr:nvSpPr>
        <xdr:cNvPr id="355" name="楕円 354">
          <a:extLst>
            <a:ext uri="{FF2B5EF4-FFF2-40B4-BE49-F238E27FC236}">
              <a16:creationId xmlns:a16="http://schemas.microsoft.com/office/drawing/2014/main" id="{34C4DCA6-7E11-492C-A429-E4098762DBD8}"/>
            </a:ext>
          </a:extLst>
        </xdr:cNvPr>
        <xdr:cNvSpPr/>
      </xdr:nvSpPr>
      <xdr:spPr>
        <a:xfrm>
          <a:off x="9588500" y="14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167945</xdr:rowOff>
    </xdr:from>
    <xdr:to>
      <xdr:col>55</xdr:col>
      <xdr:colOff>0</xdr:colOff>
      <xdr:row>84</xdr:row>
      <xdr:rowOff>9297</xdr:rowOff>
    </xdr:to>
    <xdr:cxnSp macro="">
      <xdr:nvCxnSpPr>
        <xdr:cNvPr id="356" name="直線コネクタ 355">
          <a:extLst>
            <a:ext uri="{FF2B5EF4-FFF2-40B4-BE49-F238E27FC236}">
              <a16:creationId xmlns:a16="http://schemas.microsoft.com/office/drawing/2014/main" id="{B26E8F69-F213-4729-883E-975083208AF0}"/>
            </a:ext>
          </a:extLst>
        </xdr:cNvPr>
        <xdr:cNvCxnSpPr/>
      </xdr:nvCxnSpPr>
      <xdr:spPr>
        <a:xfrm flipV="1">
          <a:off x="9639300" y="14398295"/>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131775</xdr:rowOff>
    </xdr:from>
    <xdr:to>
      <xdr:col>46</xdr:col>
      <xdr:colOff>38100</xdr:colOff>
      <xdr:row>84</xdr:row>
      <xdr:rowOff>61925</xdr:rowOff>
    </xdr:to>
    <xdr:sp macro="" textlink="">
      <xdr:nvSpPr>
        <xdr:cNvPr id="357" name="楕円 356">
          <a:extLst>
            <a:ext uri="{FF2B5EF4-FFF2-40B4-BE49-F238E27FC236}">
              <a16:creationId xmlns:a16="http://schemas.microsoft.com/office/drawing/2014/main" id="{7CF98172-C3EB-4D90-A7BA-B6214CE819FB}"/>
            </a:ext>
          </a:extLst>
        </xdr:cNvPr>
        <xdr:cNvSpPr/>
      </xdr:nvSpPr>
      <xdr:spPr>
        <a:xfrm>
          <a:off x="86995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9297</xdr:rowOff>
    </xdr:from>
    <xdr:to>
      <xdr:col>50</xdr:col>
      <xdr:colOff>114300</xdr:colOff>
      <xdr:row>84</xdr:row>
      <xdr:rowOff>11125</xdr:rowOff>
    </xdr:to>
    <xdr:cxnSp macro="">
      <xdr:nvCxnSpPr>
        <xdr:cNvPr id="358" name="直線コネクタ 357">
          <a:extLst>
            <a:ext uri="{FF2B5EF4-FFF2-40B4-BE49-F238E27FC236}">
              <a16:creationId xmlns:a16="http://schemas.microsoft.com/office/drawing/2014/main" id="{CDE3704F-D3B4-4EBC-9027-71BB03B08C26}"/>
            </a:ext>
          </a:extLst>
        </xdr:cNvPr>
        <xdr:cNvCxnSpPr/>
      </xdr:nvCxnSpPr>
      <xdr:spPr>
        <a:xfrm flipV="1">
          <a:off x="8750300" y="1441109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359" name="楕円 358">
          <a:extLst>
            <a:ext uri="{FF2B5EF4-FFF2-40B4-BE49-F238E27FC236}">
              <a16:creationId xmlns:a16="http://schemas.microsoft.com/office/drawing/2014/main" id="{34B46F50-EB72-4B26-B78F-DC45BCA06FA3}"/>
            </a:ext>
          </a:extLst>
        </xdr:cNvPr>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10668</xdr:rowOff>
    </xdr:from>
    <xdr:to>
      <xdr:col>45</xdr:col>
      <xdr:colOff>177800</xdr:colOff>
      <xdr:row>84</xdr:row>
      <xdr:rowOff>11125</xdr:rowOff>
    </xdr:to>
    <xdr:cxnSp macro="">
      <xdr:nvCxnSpPr>
        <xdr:cNvPr id="360" name="直線コネクタ 359">
          <a:extLst>
            <a:ext uri="{FF2B5EF4-FFF2-40B4-BE49-F238E27FC236}">
              <a16:creationId xmlns:a16="http://schemas.microsoft.com/office/drawing/2014/main" id="{EF185081-963F-4FFF-81D2-D1FFF029ED41}"/>
            </a:ext>
          </a:extLst>
        </xdr:cNvPr>
        <xdr:cNvCxnSpPr/>
      </xdr:nvCxnSpPr>
      <xdr:spPr>
        <a:xfrm>
          <a:off x="7861300" y="144124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131775</xdr:rowOff>
    </xdr:from>
    <xdr:to>
      <xdr:col>36</xdr:col>
      <xdr:colOff>165100</xdr:colOff>
      <xdr:row>84</xdr:row>
      <xdr:rowOff>61925</xdr:rowOff>
    </xdr:to>
    <xdr:sp macro="" textlink="">
      <xdr:nvSpPr>
        <xdr:cNvPr id="361" name="楕円 360">
          <a:extLst>
            <a:ext uri="{FF2B5EF4-FFF2-40B4-BE49-F238E27FC236}">
              <a16:creationId xmlns:a16="http://schemas.microsoft.com/office/drawing/2014/main" id="{7F147366-99CB-42CB-81BA-B7CDAF0112FE}"/>
            </a:ext>
          </a:extLst>
        </xdr:cNvPr>
        <xdr:cNvSpPr/>
      </xdr:nvSpPr>
      <xdr:spPr>
        <a:xfrm>
          <a:off x="6921500" y="143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xdr:rowOff>
    </xdr:from>
    <xdr:to>
      <xdr:col>41</xdr:col>
      <xdr:colOff>50800</xdr:colOff>
      <xdr:row>84</xdr:row>
      <xdr:rowOff>11125</xdr:rowOff>
    </xdr:to>
    <xdr:cxnSp macro="">
      <xdr:nvCxnSpPr>
        <xdr:cNvPr id="362" name="直線コネクタ 361">
          <a:extLst>
            <a:ext uri="{FF2B5EF4-FFF2-40B4-BE49-F238E27FC236}">
              <a16:creationId xmlns:a16="http://schemas.microsoft.com/office/drawing/2014/main" id="{4C82A310-A568-40C5-A137-CF910BAA3228}"/>
            </a:ext>
          </a:extLst>
        </xdr:cNvPr>
        <xdr:cNvCxnSpPr/>
      </xdr:nvCxnSpPr>
      <xdr:spPr>
        <a:xfrm flipV="1">
          <a:off x="6972300" y="144124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92625</xdr:rowOff>
    </xdr:from>
    <xdr:ext cx="469744" cy="259045"/>
    <xdr:sp macro="" textlink="">
      <xdr:nvSpPr>
        <xdr:cNvPr id="363" name="n_1aveValue【公営住宅】&#10;一人当たり面積">
          <a:extLst>
            <a:ext uri="{FF2B5EF4-FFF2-40B4-BE49-F238E27FC236}">
              <a16:creationId xmlns:a16="http://schemas.microsoft.com/office/drawing/2014/main" id="{8D339534-CBD4-485E-A1E5-3FF9EAA74919}"/>
            </a:ext>
          </a:extLst>
        </xdr:cNvPr>
        <xdr:cNvSpPr txBox="1"/>
      </xdr:nvSpPr>
      <xdr:spPr>
        <a:xfrm>
          <a:off x="9391727" y="1398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86225</xdr:rowOff>
    </xdr:from>
    <xdr:ext cx="469744" cy="259045"/>
    <xdr:sp macro="" textlink="">
      <xdr:nvSpPr>
        <xdr:cNvPr id="364" name="n_2aveValue【公営住宅】&#10;一人当たり面積">
          <a:extLst>
            <a:ext uri="{FF2B5EF4-FFF2-40B4-BE49-F238E27FC236}">
              <a16:creationId xmlns:a16="http://schemas.microsoft.com/office/drawing/2014/main" id="{FFC5380F-C80E-4BE1-B60E-49709CD8BC9F}"/>
            </a:ext>
          </a:extLst>
        </xdr:cNvPr>
        <xdr:cNvSpPr txBox="1"/>
      </xdr:nvSpPr>
      <xdr:spPr>
        <a:xfrm>
          <a:off x="8515427" y="1397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65" name="n_3aveValue【公営住宅】&#10;一人当たり面積">
          <a:extLst>
            <a:ext uri="{FF2B5EF4-FFF2-40B4-BE49-F238E27FC236}">
              <a16:creationId xmlns:a16="http://schemas.microsoft.com/office/drawing/2014/main" id="{78C96036-7CF7-4AB3-9899-82D02AE1D440}"/>
            </a:ext>
          </a:extLst>
        </xdr:cNvPr>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4D98D4CF-C7F4-4D6F-A6A3-E723CCC305E2}"/>
            </a:ext>
          </a:extLst>
        </xdr:cNvPr>
        <xdr:cNvSpPr txBox="1"/>
      </xdr:nvSpPr>
      <xdr:spPr>
        <a:xfrm>
          <a:off x="6737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51224</xdr:rowOff>
    </xdr:from>
    <xdr:ext cx="469744" cy="259045"/>
    <xdr:sp macro="" textlink="">
      <xdr:nvSpPr>
        <xdr:cNvPr id="367" name="n_1mainValue【公営住宅】&#10;一人当たり面積">
          <a:extLst>
            <a:ext uri="{FF2B5EF4-FFF2-40B4-BE49-F238E27FC236}">
              <a16:creationId xmlns:a16="http://schemas.microsoft.com/office/drawing/2014/main" id="{FDC9482B-4BD7-46A7-BB27-540656A5343F}"/>
            </a:ext>
          </a:extLst>
        </xdr:cNvPr>
        <xdr:cNvSpPr txBox="1"/>
      </xdr:nvSpPr>
      <xdr:spPr>
        <a:xfrm>
          <a:off x="9391727" y="1445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53052</xdr:rowOff>
    </xdr:from>
    <xdr:ext cx="469744" cy="259045"/>
    <xdr:sp macro="" textlink="">
      <xdr:nvSpPr>
        <xdr:cNvPr id="368" name="n_2mainValue【公営住宅】&#10;一人当たり面積">
          <a:extLst>
            <a:ext uri="{FF2B5EF4-FFF2-40B4-BE49-F238E27FC236}">
              <a16:creationId xmlns:a16="http://schemas.microsoft.com/office/drawing/2014/main" id="{D1B5EC47-49E7-481A-A8D8-886AFEC764D4}"/>
            </a:ext>
          </a:extLst>
        </xdr:cNvPr>
        <xdr:cNvSpPr txBox="1"/>
      </xdr:nvSpPr>
      <xdr:spPr>
        <a:xfrm>
          <a:off x="8515427" y="144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52595</xdr:rowOff>
    </xdr:from>
    <xdr:ext cx="469744" cy="259045"/>
    <xdr:sp macro="" textlink="">
      <xdr:nvSpPr>
        <xdr:cNvPr id="369" name="n_3mainValue【公営住宅】&#10;一人当たり面積">
          <a:extLst>
            <a:ext uri="{FF2B5EF4-FFF2-40B4-BE49-F238E27FC236}">
              <a16:creationId xmlns:a16="http://schemas.microsoft.com/office/drawing/2014/main" id="{EDA29F9C-27E0-4426-B441-B7C0C1813C95}"/>
            </a:ext>
          </a:extLst>
        </xdr:cNvPr>
        <xdr:cNvSpPr txBox="1"/>
      </xdr:nvSpPr>
      <xdr:spPr>
        <a:xfrm>
          <a:off x="7626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53052</xdr:rowOff>
    </xdr:from>
    <xdr:ext cx="469744" cy="259045"/>
    <xdr:sp macro="" textlink="">
      <xdr:nvSpPr>
        <xdr:cNvPr id="370" name="n_4mainValue【公営住宅】&#10;一人当たり面積">
          <a:extLst>
            <a:ext uri="{FF2B5EF4-FFF2-40B4-BE49-F238E27FC236}">
              <a16:creationId xmlns:a16="http://schemas.microsoft.com/office/drawing/2014/main" id="{641A7702-CF33-4241-A68E-2B94DED4906C}"/>
            </a:ext>
          </a:extLst>
        </xdr:cNvPr>
        <xdr:cNvSpPr txBox="1"/>
      </xdr:nvSpPr>
      <xdr:spPr>
        <a:xfrm>
          <a:off x="6737427" y="144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13A05E5C-BA93-43ED-9044-69BC5A35097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2883B8A2-8F32-405C-A1EE-4A34BCA3D7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B39ADEF-D874-4A4B-80C1-574AA7E734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B717232-5869-49F9-83D4-E88B0517161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C15E4C05-CD46-4AF4-9A89-DF83361C37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7782780-0975-430F-86DE-CD3F4F1ADA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93740B7E-3D0A-47A9-8099-1175F2AE539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B5CAAC2-A60F-43C6-A4E0-6873C96C0D3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5C4FAE9B-CAFD-4745-86E9-2DF977C65F6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2F1D5F27-6A38-45E5-B626-28AC99E6A5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DCBC07FD-7AEB-4AF4-B964-807C8491972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820BB31E-6872-4BD5-B4AD-5397E388945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560FBB91-E569-47BB-9348-1CAA35B7CF5E}"/>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6D47BCB2-67E0-4AE7-A54C-BFDDD94AE6F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A9011EBC-1BCE-4CF1-A7D4-C5903A69C658}"/>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A6C4E9E5-F1A7-49C6-AFC8-1EE17B8E122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14343025-207C-4C81-8C2C-B5251C48099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CABAC82B-0154-45BA-8A20-099618D368F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7C92F9B7-FFA7-4D99-B7E1-BC0FF87A2E9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6E276BB5-6DB8-40EA-BEBF-E6F03E8AE3F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D439F3BC-8B5E-4669-814E-28EA0CCC5FB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EA3D0D05-E71C-42D3-8B87-E926DDDDD19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0AC3237F-7077-4B83-864F-8AD39ABA1F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59055</xdr:rowOff>
    </xdr:from>
    <xdr:to>
      <xdr:col>24</xdr:col>
      <xdr:colOff>62865</xdr:colOff>
      <xdr:row>109</xdr:row>
      <xdr:rowOff>57150</xdr:rowOff>
    </xdr:to>
    <xdr:cxnSp macro="">
      <xdr:nvCxnSpPr>
        <xdr:cNvPr id="394" name="直線コネクタ 393">
          <a:extLst>
            <a:ext uri="{FF2B5EF4-FFF2-40B4-BE49-F238E27FC236}">
              <a16:creationId xmlns:a16="http://schemas.microsoft.com/office/drawing/2014/main" id="{9ABC82CB-8F98-478E-90DB-E80054B03D14}"/>
            </a:ext>
          </a:extLst>
        </xdr:cNvPr>
        <xdr:cNvCxnSpPr/>
      </xdr:nvCxnSpPr>
      <xdr:spPr>
        <a:xfrm flipV="1">
          <a:off x="4634865" y="1737550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60977</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865C4198-076D-4420-8276-769492563C76}"/>
            </a:ext>
          </a:extLst>
        </xdr:cNvPr>
        <xdr:cNvSpPr txBox="1"/>
      </xdr:nvSpPr>
      <xdr:spPr>
        <a:xfrm>
          <a:off x="4673600"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57150</xdr:rowOff>
    </xdr:from>
    <xdr:to>
      <xdr:col>24</xdr:col>
      <xdr:colOff>152400</xdr:colOff>
      <xdr:row>109</xdr:row>
      <xdr:rowOff>57150</xdr:rowOff>
    </xdr:to>
    <xdr:cxnSp macro="">
      <xdr:nvCxnSpPr>
        <xdr:cNvPr id="396" name="直線コネクタ 395">
          <a:extLst>
            <a:ext uri="{FF2B5EF4-FFF2-40B4-BE49-F238E27FC236}">
              <a16:creationId xmlns:a16="http://schemas.microsoft.com/office/drawing/2014/main" id="{E1CF28EA-0F5C-47D7-8EED-29D74460840F}"/>
            </a:ext>
          </a:extLst>
        </xdr:cNvPr>
        <xdr:cNvCxnSpPr/>
      </xdr:nvCxnSpPr>
      <xdr:spPr>
        <a:xfrm>
          <a:off x="4546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5732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4640994E-1003-4265-8938-80055CFA60A2}"/>
            </a:ext>
          </a:extLst>
        </xdr:cNvPr>
        <xdr:cNvSpPr txBox="1"/>
      </xdr:nvSpPr>
      <xdr:spPr>
        <a:xfrm>
          <a:off x="4673600" y="1715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59055</xdr:rowOff>
    </xdr:from>
    <xdr:to>
      <xdr:col>24</xdr:col>
      <xdr:colOff>152400</xdr:colOff>
      <xdr:row>101</xdr:row>
      <xdr:rowOff>59055</xdr:rowOff>
    </xdr:to>
    <xdr:cxnSp macro="">
      <xdr:nvCxnSpPr>
        <xdr:cNvPr id="398" name="直線コネクタ 397">
          <a:extLst>
            <a:ext uri="{FF2B5EF4-FFF2-40B4-BE49-F238E27FC236}">
              <a16:creationId xmlns:a16="http://schemas.microsoft.com/office/drawing/2014/main" id="{389657C5-40BF-4D78-BDCE-E65B94653D83}"/>
            </a:ext>
          </a:extLst>
        </xdr:cNvPr>
        <xdr:cNvCxnSpPr/>
      </xdr:nvCxnSpPr>
      <xdr:spPr>
        <a:xfrm>
          <a:off x="4546600" y="1737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74313</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63DE1427-D30A-475D-BE61-232A6D9E489D}"/>
            </a:ext>
          </a:extLst>
        </xdr:cNvPr>
        <xdr:cNvSpPr txBox="1"/>
      </xdr:nvSpPr>
      <xdr:spPr>
        <a:xfrm>
          <a:off x="4673600" y="1841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95886</xdr:rowOff>
    </xdr:from>
    <xdr:to>
      <xdr:col>24</xdr:col>
      <xdr:colOff>114300</xdr:colOff>
      <xdr:row>108</xdr:row>
      <xdr:rowOff>26036</xdr:rowOff>
    </xdr:to>
    <xdr:sp macro="" textlink="">
      <xdr:nvSpPr>
        <xdr:cNvPr id="400" name="フローチャート: 判断 399">
          <a:extLst>
            <a:ext uri="{FF2B5EF4-FFF2-40B4-BE49-F238E27FC236}">
              <a16:creationId xmlns:a16="http://schemas.microsoft.com/office/drawing/2014/main" id="{6C92176D-910B-4957-83DC-878C43AF1CEB}"/>
            </a:ext>
          </a:extLst>
        </xdr:cNvPr>
        <xdr:cNvSpPr/>
      </xdr:nvSpPr>
      <xdr:spPr>
        <a:xfrm>
          <a:off x="45847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46355</xdr:rowOff>
    </xdr:from>
    <xdr:to>
      <xdr:col>20</xdr:col>
      <xdr:colOff>38100</xdr:colOff>
      <xdr:row>107</xdr:row>
      <xdr:rowOff>147955</xdr:rowOff>
    </xdr:to>
    <xdr:sp macro="" textlink="">
      <xdr:nvSpPr>
        <xdr:cNvPr id="401" name="フローチャート: 判断 400">
          <a:extLst>
            <a:ext uri="{FF2B5EF4-FFF2-40B4-BE49-F238E27FC236}">
              <a16:creationId xmlns:a16="http://schemas.microsoft.com/office/drawing/2014/main" id="{BED47AAA-061B-47CF-9533-71282FB69C1C}"/>
            </a:ext>
          </a:extLst>
        </xdr:cNvPr>
        <xdr:cNvSpPr/>
      </xdr:nvSpPr>
      <xdr:spPr>
        <a:xfrm>
          <a:off x="3746500" y="183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8255</xdr:rowOff>
    </xdr:from>
    <xdr:to>
      <xdr:col>15</xdr:col>
      <xdr:colOff>101600</xdr:colOff>
      <xdr:row>107</xdr:row>
      <xdr:rowOff>109855</xdr:rowOff>
    </xdr:to>
    <xdr:sp macro="" textlink="">
      <xdr:nvSpPr>
        <xdr:cNvPr id="402" name="フローチャート: 判断 401">
          <a:extLst>
            <a:ext uri="{FF2B5EF4-FFF2-40B4-BE49-F238E27FC236}">
              <a16:creationId xmlns:a16="http://schemas.microsoft.com/office/drawing/2014/main" id="{D8E61E61-8C90-4B2B-AA22-1D10A72C8B38}"/>
            </a:ext>
          </a:extLst>
        </xdr:cNvPr>
        <xdr:cNvSpPr/>
      </xdr:nvSpPr>
      <xdr:spPr>
        <a:xfrm>
          <a:off x="2857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162561</xdr:rowOff>
    </xdr:from>
    <xdr:to>
      <xdr:col>10</xdr:col>
      <xdr:colOff>165100</xdr:colOff>
      <xdr:row>107</xdr:row>
      <xdr:rowOff>92711</xdr:rowOff>
    </xdr:to>
    <xdr:sp macro="" textlink="">
      <xdr:nvSpPr>
        <xdr:cNvPr id="403" name="フローチャート: 判断 402">
          <a:extLst>
            <a:ext uri="{FF2B5EF4-FFF2-40B4-BE49-F238E27FC236}">
              <a16:creationId xmlns:a16="http://schemas.microsoft.com/office/drawing/2014/main" id="{C77C2001-E44A-4D71-9497-4C25FB542486}"/>
            </a:ext>
          </a:extLst>
        </xdr:cNvPr>
        <xdr:cNvSpPr/>
      </xdr:nvSpPr>
      <xdr:spPr>
        <a:xfrm>
          <a:off x="1968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124461</xdr:rowOff>
    </xdr:from>
    <xdr:to>
      <xdr:col>6</xdr:col>
      <xdr:colOff>38100</xdr:colOff>
      <xdr:row>107</xdr:row>
      <xdr:rowOff>54611</xdr:rowOff>
    </xdr:to>
    <xdr:sp macro="" textlink="">
      <xdr:nvSpPr>
        <xdr:cNvPr id="404" name="フローチャート: 判断 403">
          <a:extLst>
            <a:ext uri="{FF2B5EF4-FFF2-40B4-BE49-F238E27FC236}">
              <a16:creationId xmlns:a16="http://schemas.microsoft.com/office/drawing/2014/main" id="{379246C9-10F9-4D0B-8209-C1A30D9FA86F}"/>
            </a:ext>
          </a:extLst>
        </xdr:cNvPr>
        <xdr:cNvSpPr/>
      </xdr:nvSpPr>
      <xdr:spPr>
        <a:xfrm>
          <a:off x="1079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85F4F473-B81D-4BDF-98AA-319A663EC8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71B04C22-815A-4F15-8BFA-20CD98DC8EE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13A5BBB-B807-4E7D-8A8B-90CBF23FDBA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AC04A5C-9439-42E4-B8DE-01BF70C12A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1CA0F18-E800-413D-82EE-9648D22337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61595</xdr:rowOff>
    </xdr:from>
    <xdr:to>
      <xdr:col>24</xdr:col>
      <xdr:colOff>114300</xdr:colOff>
      <xdr:row>107</xdr:row>
      <xdr:rowOff>163195</xdr:rowOff>
    </xdr:to>
    <xdr:sp macro="" textlink="">
      <xdr:nvSpPr>
        <xdr:cNvPr id="410" name="楕円 409">
          <a:extLst>
            <a:ext uri="{FF2B5EF4-FFF2-40B4-BE49-F238E27FC236}">
              <a16:creationId xmlns:a16="http://schemas.microsoft.com/office/drawing/2014/main" id="{74396637-8E67-42EB-8651-C9ADD9B964A5}"/>
            </a:ext>
          </a:extLst>
        </xdr:cNvPr>
        <xdr:cNvSpPr/>
      </xdr:nvSpPr>
      <xdr:spPr>
        <a:xfrm>
          <a:off x="4584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84472</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8727BA13-91EA-4A77-BB86-3810E5DFAC48}"/>
            </a:ext>
          </a:extLst>
        </xdr:cNvPr>
        <xdr:cNvSpPr txBox="1"/>
      </xdr:nvSpPr>
      <xdr:spPr>
        <a:xfrm>
          <a:off x="4673600" y="18258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21589</xdr:rowOff>
    </xdr:from>
    <xdr:to>
      <xdr:col>20</xdr:col>
      <xdr:colOff>38100</xdr:colOff>
      <xdr:row>107</xdr:row>
      <xdr:rowOff>123189</xdr:rowOff>
    </xdr:to>
    <xdr:sp macro="" textlink="">
      <xdr:nvSpPr>
        <xdr:cNvPr id="412" name="楕円 411">
          <a:extLst>
            <a:ext uri="{FF2B5EF4-FFF2-40B4-BE49-F238E27FC236}">
              <a16:creationId xmlns:a16="http://schemas.microsoft.com/office/drawing/2014/main" id="{50341769-3018-4787-A59D-32AC419D23BE}"/>
            </a:ext>
          </a:extLst>
        </xdr:cNvPr>
        <xdr:cNvSpPr/>
      </xdr:nvSpPr>
      <xdr:spPr>
        <a:xfrm>
          <a:off x="3746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72389</xdr:rowOff>
    </xdr:from>
    <xdr:to>
      <xdr:col>24</xdr:col>
      <xdr:colOff>63500</xdr:colOff>
      <xdr:row>107</xdr:row>
      <xdr:rowOff>112395</xdr:rowOff>
    </xdr:to>
    <xdr:cxnSp macro="">
      <xdr:nvCxnSpPr>
        <xdr:cNvPr id="413" name="直線コネクタ 412">
          <a:extLst>
            <a:ext uri="{FF2B5EF4-FFF2-40B4-BE49-F238E27FC236}">
              <a16:creationId xmlns:a16="http://schemas.microsoft.com/office/drawing/2014/main" id="{6337E6C7-64EF-4571-8719-56F43A6A9DE2}"/>
            </a:ext>
          </a:extLst>
        </xdr:cNvPr>
        <xdr:cNvCxnSpPr/>
      </xdr:nvCxnSpPr>
      <xdr:spPr>
        <a:xfrm>
          <a:off x="3797300" y="184175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154939</xdr:rowOff>
    </xdr:from>
    <xdr:to>
      <xdr:col>15</xdr:col>
      <xdr:colOff>101600</xdr:colOff>
      <xdr:row>107</xdr:row>
      <xdr:rowOff>85089</xdr:rowOff>
    </xdr:to>
    <xdr:sp macro="" textlink="">
      <xdr:nvSpPr>
        <xdr:cNvPr id="414" name="楕円 413">
          <a:extLst>
            <a:ext uri="{FF2B5EF4-FFF2-40B4-BE49-F238E27FC236}">
              <a16:creationId xmlns:a16="http://schemas.microsoft.com/office/drawing/2014/main" id="{F4197A48-55C7-4A1E-97C1-FE7395913B3C}"/>
            </a:ext>
          </a:extLst>
        </xdr:cNvPr>
        <xdr:cNvSpPr/>
      </xdr:nvSpPr>
      <xdr:spPr>
        <a:xfrm>
          <a:off x="2857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34289</xdr:rowOff>
    </xdr:from>
    <xdr:to>
      <xdr:col>19</xdr:col>
      <xdr:colOff>177800</xdr:colOff>
      <xdr:row>107</xdr:row>
      <xdr:rowOff>72389</xdr:rowOff>
    </xdr:to>
    <xdr:cxnSp macro="">
      <xdr:nvCxnSpPr>
        <xdr:cNvPr id="415" name="直線コネクタ 414">
          <a:extLst>
            <a:ext uri="{FF2B5EF4-FFF2-40B4-BE49-F238E27FC236}">
              <a16:creationId xmlns:a16="http://schemas.microsoft.com/office/drawing/2014/main" id="{867C3805-2F76-4752-9FB2-5BC1E15BDC42}"/>
            </a:ext>
          </a:extLst>
        </xdr:cNvPr>
        <xdr:cNvCxnSpPr/>
      </xdr:nvCxnSpPr>
      <xdr:spPr>
        <a:xfrm>
          <a:off x="2908300" y="18379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114936</xdr:rowOff>
    </xdr:from>
    <xdr:to>
      <xdr:col>10</xdr:col>
      <xdr:colOff>165100</xdr:colOff>
      <xdr:row>107</xdr:row>
      <xdr:rowOff>45086</xdr:rowOff>
    </xdr:to>
    <xdr:sp macro="" textlink="">
      <xdr:nvSpPr>
        <xdr:cNvPr id="416" name="楕円 415">
          <a:extLst>
            <a:ext uri="{FF2B5EF4-FFF2-40B4-BE49-F238E27FC236}">
              <a16:creationId xmlns:a16="http://schemas.microsoft.com/office/drawing/2014/main" id="{B302F505-0944-4996-9DFC-7B6F1867E357}"/>
            </a:ext>
          </a:extLst>
        </xdr:cNvPr>
        <xdr:cNvSpPr/>
      </xdr:nvSpPr>
      <xdr:spPr>
        <a:xfrm>
          <a:off x="1968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165736</xdr:rowOff>
    </xdr:from>
    <xdr:to>
      <xdr:col>15</xdr:col>
      <xdr:colOff>50800</xdr:colOff>
      <xdr:row>107</xdr:row>
      <xdr:rowOff>34289</xdr:rowOff>
    </xdr:to>
    <xdr:cxnSp macro="">
      <xdr:nvCxnSpPr>
        <xdr:cNvPr id="417" name="直線コネクタ 416">
          <a:extLst>
            <a:ext uri="{FF2B5EF4-FFF2-40B4-BE49-F238E27FC236}">
              <a16:creationId xmlns:a16="http://schemas.microsoft.com/office/drawing/2014/main" id="{1A1034F5-6A98-4C25-B25D-C727554420FF}"/>
            </a:ext>
          </a:extLst>
        </xdr:cNvPr>
        <xdr:cNvCxnSpPr/>
      </xdr:nvCxnSpPr>
      <xdr:spPr>
        <a:xfrm>
          <a:off x="2019300" y="183394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74930</xdr:rowOff>
    </xdr:from>
    <xdr:to>
      <xdr:col>6</xdr:col>
      <xdr:colOff>38100</xdr:colOff>
      <xdr:row>107</xdr:row>
      <xdr:rowOff>5080</xdr:rowOff>
    </xdr:to>
    <xdr:sp macro="" textlink="">
      <xdr:nvSpPr>
        <xdr:cNvPr id="418" name="楕円 417">
          <a:extLst>
            <a:ext uri="{FF2B5EF4-FFF2-40B4-BE49-F238E27FC236}">
              <a16:creationId xmlns:a16="http://schemas.microsoft.com/office/drawing/2014/main" id="{9357BDCC-80A5-4C2F-9446-75253238A159}"/>
            </a:ext>
          </a:extLst>
        </xdr:cNvPr>
        <xdr:cNvSpPr/>
      </xdr:nvSpPr>
      <xdr:spPr>
        <a:xfrm>
          <a:off x="1079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125730</xdr:rowOff>
    </xdr:from>
    <xdr:to>
      <xdr:col>10</xdr:col>
      <xdr:colOff>114300</xdr:colOff>
      <xdr:row>106</xdr:row>
      <xdr:rowOff>165736</xdr:rowOff>
    </xdr:to>
    <xdr:cxnSp macro="">
      <xdr:nvCxnSpPr>
        <xdr:cNvPr id="419" name="直線コネクタ 418">
          <a:extLst>
            <a:ext uri="{FF2B5EF4-FFF2-40B4-BE49-F238E27FC236}">
              <a16:creationId xmlns:a16="http://schemas.microsoft.com/office/drawing/2014/main" id="{7A9D9510-06F0-45F4-9B59-55B430CFE1FF}"/>
            </a:ext>
          </a:extLst>
        </xdr:cNvPr>
        <xdr:cNvCxnSpPr/>
      </xdr:nvCxnSpPr>
      <xdr:spPr>
        <a:xfrm>
          <a:off x="1130300" y="182994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139082</xdr:rowOff>
    </xdr:from>
    <xdr:ext cx="405111" cy="259045"/>
    <xdr:sp macro="" textlink="">
      <xdr:nvSpPr>
        <xdr:cNvPr id="420" name="n_1aveValue【港湾・漁港】&#10;有形固定資産減価償却率">
          <a:extLst>
            <a:ext uri="{FF2B5EF4-FFF2-40B4-BE49-F238E27FC236}">
              <a16:creationId xmlns:a16="http://schemas.microsoft.com/office/drawing/2014/main" id="{30536C93-17DD-4B01-99A7-691D84361FAA}"/>
            </a:ext>
          </a:extLst>
        </xdr:cNvPr>
        <xdr:cNvSpPr txBox="1"/>
      </xdr:nvSpPr>
      <xdr:spPr>
        <a:xfrm>
          <a:off x="3582044" y="184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100982</xdr:rowOff>
    </xdr:from>
    <xdr:ext cx="405111" cy="259045"/>
    <xdr:sp macro="" textlink="">
      <xdr:nvSpPr>
        <xdr:cNvPr id="421" name="n_2aveValue【港湾・漁港】&#10;有形固定資産減価償却率">
          <a:extLst>
            <a:ext uri="{FF2B5EF4-FFF2-40B4-BE49-F238E27FC236}">
              <a16:creationId xmlns:a16="http://schemas.microsoft.com/office/drawing/2014/main" id="{C40E00AC-5D1E-43E8-989B-075D6D638D67}"/>
            </a:ext>
          </a:extLst>
        </xdr:cNvPr>
        <xdr:cNvSpPr txBox="1"/>
      </xdr:nvSpPr>
      <xdr:spPr>
        <a:xfrm>
          <a:off x="2705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83838</xdr:rowOff>
    </xdr:from>
    <xdr:ext cx="405111" cy="259045"/>
    <xdr:sp macro="" textlink="">
      <xdr:nvSpPr>
        <xdr:cNvPr id="422" name="n_3aveValue【港湾・漁港】&#10;有形固定資産減価償却率">
          <a:extLst>
            <a:ext uri="{FF2B5EF4-FFF2-40B4-BE49-F238E27FC236}">
              <a16:creationId xmlns:a16="http://schemas.microsoft.com/office/drawing/2014/main" id="{02F82FCA-BA47-4734-B9FC-B4AD3A6E6EF6}"/>
            </a:ext>
          </a:extLst>
        </xdr:cNvPr>
        <xdr:cNvSpPr txBox="1"/>
      </xdr:nvSpPr>
      <xdr:spPr>
        <a:xfrm>
          <a:off x="1816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45738</xdr:rowOff>
    </xdr:from>
    <xdr:ext cx="405111" cy="259045"/>
    <xdr:sp macro="" textlink="">
      <xdr:nvSpPr>
        <xdr:cNvPr id="423" name="n_4aveValue【港湾・漁港】&#10;有形固定資産減価償却率">
          <a:extLst>
            <a:ext uri="{FF2B5EF4-FFF2-40B4-BE49-F238E27FC236}">
              <a16:creationId xmlns:a16="http://schemas.microsoft.com/office/drawing/2014/main" id="{4F021FAB-1FB4-47C5-AAA4-32EEA19E1542}"/>
            </a:ext>
          </a:extLst>
        </xdr:cNvPr>
        <xdr:cNvSpPr txBox="1"/>
      </xdr:nvSpPr>
      <xdr:spPr>
        <a:xfrm>
          <a:off x="927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139716</xdr:rowOff>
    </xdr:from>
    <xdr:ext cx="405111" cy="259045"/>
    <xdr:sp macro="" textlink="">
      <xdr:nvSpPr>
        <xdr:cNvPr id="424" name="n_1mainValue【港湾・漁港】&#10;有形固定資産減価償却率">
          <a:extLst>
            <a:ext uri="{FF2B5EF4-FFF2-40B4-BE49-F238E27FC236}">
              <a16:creationId xmlns:a16="http://schemas.microsoft.com/office/drawing/2014/main" id="{A57F445D-0C30-4439-B50D-4DC5815E034C}"/>
            </a:ext>
          </a:extLst>
        </xdr:cNvPr>
        <xdr:cNvSpPr txBox="1"/>
      </xdr:nvSpPr>
      <xdr:spPr>
        <a:xfrm>
          <a:off x="3582044" y="1814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101616</xdr:rowOff>
    </xdr:from>
    <xdr:ext cx="405111" cy="259045"/>
    <xdr:sp macro="" textlink="">
      <xdr:nvSpPr>
        <xdr:cNvPr id="425" name="n_2mainValue【港湾・漁港】&#10;有形固定資産減価償却率">
          <a:extLst>
            <a:ext uri="{FF2B5EF4-FFF2-40B4-BE49-F238E27FC236}">
              <a16:creationId xmlns:a16="http://schemas.microsoft.com/office/drawing/2014/main" id="{7DB6A39A-6BC9-46B6-84C2-F96E2F26AEF6}"/>
            </a:ext>
          </a:extLst>
        </xdr:cNvPr>
        <xdr:cNvSpPr txBox="1"/>
      </xdr:nvSpPr>
      <xdr:spPr>
        <a:xfrm>
          <a:off x="27057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61613</xdr:rowOff>
    </xdr:from>
    <xdr:ext cx="405111" cy="259045"/>
    <xdr:sp macro="" textlink="">
      <xdr:nvSpPr>
        <xdr:cNvPr id="426" name="n_3mainValue【港湾・漁港】&#10;有形固定資産減価償却率">
          <a:extLst>
            <a:ext uri="{FF2B5EF4-FFF2-40B4-BE49-F238E27FC236}">
              <a16:creationId xmlns:a16="http://schemas.microsoft.com/office/drawing/2014/main" id="{40251ECE-CD4D-48EA-964C-B67A9D246FE1}"/>
            </a:ext>
          </a:extLst>
        </xdr:cNvPr>
        <xdr:cNvSpPr txBox="1"/>
      </xdr:nvSpPr>
      <xdr:spPr>
        <a:xfrm>
          <a:off x="1816744" y="1806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21607</xdr:rowOff>
    </xdr:from>
    <xdr:ext cx="405111" cy="259045"/>
    <xdr:sp macro="" textlink="">
      <xdr:nvSpPr>
        <xdr:cNvPr id="427" name="n_4mainValue【港湾・漁港】&#10;有形固定資産減価償却率">
          <a:extLst>
            <a:ext uri="{FF2B5EF4-FFF2-40B4-BE49-F238E27FC236}">
              <a16:creationId xmlns:a16="http://schemas.microsoft.com/office/drawing/2014/main" id="{83629C0F-9B59-4076-9A18-A12198A88540}"/>
            </a:ext>
          </a:extLst>
        </xdr:cNvPr>
        <xdr:cNvSpPr txBox="1"/>
      </xdr:nvSpPr>
      <xdr:spPr>
        <a:xfrm>
          <a:off x="92774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B1DD8784-B741-4F74-B7AF-5B58DD93F2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B32C554C-FF12-434C-B44C-09E8654212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414C7D56-469A-4C78-9A12-EADFBF2E85F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00CDCF97-915A-4F17-BE2C-D151A3D334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862BD86A-D569-423C-84C5-DCB0ACF1518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6F862134-90B1-48E4-885C-78E83053E6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723A186F-7B83-4E96-9AB6-B2D17E005DE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9F1D2A16-812E-4564-A2E3-465D643D78F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C6C4D66A-CCC8-4B51-9516-1510D2A2453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7A64DCF4-9D8C-43FB-9B01-69C5EB8B174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8" name="直線コネクタ 437">
          <a:extLst>
            <a:ext uri="{FF2B5EF4-FFF2-40B4-BE49-F238E27FC236}">
              <a16:creationId xmlns:a16="http://schemas.microsoft.com/office/drawing/2014/main" id="{77DD92E0-46DB-4C40-9F5D-3D750342305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9" name="テキスト ボックス 438">
          <a:extLst>
            <a:ext uri="{FF2B5EF4-FFF2-40B4-BE49-F238E27FC236}">
              <a16:creationId xmlns:a16="http://schemas.microsoft.com/office/drawing/2014/main" id="{C2EEF3AE-4B71-45C1-AFAB-79825B0836C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0" name="直線コネクタ 439">
          <a:extLst>
            <a:ext uri="{FF2B5EF4-FFF2-40B4-BE49-F238E27FC236}">
              <a16:creationId xmlns:a16="http://schemas.microsoft.com/office/drawing/2014/main" id="{3C6659E7-C6A6-4C32-90A8-FC517FD1D2F6}"/>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1" name="テキスト ボックス 440">
          <a:extLst>
            <a:ext uri="{FF2B5EF4-FFF2-40B4-BE49-F238E27FC236}">
              <a16:creationId xmlns:a16="http://schemas.microsoft.com/office/drawing/2014/main" id="{5CF4D057-38D1-4AE0-9910-2A4B8D6F818E}"/>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2" name="直線コネクタ 441">
          <a:extLst>
            <a:ext uri="{FF2B5EF4-FFF2-40B4-BE49-F238E27FC236}">
              <a16:creationId xmlns:a16="http://schemas.microsoft.com/office/drawing/2014/main" id="{3A699612-A871-4D93-A05E-AB5F7118602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3" name="テキスト ボックス 442">
          <a:extLst>
            <a:ext uri="{FF2B5EF4-FFF2-40B4-BE49-F238E27FC236}">
              <a16:creationId xmlns:a16="http://schemas.microsoft.com/office/drawing/2014/main" id="{E6F5C96D-4163-48B4-9C61-E780B5F099E8}"/>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4" name="直線コネクタ 443">
          <a:extLst>
            <a:ext uri="{FF2B5EF4-FFF2-40B4-BE49-F238E27FC236}">
              <a16:creationId xmlns:a16="http://schemas.microsoft.com/office/drawing/2014/main" id="{A9EAA5EF-7E5C-4899-AEF4-66206D9C9A1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5" name="テキスト ボックス 444">
          <a:extLst>
            <a:ext uri="{FF2B5EF4-FFF2-40B4-BE49-F238E27FC236}">
              <a16:creationId xmlns:a16="http://schemas.microsoft.com/office/drawing/2014/main" id="{84A573A1-F5B8-4CEA-AE8C-BFAABB015112}"/>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a:extLst>
            <a:ext uri="{FF2B5EF4-FFF2-40B4-BE49-F238E27FC236}">
              <a16:creationId xmlns:a16="http://schemas.microsoft.com/office/drawing/2014/main" id="{B65200E7-9012-4982-8F3D-1A6546FA686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a:extLst>
            <a:ext uri="{FF2B5EF4-FFF2-40B4-BE49-F238E27FC236}">
              <a16:creationId xmlns:a16="http://schemas.microsoft.com/office/drawing/2014/main" id="{E98662B5-C917-4D4A-AEB8-D730658E8BEB}"/>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a:extLst>
            <a:ext uri="{FF2B5EF4-FFF2-40B4-BE49-F238E27FC236}">
              <a16:creationId xmlns:a16="http://schemas.microsoft.com/office/drawing/2014/main" id="{093BE7A3-4EDF-4C23-8137-C94C9E1A622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131164</xdr:rowOff>
    </xdr:from>
    <xdr:to>
      <xdr:col>54</xdr:col>
      <xdr:colOff>189865</xdr:colOff>
      <xdr:row>108</xdr:row>
      <xdr:rowOff>74005</xdr:rowOff>
    </xdr:to>
    <xdr:cxnSp macro="">
      <xdr:nvCxnSpPr>
        <xdr:cNvPr id="449" name="直線コネクタ 448">
          <a:extLst>
            <a:ext uri="{FF2B5EF4-FFF2-40B4-BE49-F238E27FC236}">
              <a16:creationId xmlns:a16="http://schemas.microsoft.com/office/drawing/2014/main" id="{BEAED66F-1C0E-4B17-B94B-35F2029CDFD6}"/>
            </a:ext>
          </a:extLst>
        </xdr:cNvPr>
        <xdr:cNvCxnSpPr/>
      </xdr:nvCxnSpPr>
      <xdr:spPr>
        <a:xfrm flipV="1">
          <a:off x="10476865" y="17104714"/>
          <a:ext cx="0" cy="148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77832</xdr:rowOff>
    </xdr:from>
    <xdr:ext cx="378565" cy="259045"/>
    <xdr:sp macro="" textlink="">
      <xdr:nvSpPr>
        <xdr:cNvPr id="450" name="【港湾・漁港】&#10;一人当たり有形固定資産（償却資産）額最小値テキスト">
          <a:extLst>
            <a:ext uri="{FF2B5EF4-FFF2-40B4-BE49-F238E27FC236}">
              <a16:creationId xmlns:a16="http://schemas.microsoft.com/office/drawing/2014/main" id="{E248B4BB-7FEA-450F-84E5-D113A195D981}"/>
            </a:ext>
          </a:extLst>
        </xdr:cNvPr>
        <xdr:cNvSpPr txBox="1"/>
      </xdr:nvSpPr>
      <xdr:spPr>
        <a:xfrm>
          <a:off x="10515600" y="18594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74005</xdr:rowOff>
    </xdr:from>
    <xdr:to>
      <xdr:col>55</xdr:col>
      <xdr:colOff>88900</xdr:colOff>
      <xdr:row>108</xdr:row>
      <xdr:rowOff>74005</xdr:rowOff>
    </xdr:to>
    <xdr:cxnSp macro="">
      <xdr:nvCxnSpPr>
        <xdr:cNvPr id="451" name="直線コネクタ 450">
          <a:extLst>
            <a:ext uri="{FF2B5EF4-FFF2-40B4-BE49-F238E27FC236}">
              <a16:creationId xmlns:a16="http://schemas.microsoft.com/office/drawing/2014/main" id="{4FE50E8E-5D21-4668-949C-1823B4CB6FEA}"/>
            </a:ext>
          </a:extLst>
        </xdr:cNvPr>
        <xdr:cNvCxnSpPr/>
      </xdr:nvCxnSpPr>
      <xdr:spPr>
        <a:xfrm>
          <a:off x="10388600" y="1859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77841</xdr:rowOff>
    </xdr:from>
    <xdr:ext cx="599010" cy="259045"/>
    <xdr:sp macro="" textlink="">
      <xdr:nvSpPr>
        <xdr:cNvPr id="452" name="【港湾・漁港】&#10;一人当たり有形固定資産（償却資産）額最大値テキスト">
          <a:extLst>
            <a:ext uri="{FF2B5EF4-FFF2-40B4-BE49-F238E27FC236}">
              <a16:creationId xmlns:a16="http://schemas.microsoft.com/office/drawing/2014/main" id="{00926606-CC01-44D1-B9F5-6E241C117FB6}"/>
            </a:ext>
          </a:extLst>
        </xdr:cNvPr>
        <xdr:cNvSpPr txBox="1"/>
      </xdr:nvSpPr>
      <xdr:spPr>
        <a:xfrm>
          <a:off x="10515600" y="1687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131164</xdr:rowOff>
    </xdr:from>
    <xdr:to>
      <xdr:col>55</xdr:col>
      <xdr:colOff>88900</xdr:colOff>
      <xdr:row>99</xdr:row>
      <xdr:rowOff>131164</xdr:rowOff>
    </xdr:to>
    <xdr:cxnSp macro="">
      <xdr:nvCxnSpPr>
        <xdr:cNvPr id="453" name="直線コネクタ 452">
          <a:extLst>
            <a:ext uri="{FF2B5EF4-FFF2-40B4-BE49-F238E27FC236}">
              <a16:creationId xmlns:a16="http://schemas.microsoft.com/office/drawing/2014/main" id="{0A165185-242E-44FA-8967-D6446D9FE2E8}"/>
            </a:ext>
          </a:extLst>
        </xdr:cNvPr>
        <xdr:cNvCxnSpPr/>
      </xdr:nvCxnSpPr>
      <xdr:spPr>
        <a:xfrm>
          <a:off x="10388600" y="171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17663</xdr:rowOff>
    </xdr:from>
    <xdr:ext cx="534377" cy="259045"/>
    <xdr:sp macro="" textlink="">
      <xdr:nvSpPr>
        <xdr:cNvPr id="454" name="【港湾・漁港】&#10;一人当たり有形固定資産（償却資産）額平均値テキスト">
          <a:extLst>
            <a:ext uri="{FF2B5EF4-FFF2-40B4-BE49-F238E27FC236}">
              <a16:creationId xmlns:a16="http://schemas.microsoft.com/office/drawing/2014/main" id="{27187771-581D-49BC-B37F-22BFB6ED28C9}"/>
            </a:ext>
          </a:extLst>
        </xdr:cNvPr>
        <xdr:cNvSpPr txBox="1"/>
      </xdr:nvSpPr>
      <xdr:spPr>
        <a:xfrm>
          <a:off x="10515600" y="17677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166236</xdr:rowOff>
    </xdr:from>
    <xdr:to>
      <xdr:col>55</xdr:col>
      <xdr:colOff>50800</xdr:colOff>
      <xdr:row>104</xdr:row>
      <xdr:rowOff>96386</xdr:rowOff>
    </xdr:to>
    <xdr:sp macro="" textlink="">
      <xdr:nvSpPr>
        <xdr:cNvPr id="455" name="フローチャート: 判断 454">
          <a:extLst>
            <a:ext uri="{FF2B5EF4-FFF2-40B4-BE49-F238E27FC236}">
              <a16:creationId xmlns:a16="http://schemas.microsoft.com/office/drawing/2014/main" id="{E0CB83AC-6915-42B3-8E11-2A0FC506CEC0}"/>
            </a:ext>
          </a:extLst>
        </xdr:cNvPr>
        <xdr:cNvSpPr/>
      </xdr:nvSpPr>
      <xdr:spPr>
        <a:xfrm>
          <a:off x="10426700" y="178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59727</xdr:rowOff>
    </xdr:from>
    <xdr:to>
      <xdr:col>50</xdr:col>
      <xdr:colOff>165100</xdr:colOff>
      <xdr:row>104</xdr:row>
      <xdr:rowOff>161327</xdr:rowOff>
    </xdr:to>
    <xdr:sp macro="" textlink="">
      <xdr:nvSpPr>
        <xdr:cNvPr id="456" name="フローチャート: 判断 455">
          <a:extLst>
            <a:ext uri="{FF2B5EF4-FFF2-40B4-BE49-F238E27FC236}">
              <a16:creationId xmlns:a16="http://schemas.microsoft.com/office/drawing/2014/main" id="{92F3459B-943D-41B7-BDCE-040F767C6615}"/>
            </a:ext>
          </a:extLst>
        </xdr:cNvPr>
        <xdr:cNvSpPr/>
      </xdr:nvSpPr>
      <xdr:spPr>
        <a:xfrm>
          <a:off x="9588500" y="1789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61547</xdr:rowOff>
    </xdr:from>
    <xdr:to>
      <xdr:col>46</xdr:col>
      <xdr:colOff>38100</xdr:colOff>
      <xdr:row>104</xdr:row>
      <xdr:rowOff>163147</xdr:rowOff>
    </xdr:to>
    <xdr:sp macro="" textlink="">
      <xdr:nvSpPr>
        <xdr:cNvPr id="457" name="フローチャート: 判断 456">
          <a:extLst>
            <a:ext uri="{FF2B5EF4-FFF2-40B4-BE49-F238E27FC236}">
              <a16:creationId xmlns:a16="http://schemas.microsoft.com/office/drawing/2014/main" id="{6A952955-F169-446E-BDF3-624ABD225E77}"/>
            </a:ext>
          </a:extLst>
        </xdr:cNvPr>
        <xdr:cNvSpPr/>
      </xdr:nvSpPr>
      <xdr:spPr>
        <a:xfrm>
          <a:off x="8699500" y="1789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59572</xdr:rowOff>
    </xdr:from>
    <xdr:to>
      <xdr:col>41</xdr:col>
      <xdr:colOff>101600</xdr:colOff>
      <xdr:row>104</xdr:row>
      <xdr:rowOff>161172</xdr:rowOff>
    </xdr:to>
    <xdr:sp macro="" textlink="">
      <xdr:nvSpPr>
        <xdr:cNvPr id="458" name="フローチャート: 判断 457">
          <a:extLst>
            <a:ext uri="{FF2B5EF4-FFF2-40B4-BE49-F238E27FC236}">
              <a16:creationId xmlns:a16="http://schemas.microsoft.com/office/drawing/2014/main" id="{284F9A64-D724-436A-817A-D66225C57CDD}"/>
            </a:ext>
          </a:extLst>
        </xdr:cNvPr>
        <xdr:cNvSpPr/>
      </xdr:nvSpPr>
      <xdr:spPr>
        <a:xfrm>
          <a:off x="78105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69273</xdr:rowOff>
    </xdr:from>
    <xdr:to>
      <xdr:col>36</xdr:col>
      <xdr:colOff>165100</xdr:colOff>
      <xdr:row>104</xdr:row>
      <xdr:rowOff>170873</xdr:rowOff>
    </xdr:to>
    <xdr:sp macro="" textlink="">
      <xdr:nvSpPr>
        <xdr:cNvPr id="459" name="フローチャート: 判断 458">
          <a:extLst>
            <a:ext uri="{FF2B5EF4-FFF2-40B4-BE49-F238E27FC236}">
              <a16:creationId xmlns:a16="http://schemas.microsoft.com/office/drawing/2014/main" id="{72EE23DF-AD49-44DD-9CA4-B2F9CE074001}"/>
            </a:ext>
          </a:extLst>
        </xdr:cNvPr>
        <xdr:cNvSpPr/>
      </xdr:nvSpPr>
      <xdr:spPr>
        <a:xfrm>
          <a:off x="6921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5C7FF5AE-3EE9-4439-8722-DBFAE737DC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F82C8A91-545D-4AD9-BBFC-152153069C0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A7014F2-6C9A-422C-86A9-5097FA29D21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1622DA1-9A76-41E9-930D-91FE26508D1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A15D609-4B92-4449-9D49-18C0169DD8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11272</xdr:rowOff>
    </xdr:from>
    <xdr:to>
      <xdr:col>55</xdr:col>
      <xdr:colOff>50800</xdr:colOff>
      <xdr:row>108</xdr:row>
      <xdr:rowOff>112872</xdr:rowOff>
    </xdr:to>
    <xdr:sp macro="" textlink="">
      <xdr:nvSpPr>
        <xdr:cNvPr id="465" name="楕円 464">
          <a:extLst>
            <a:ext uri="{FF2B5EF4-FFF2-40B4-BE49-F238E27FC236}">
              <a16:creationId xmlns:a16="http://schemas.microsoft.com/office/drawing/2014/main" id="{FF42274F-1EC6-44B3-A3D0-70E8F898F919}"/>
            </a:ext>
          </a:extLst>
        </xdr:cNvPr>
        <xdr:cNvSpPr/>
      </xdr:nvSpPr>
      <xdr:spPr>
        <a:xfrm>
          <a:off x="10426700" y="1852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97649</xdr:rowOff>
    </xdr:from>
    <xdr:ext cx="469744" cy="259045"/>
    <xdr:sp macro="" textlink="">
      <xdr:nvSpPr>
        <xdr:cNvPr id="466" name="【港湾・漁港】&#10;一人当たり有形固定資産（償却資産）額該当値テキスト">
          <a:extLst>
            <a:ext uri="{FF2B5EF4-FFF2-40B4-BE49-F238E27FC236}">
              <a16:creationId xmlns:a16="http://schemas.microsoft.com/office/drawing/2014/main" id="{F97029D2-E4C8-4EEE-A862-EFCBDCB50081}"/>
            </a:ext>
          </a:extLst>
        </xdr:cNvPr>
        <xdr:cNvSpPr txBox="1"/>
      </xdr:nvSpPr>
      <xdr:spPr>
        <a:xfrm>
          <a:off x="10515600" y="1844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11319</xdr:rowOff>
    </xdr:from>
    <xdr:to>
      <xdr:col>50</xdr:col>
      <xdr:colOff>165100</xdr:colOff>
      <xdr:row>108</xdr:row>
      <xdr:rowOff>112919</xdr:rowOff>
    </xdr:to>
    <xdr:sp macro="" textlink="">
      <xdr:nvSpPr>
        <xdr:cNvPr id="467" name="楕円 466">
          <a:extLst>
            <a:ext uri="{FF2B5EF4-FFF2-40B4-BE49-F238E27FC236}">
              <a16:creationId xmlns:a16="http://schemas.microsoft.com/office/drawing/2014/main" id="{4CA290FE-9C2B-490E-A845-6391E7997BAB}"/>
            </a:ext>
          </a:extLst>
        </xdr:cNvPr>
        <xdr:cNvSpPr/>
      </xdr:nvSpPr>
      <xdr:spPr>
        <a:xfrm>
          <a:off x="9588500" y="1852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62072</xdr:rowOff>
    </xdr:from>
    <xdr:to>
      <xdr:col>55</xdr:col>
      <xdr:colOff>0</xdr:colOff>
      <xdr:row>108</xdr:row>
      <xdr:rowOff>62119</xdr:rowOff>
    </xdr:to>
    <xdr:cxnSp macro="">
      <xdr:nvCxnSpPr>
        <xdr:cNvPr id="468" name="直線コネクタ 467">
          <a:extLst>
            <a:ext uri="{FF2B5EF4-FFF2-40B4-BE49-F238E27FC236}">
              <a16:creationId xmlns:a16="http://schemas.microsoft.com/office/drawing/2014/main" id="{C8123AA0-454F-4680-AA30-E17BCDE8DC87}"/>
            </a:ext>
          </a:extLst>
        </xdr:cNvPr>
        <xdr:cNvCxnSpPr/>
      </xdr:nvCxnSpPr>
      <xdr:spPr>
        <a:xfrm flipV="1">
          <a:off x="9639300" y="18578672"/>
          <a:ext cx="8382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11392</xdr:rowOff>
    </xdr:from>
    <xdr:to>
      <xdr:col>46</xdr:col>
      <xdr:colOff>38100</xdr:colOff>
      <xdr:row>108</xdr:row>
      <xdr:rowOff>112992</xdr:rowOff>
    </xdr:to>
    <xdr:sp macro="" textlink="">
      <xdr:nvSpPr>
        <xdr:cNvPr id="469" name="楕円 468">
          <a:extLst>
            <a:ext uri="{FF2B5EF4-FFF2-40B4-BE49-F238E27FC236}">
              <a16:creationId xmlns:a16="http://schemas.microsoft.com/office/drawing/2014/main" id="{75A68491-6024-416B-8F7B-A23C6E394265}"/>
            </a:ext>
          </a:extLst>
        </xdr:cNvPr>
        <xdr:cNvSpPr/>
      </xdr:nvSpPr>
      <xdr:spPr>
        <a:xfrm>
          <a:off x="8699500" y="185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62119</xdr:rowOff>
    </xdr:from>
    <xdr:to>
      <xdr:col>50</xdr:col>
      <xdr:colOff>114300</xdr:colOff>
      <xdr:row>108</xdr:row>
      <xdr:rowOff>62192</xdr:rowOff>
    </xdr:to>
    <xdr:cxnSp macro="">
      <xdr:nvCxnSpPr>
        <xdr:cNvPr id="470" name="直線コネクタ 469">
          <a:extLst>
            <a:ext uri="{FF2B5EF4-FFF2-40B4-BE49-F238E27FC236}">
              <a16:creationId xmlns:a16="http://schemas.microsoft.com/office/drawing/2014/main" id="{B0C4F457-64E3-4F40-A2ED-0692F3A43FA8}"/>
            </a:ext>
          </a:extLst>
        </xdr:cNvPr>
        <xdr:cNvCxnSpPr/>
      </xdr:nvCxnSpPr>
      <xdr:spPr>
        <a:xfrm flipV="1">
          <a:off x="8750300" y="18578719"/>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11401</xdr:rowOff>
    </xdr:from>
    <xdr:to>
      <xdr:col>41</xdr:col>
      <xdr:colOff>101600</xdr:colOff>
      <xdr:row>108</xdr:row>
      <xdr:rowOff>113001</xdr:rowOff>
    </xdr:to>
    <xdr:sp macro="" textlink="">
      <xdr:nvSpPr>
        <xdr:cNvPr id="471" name="楕円 470">
          <a:extLst>
            <a:ext uri="{FF2B5EF4-FFF2-40B4-BE49-F238E27FC236}">
              <a16:creationId xmlns:a16="http://schemas.microsoft.com/office/drawing/2014/main" id="{0E7070B2-988D-4156-B68F-8722F045B57E}"/>
            </a:ext>
          </a:extLst>
        </xdr:cNvPr>
        <xdr:cNvSpPr/>
      </xdr:nvSpPr>
      <xdr:spPr>
        <a:xfrm>
          <a:off x="78105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62192</xdr:rowOff>
    </xdr:from>
    <xdr:to>
      <xdr:col>45</xdr:col>
      <xdr:colOff>177800</xdr:colOff>
      <xdr:row>108</xdr:row>
      <xdr:rowOff>62201</xdr:rowOff>
    </xdr:to>
    <xdr:cxnSp macro="">
      <xdr:nvCxnSpPr>
        <xdr:cNvPr id="472" name="直線コネクタ 471">
          <a:extLst>
            <a:ext uri="{FF2B5EF4-FFF2-40B4-BE49-F238E27FC236}">
              <a16:creationId xmlns:a16="http://schemas.microsoft.com/office/drawing/2014/main" id="{134BB57C-1C82-48F5-89B6-CFEDC874E809}"/>
            </a:ext>
          </a:extLst>
        </xdr:cNvPr>
        <xdr:cNvCxnSpPr/>
      </xdr:nvCxnSpPr>
      <xdr:spPr>
        <a:xfrm flipV="1">
          <a:off x="7861300" y="1857879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11401</xdr:rowOff>
    </xdr:from>
    <xdr:to>
      <xdr:col>36</xdr:col>
      <xdr:colOff>165100</xdr:colOff>
      <xdr:row>108</xdr:row>
      <xdr:rowOff>113001</xdr:rowOff>
    </xdr:to>
    <xdr:sp macro="" textlink="">
      <xdr:nvSpPr>
        <xdr:cNvPr id="473" name="楕円 472">
          <a:extLst>
            <a:ext uri="{FF2B5EF4-FFF2-40B4-BE49-F238E27FC236}">
              <a16:creationId xmlns:a16="http://schemas.microsoft.com/office/drawing/2014/main" id="{86D1BB5A-A521-4109-8052-63FB493FF421}"/>
            </a:ext>
          </a:extLst>
        </xdr:cNvPr>
        <xdr:cNvSpPr/>
      </xdr:nvSpPr>
      <xdr:spPr>
        <a:xfrm>
          <a:off x="6921500" y="185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62201</xdr:rowOff>
    </xdr:from>
    <xdr:to>
      <xdr:col>41</xdr:col>
      <xdr:colOff>50800</xdr:colOff>
      <xdr:row>108</xdr:row>
      <xdr:rowOff>62201</xdr:rowOff>
    </xdr:to>
    <xdr:cxnSp macro="">
      <xdr:nvCxnSpPr>
        <xdr:cNvPr id="474" name="直線コネクタ 473">
          <a:extLst>
            <a:ext uri="{FF2B5EF4-FFF2-40B4-BE49-F238E27FC236}">
              <a16:creationId xmlns:a16="http://schemas.microsoft.com/office/drawing/2014/main" id="{D7DBF170-CE49-4869-A16E-85C6604DCE93}"/>
            </a:ext>
          </a:extLst>
        </xdr:cNvPr>
        <xdr:cNvCxnSpPr/>
      </xdr:nvCxnSpPr>
      <xdr:spPr>
        <a:xfrm>
          <a:off x="6972300" y="185788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6404</xdr:rowOff>
    </xdr:from>
    <xdr:ext cx="534377" cy="259045"/>
    <xdr:sp macro="" textlink="">
      <xdr:nvSpPr>
        <xdr:cNvPr id="475" name="n_1aveValue【港湾・漁港】&#10;一人当たり有形固定資産（償却資産）額">
          <a:extLst>
            <a:ext uri="{FF2B5EF4-FFF2-40B4-BE49-F238E27FC236}">
              <a16:creationId xmlns:a16="http://schemas.microsoft.com/office/drawing/2014/main" id="{CB1BEDC0-4C9D-4079-A607-FF18FDC19B02}"/>
            </a:ext>
          </a:extLst>
        </xdr:cNvPr>
        <xdr:cNvSpPr txBox="1"/>
      </xdr:nvSpPr>
      <xdr:spPr>
        <a:xfrm>
          <a:off x="9359411" y="176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8224</xdr:rowOff>
    </xdr:from>
    <xdr:ext cx="534377" cy="259045"/>
    <xdr:sp macro="" textlink="">
      <xdr:nvSpPr>
        <xdr:cNvPr id="476" name="n_2aveValue【港湾・漁港】&#10;一人当たり有形固定資産（償却資産）額">
          <a:extLst>
            <a:ext uri="{FF2B5EF4-FFF2-40B4-BE49-F238E27FC236}">
              <a16:creationId xmlns:a16="http://schemas.microsoft.com/office/drawing/2014/main" id="{9390E66F-8038-44B6-90BA-E23155D2CDC0}"/>
            </a:ext>
          </a:extLst>
        </xdr:cNvPr>
        <xdr:cNvSpPr txBox="1"/>
      </xdr:nvSpPr>
      <xdr:spPr>
        <a:xfrm>
          <a:off x="8483111" y="1766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6249</xdr:rowOff>
    </xdr:from>
    <xdr:ext cx="534377" cy="259045"/>
    <xdr:sp macro="" textlink="">
      <xdr:nvSpPr>
        <xdr:cNvPr id="477" name="n_3aveValue【港湾・漁港】&#10;一人当たり有形固定資産（償却資産）額">
          <a:extLst>
            <a:ext uri="{FF2B5EF4-FFF2-40B4-BE49-F238E27FC236}">
              <a16:creationId xmlns:a16="http://schemas.microsoft.com/office/drawing/2014/main" id="{E82435BD-D5DA-4528-A9A6-37D0A40EE0D3}"/>
            </a:ext>
          </a:extLst>
        </xdr:cNvPr>
        <xdr:cNvSpPr txBox="1"/>
      </xdr:nvSpPr>
      <xdr:spPr>
        <a:xfrm>
          <a:off x="7594111" y="17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15950</xdr:rowOff>
    </xdr:from>
    <xdr:ext cx="534377" cy="259045"/>
    <xdr:sp macro="" textlink="">
      <xdr:nvSpPr>
        <xdr:cNvPr id="478" name="n_4aveValue【港湾・漁港】&#10;一人当たり有形固定資産（償却資産）額">
          <a:extLst>
            <a:ext uri="{FF2B5EF4-FFF2-40B4-BE49-F238E27FC236}">
              <a16:creationId xmlns:a16="http://schemas.microsoft.com/office/drawing/2014/main" id="{75727736-E2A8-43E6-9F63-190CC6ABBA1B}"/>
            </a:ext>
          </a:extLst>
        </xdr:cNvPr>
        <xdr:cNvSpPr txBox="1"/>
      </xdr:nvSpPr>
      <xdr:spPr>
        <a:xfrm>
          <a:off x="67051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104046</xdr:rowOff>
    </xdr:from>
    <xdr:ext cx="469744" cy="259045"/>
    <xdr:sp macro="" textlink="">
      <xdr:nvSpPr>
        <xdr:cNvPr id="479" name="n_1mainValue【港湾・漁港】&#10;一人当たり有形固定資産（償却資産）額">
          <a:extLst>
            <a:ext uri="{FF2B5EF4-FFF2-40B4-BE49-F238E27FC236}">
              <a16:creationId xmlns:a16="http://schemas.microsoft.com/office/drawing/2014/main" id="{7D2E5C0C-E358-42CE-8B22-EFCBDD615FF7}"/>
            </a:ext>
          </a:extLst>
        </xdr:cNvPr>
        <xdr:cNvSpPr txBox="1"/>
      </xdr:nvSpPr>
      <xdr:spPr>
        <a:xfrm>
          <a:off x="9391728" y="18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104119</xdr:rowOff>
    </xdr:from>
    <xdr:ext cx="469744" cy="259045"/>
    <xdr:sp macro="" textlink="">
      <xdr:nvSpPr>
        <xdr:cNvPr id="480" name="n_2mainValue【港湾・漁港】&#10;一人当たり有形固定資産（償却資産）額">
          <a:extLst>
            <a:ext uri="{FF2B5EF4-FFF2-40B4-BE49-F238E27FC236}">
              <a16:creationId xmlns:a16="http://schemas.microsoft.com/office/drawing/2014/main" id="{15C49AC7-E651-4120-9172-9E512749AFD7}"/>
            </a:ext>
          </a:extLst>
        </xdr:cNvPr>
        <xdr:cNvSpPr txBox="1"/>
      </xdr:nvSpPr>
      <xdr:spPr>
        <a:xfrm>
          <a:off x="8515428" y="1862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104128</xdr:rowOff>
    </xdr:from>
    <xdr:ext cx="469744" cy="259045"/>
    <xdr:sp macro="" textlink="">
      <xdr:nvSpPr>
        <xdr:cNvPr id="481" name="n_3mainValue【港湾・漁港】&#10;一人当たり有形固定資産（償却資産）額">
          <a:extLst>
            <a:ext uri="{FF2B5EF4-FFF2-40B4-BE49-F238E27FC236}">
              <a16:creationId xmlns:a16="http://schemas.microsoft.com/office/drawing/2014/main" id="{6F07D4AD-A237-4DAE-9EAE-DAF644628BFA}"/>
            </a:ext>
          </a:extLst>
        </xdr:cNvPr>
        <xdr:cNvSpPr txBox="1"/>
      </xdr:nvSpPr>
      <xdr:spPr>
        <a:xfrm>
          <a:off x="7626428" y="18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104128</xdr:rowOff>
    </xdr:from>
    <xdr:ext cx="469744" cy="259045"/>
    <xdr:sp macro="" textlink="">
      <xdr:nvSpPr>
        <xdr:cNvPr id="482" name="n_4mainValue【港湾・漁港】&#10;一人当たり有形固定資産（償却資産）額">
          <a:extLst>
            <a:ext uri="{FF2B5EF4-FFF2-40B4-BE49-F238E27FC236}">
              <a16:creationId xmlns:a16="http://schemas.microsoft.com/office/drawing/2014/main" id="{333163B3-E26B-4BFF-B2A1-62B74B27C722}"/>
            </a:ext>
          </a:extLst>
        </xdr:cNvPr>
        <xdr:cNvSpPr txBox="1"/>
      </xdr:nvSpPr>
      <xdr:spPr>
        <a:xfrm>
          <a:off x="6737428" y="186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a:extLst>
            <a:ext uri="{FF2B5EF4-FFF2-40B4-BE49-F238E27FC236}">
              <a16:creationId xmlns:a16="http://schemas.microsoft.com/office/drawing/2014/main" id="{D4B986F0-06A5-4426-9D9B-A23C52D064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a:extLst>
            <a:ext uri="{FF2B5EF4-FFF2-40B4-BE49-F238E27FC236}">
              <a16:creationId xmlns:a16="http://schemas.microsoft.com/office/drawing/2014/main" id="{B4052135-604A-49F8-9809-7D150CE0C5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a:extLst>
            <a:ext uri="{FF2B5EF4-FFF2-40B4-BE49-F238E27FC236}">
              <a16:creationId xmlns:a16="http://schemas.microsoft.com/office/drawing/2014/main" id="{7D36DAD8-FD22-4E3F-82D0-45CD4683F9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a:extLst>
            <a:ext uri="{FF2B5EF4-FFF2-40B4-BE49-F238E27FC236}">
              <a16:creationId xmlns:a16="http://schemas.microsoft.com/office/drawing/2014/main" id="{4D3845E0-A5C8-454C-90DF-4BA81A392F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a:extLst>
            <a:ext uri="{FF2B5EF4-FFF2-40B4-BE49-F238E27FC236}">
              <a16:creationId xmlns:a16="http://schemas.microsoft.com/office/drawing/2014/main" id="{7E391750-FB22-4A8B-99E6-C028B96F60E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a:extLst>
            <a:ext uri="{FF2B5EF4-FFF2-40B4-BE49-F238E27FC236}">
              <a16:creationId xmlns:a16="http://schemas.microsoft.com/office/drawing/2014/main" id="{96607F44-8931-4109-820D-F35F0DA7F3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a:extLst>
            <a:ext uri="{FF2B5EF4-FFF2-40B4-BE49-F238E27FC236}">
              <a16:creationId xmlns:a16="http://schemas.microsoft.com/office/drawing/2014/main" id="{E66F0CB7-7224-46C6-AF94-F9EE65588CC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a:extLst>
            <a:ext uri="{FF2B5EF4-FFF2-40B4-BE49-F238E27FC236}">
              <a16:creationId xmlns:a16="http://schemas.microsoft.com/office/drawing/2014/main" id="{405B1E4D-C9DB-4376-A62E-1E2066C803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a:extLst>
            <a:ext uri="{FF2B5EF4-FFF2-40B4-BE49-F238E27FC236}">
              <a16:creationId xmlns:a16="http://schemas.microsoft.com/office/drawing/2014/main" id="{102F7869-58AC-483D-8FD9-E70804BE99B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a:extLst>
            <a:ext uri="{FF2B5EF4-FFF2-40B4-BE49-F238E27FC236}">
              <a16:creationId xmlns:a16="http://schemas.microsoft.com/office/drawing/2014/main" id="{39259CCA-FF7E-4A4A-A7FF-60201A0118B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a:extLst>
            <a:ext uri="{FF2B5EF4-FFF2-40B4-BE49-F238E27FC236}">
              <a16:creationId xmlns:a16="http://schemas.microsoft.com/office/drawing/2014/main" id="{9EB49B41-DBB3-4825-A4EE-BB41AF7BC5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4" name="直線コネクタ 493">
          <a:extLst>
            <a:ext uri="{FF2B5EF4-FFF2-40B4-BE49-F238E27FC236}">
              <a16:creationId xmlns:a16="http://schemas.microsoft.com/office/drawing/2014/main" id="{A5E4DEFF-FF28-4540-9D86-3370202C051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5" name="テキスト ボックス 494">
          <a:extLst>
            <a:ext uri="{FF2B5EF4-FFF2-40B4-BE49-F238E27FC236}">
              <a16:creationId xmlns:a16="http://schemas.microsoft.com/office/drawing/2014/main" id="{504312EF-0730-4179-990C-5AEA1F2CFEFA}"/>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6" name="直線コネクタ 495">
          <a:extLst>
            <a:ext uri="{FF2B5EF4-FFF2-40B4-BE49-F238E27FC236}">
              <a16:creationId xmlns:a16="http://schemas.microsoft.com/office/drawing/2014/main" id="{9C4B39E3-515C-460E-8474-357C1FD5AF8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7" name="テキスト ボックス 496">
          <a:extLst>
            <a:ext uri="{FF2B5EF4-FFF2-40B4-BE49-F238E27FC236}">
              <a16:creationId xmlns:a16="http://schemas.microsoft.com/office/drawing/2014/main" id="{446B50B9-713C-49C8-AEE5-A8805A9BE5B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8" name="直線コネクタ 497">
          <a:extLst>
            <a:ext uri="{FF2B5EF4-FFF2-40B4-BE49-F238E27FC236}">
              <a16:creationId xmlns:a16="http://schemas.microsoft.com/office/drawing/2014/main" id="{71F3C0AE-1C65-43E7-9287-F165C4E9A9E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9" name="テキスト ボックス 498">
          <a:extLst>
            <a:ext uri="{FF2B5EF4-FFF2-40B4-BE49-F238E27FC236}">
              <a16:creationId xmlns:a16="http://schemas.microsoft.com/office/drawing/2014/main" id="{D0E21027-9B86-41BF-800C-3D8628566FD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0" name="直線コネクタ 499">
          <a:extLst>
            <a:ext uri="{FF2B5EF4-FFF2-40B4-BE49-F238E27FC236}">
              <a16:creationId xmlns:a16="http://schemas.microsoft.com/office/drawing/2014/main" id="{20BA68F3-A56E-42D0-B144-42E5C98FCDA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1" name="テキスト ボックス 500">
          <a:extLst>
            <a:ext uri="{FF2B5EF4-FFF2-40B4-BE49-F238E27FC236}">
              <a16:creationId xmlns:a16="http://schemas.microsoft.com/office/drawing/2014/main" id="{32A551C3-0018-4170-95D0-3F734B4AFCD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2" name="直線コネクタ 501">
          <a:extLst>
            <a:ext uri="{FF2B5EF4-FFF2-40B4-BE49-F238E27FC236}">
              <a16:creationId xmlns:a16="http://schemas.microsoft.com/office/drawing/2014/main" id="{5EE71210-8D8F-4E81-9643-1A17AD41B70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3" name="テキスト ボックス 502">
          <a:extLst>
            <a:ext uri="{FF2B5EF4-FFF2-40B4-BE49-F238E27FC236}">
              <a16:creationId xmlns:a16="http://schemas.microsoft.com/office/drawing/2014/main" id="{8A34F866-0DE0-4A99-BD1A-9DC4FD0E93D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4" name="直線コネクタ 503">
          <a:extLst>
            <a:ext uri="{FF2B5EF4-FFF2-40B4-BE49-F238E27FC236}">
              <a16:creationId xmlns:a16="http://schemas.microsoft.com/office/drawing/2014/main" id="{098DFBF2-0E71-4A23-A6AF-76A9492B0B2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5" name="テキスト ボックス 504">
          <a:extLst>
            <a:ext uri="{FF2B5EF4-FFF2-40B4-BE49-F238E27FC236}">
              <a16:creationId xmlns:a16="http://schemas.microsoft.com/office/drawing/2014/main" id="{CB02A786-22B8-44B4-99BE-F29F6C020935}"/>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E594B26F-FFFB-4805-BE04-17086217AAA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7" name="テキスト ボックス 506">
          <a:extLst>
            <a:ext uri="{FF2B5EF4-FFF2-40B4-BE49-F238E27FC236}">
              <a16:creationId xmlns:a16="http://schemas.microsoft.com/office/drawing/2014/main" id="{051A389E-FDD9-4F64-8A53-B243831CC4A3}"/>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D6ACE4B7-C9C4-4A7F-BB00-86CDFA5B22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45176</xdr:rowOff>
    </xdr:from>
    <xdr:to>
      <xdr:col>85</xdr:col>
      <xdr:colOff>126364</xdr:colOff>
      <xdr:row>41</xdr:row>
      <xdr:rowOff>51707</xdr:rowOff>
    </xdr:to>
    <xdr:cxnSp macro="">
      <xdr:nvCxnSpPr>
        <xdr:cNvPr id="509" name="直線コネクタ 508">
          <a:extLst>
            <a:ext uri="{FF2B5EF4-FFF2-40B4-BE49-F238E27FC236}">
              <a16:creationId xmlns:a16="http://schemas.microsoft.com/office/drawing/2014/main" id="{2859F1A5-43BB-4A7A-9092-DFA77BEA50B1}"/>
            </a:ext>
          </a:extLst>
        </xdr:cNvPr>
        <xdr:cNvCxnSpPr/>
      </xdr:nvCxnSpPr>
      <xdr:spPr>
        <a:xfrm flipV="1">
          <a:off x="16318864" y="570302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55534</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A04891D5-50A2-4247-ACC7-936DF7EDF87E}"/>
            </a:ext>
          </a:extLst>
        </xdr:cNvPr>
        <xdr:cNvSpPr txBox="1"/>
      </xdr:nvSpPr>
      <xdr:spPr>
        <a:xfrm>
          <a:off x="163576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51707</xdr:rowOff>
    </xdr:from>
    <xdr:to>
      <xdr:col>86</xdr:col>
      <xdr:colOff>25400</xdr:colOff>
      <xdr:row>41</xdr:row>
      <xdr:rowOff>51707</xdr:rowOff>
    </xdr:to>
    <xdr:cxnSp macro="">
      <xdr:nvCxnSpPr>
        <xdr:cNvPr id="511" name="直線コネクタ 510">
          <a:extLst>
            <a:ext uri="{FF2B5EF4-FFF2-40B4-BE49-F238E27FC236}">
              <a16:creationId xmlns:a16="http://schemas.microsoft.com/office/drawing/2014/main" id="{6C6A0514-C007-47F0-B6EA-8F3CDCB297D3}"/>
            </a:ext>
          </a:extLst>
        </xdr:cNvPr>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163303</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C1C7D3EA-6DE4-403E-9D7D-61E140BF1FBA}"/>
            </a:ext>
          </a:extLst>
        </xdr:cNvPr>
        <xdr:cNvSpPr txBox="1"/>
      </xdr:nvSpPr>
      <xdr:spPr>
        <a:xfrm>
          <a:off x="16357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45176</xdr:rowOff>
    </xdr:from>
    <xdr:to>
      <xdr:col>86</xdr:col>
      <xdr:colOff>25400</xdr:colOff>
      <xdr:row>33</xdr:row>
      <xdr:rowOff>45176</xdr:rowOff>
    </xdr:to>
    <xdr:cxnSp macro="">
      <xdr:nvCxnSpPr>
        <xdr:cNvPr id="513" name="直線コネクタ 512">
          <a:extLst>
            <a:ext uri="{FF2B5EF4-FFF2-40B4-BE49-F238E27FC236}">
              <a16:creationId xmlns:a16="http://schemas.microsoft.com/office/drawing/2014/main" id="{6FF8A1D6-738A-4753-B876-1E3B23F68034}"/>
            </a:ext>
          </a:extLst>
        </xdr:cNvPr>
        <xdr:cNvCxnSpPr/>
      </xdr:nvCxnSpPr>
      <xdr:spPr>
        <a:xfrm>
          <a:off x="16230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38DD13A8-4E90-4E7C-B470-157F855656AD}"/>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15" name="フローチャート: 判断 514">
          <a:extLst>
            <a:ext uri="{FF2B5EF4-FFF2-40B4-BE49-F238E27FC236}">
              <a16:creationId xmlns:a16="http://schemas.microsoft.com/office/drawing/2014/main" id="{917860CE-B701-4831-97F7-AF037C8CD89C}"/>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16" name="フローチャート: 判断 515">
          <a:extLst>
            <a:ext uri="{FF2B5EF4-FFF2-40B4-BE49-F238E27FC236}">
              <a16:creationId xmlns:a16="http://schemas.microsoft.com/office/drawing/2014/main" id="{70C1B7AE-C17A-42D8-A3C4-05F8791ED20A}"/>
            </a:ext>
          </a:extLst>
        </xdr:cNvPr>
        <xdr:cNvSpPr/>
      </xdr:nvSpPr>
      <xdr:spPr>
        <a:xfrm>
          <a:off x="15430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7" name="フローチャート: 判断 516">
          <a:extLst>
            <a:ext uri="{FF2B5EF4-FFF2-40B4-BE49-F238E27FC236}">
              <a16:creationId xmlns:a16="http://schemas.microsoft.com/office/drawing/2014/main" id="{74B89CCB-123B-4620-A21D-74525B0D8ADA}"/>
            </a:ext>
          </a:extLst>
        </xdr:cNvPr>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97246</xdr:rowOff>
    </xdr:from>
    <xdr:to>
      <xdr:col>72</xdr:col>
      <xdr:colOff>38100</xdr:colOff>
      <xdr:row>39</xdr:row>
      <xdr:rowOff>27396</xdr:rowOff>
    </xdr:to>
    <xdr:sp macro="" textlink="">
      <xdr:nvSpPr>
        <xdr:cNvPr id="518" name="フローチャート: 判断 517">
          <a:extLst>
            <a:ext uri="{FF2B5EF4-FFF2-40B4-BE49-F238E27FC236}">
              <a16:creationId xmlns:a16="http://schemas.microsoft.com/office/drawing/2014/main" id="{9FB9BBC4-798B-4E54-84D6-D53B72841370}"/>
            </a:ext>
          </a:extLst>
        </xdr:cNvPr>
        <xdr:cNvSpPr/>
      </xdr:nvSpPr>
      <xdr:spPr>
        <a:xfrm>
          <a:off x="13652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19" name="フローチャート: 判断 518">
          <a:extLst>
            <a:ext uri="{FF2B5EF4-FFF2-40B4-BE49-F238E27FC236}">
              <a16:creationId xmlns:a16="http://schemas.microsoft.com/office/drawing/2014/main" id="{9925CA53-CFEF-4D97-851C-665953CF4036}"/>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2E61502-CD08-4DFB-9EA7-D18F1B87252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F82631EB-853C-4321-810E-243F6E8854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0582A61-8204-41AF-A3CF-FBAE8D75A9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3BD5A5D1-71EB-46B8-A702-E8F8783CD6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5BF57E5-27BD-4CE6-95D3-7304C2AF4F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84183</xdr:rowOff>
    </xdr:from>
    <xdr:to>
      <xdr:col>85</xdr:col>
      <xdr:colOff>177800</xdr:colOff>
      <xdr:row>41</xdr:row>
      <xdr:rowOff>14333</xdr:rowOff>
    </xdr:to>
    <xdr:sp macro="" textlink="">
      <xdr:nvSpPr>
        <xdr:cNvPr id="525" name="楕円 524">
          <a:extLst>
            <a:ext uri="{FF2B5EF4-FFF2-40B4-BE49-F238E27FC236}">
              <a16:creationId xmlns:a16="http://schemas.microsoft.com/office/drawing/2014/main" id="{BEA993B7-4C38-4C4E-9783-4497294A3873}"/>
            </a:ext>
          </a:extLst>
        </xdr:cNvPr>
        <xdr:cNvSpPr/>
      </xdr:nvSpPr>
      <xdr:spPr>
        <a:xfrm>
          <a:off x="162687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170560</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88E24349-3F85-4E3B-A6EA-D0AFB103A128}"/>
            </a:ext>
          </a:extLst>
        </xdr:cNvPr>
        <xdr:cNvSpPr txBox="1"/>
      </xdr:nvSpPr>
      <xdr:spPr>
        <a:xfrm>
          <a:off x="16357600" y="685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44994</xdr:rowOff>
    </xdr:from>
    <xdr:to>
      <xdr:col>81</xdr:col>
      <xdr:colOff>101600</xdr:colOff>
      <xdr:row>40</xdr:row>
      <xdr:rowOff>146594</xdr:rowOff>
    </xdr:to>
    <xdr:sp macro="" textlink="">
      <xdr:nvSpPr>
        <xdr:cNvPr id="527" name="楕円 526">
          <a:extLst>
            <a:ext uri="{FF2B5EF4-FFF2-40B4-BE49-F238E27FC236}">
              <a16:creationId xmlns:a16="http://schemas.microsoft.com/office/drawing/2014/main" id="{9A9E4820-27B4-459C-8356-55651F160634}"/>
            </a:ext>
          </a:extLst>
        </xdr:cNvPr>
        <xdr:cNvSpPr/>
      </xdr:nvSpPr>
      <xdr:spPr>
        <a:xfrm>
          <a:off x="1543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95794</xdr:rowOff>
    </xdr:from>
    <xdr:to>
      <xdr:col>85</xdr:col>
      <xdr:colOff>127000</xdr:colOff>
      <xdr:row>40</xdr:row>
      <xdr:rowOff>134983</xdr:rowOff>
    </xdr:to>
    <xdr:cxnSp macro="">
      <xdr:nvCxnSpPr>
        <xdr:cNvPr id="528" name="直線コネクタ 527">
          <a:extLst>
            <a:ext uri="{FF2B5EF4-FFF2-40B4-BE49-F238E27FC236}">
              <a16:creationId xmlns:a16="http://schemas.microsoft.com/office/drawing/2014/main" id="{48801D51-F979-49BC-9849-2C22F8E06D4F}"/>
            </a:ext>
          </a:extLst>
        </xdr:cNvPr>
        <xdr:cNvCxnSpPr/>
      </xdr:nvCxnSpPr>
      <xdr:spPr>
        <a:xfrm>
          <a:off x="15481300" y="695379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28666</xdr:rowOff>
    </xdr:from>
    <xdr:to>
      <xdr:col>76</xdr:col>
      <xdr:colOff>165100</xdr:colOff>
      <xdr:row>40</xdr:row>
      <xdr:rowOff>130266</xdr:rowOff>
    </xdr:to>
    <xdr:sp macro="" textlink="">
      <xdr:nvSpPr>
        <xdr:cNvPr id="529" name="楕円 528">
          <a:extLst>
            <a:ext uri="{FF2B5EF4-FFF2-40B4-BE49-F238E27FC236}">
              <a16:creationId xmlns:a16="http://schemas.microsoft.com/office/drawing/2014/main" id="{113C603F-6A24-4618-81D1-FCC4CB0E1B77}"/>
            </a:ext>
          </a:extLst>
        </xdr:cNvPr>
        <xdr:cNvSpPr/>
      </xdr:nvSpPr>
      <xdr:spPr>
        <a:xfrm>
          <a:off x="145415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79466</xdr:rowOff>
    </xdr:from>
    <xdr:to>
      <xdr:col>81</xdr:col>
      <xdr:colOff>50800</xdr:colOff>
      <xdr:row>40</xdr:row>
      <xdr:rowOff>95794</xdr:rowOff>
    </xdr:to>
    <xdr:cxnSp macro="">
      <xdr:nvCxnSpPr>
        <xdr:cNvPr id="530" name="直線コネクタ 529">
          <a:extLst>
            <a:ext uri="{FF2B5EF4-FFF2-40B4-BE49-F238E27FC236}">
              <a16:creationId xmlns:a16="http://schemas.microsoft.com/office/drawing/2014/main" id="{FA7841E6-9121-447E-BE0C-3D62EE00FA3B}"/>
            </a:ext>
          </a:extLst>
        </xdr:cNvPr>
        <xdr:cNvCxnSpPr/>
      </xdr:nvCxnSpPr>
      <xdr:spPr>
        <a:xfrm>
          <a:off x="14592300" y="69374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531" name="楕円 530">
          <a:extLst>
            <a:ext uri="{FF2B5EF4-FFF2-40B4-BE49-F238E27FC236}">
              <a16:creationId xmlns:a16="http://schemas.microsoft.com/office/drawing/2014/main" id="{B14FA4A8-46D8-44A9-A2E6-3C33BE9C7FAA}"/>
            </a:ext>
          </a:extLst>
        </xdr:cNvPr>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79466</xdr:rowOff>
    </xdr:from>
    <xdr:to>
      <xdr:col>76</xdr:col>
      <xdr:colOff>114300</xdr:colOff>
      <xdr:row>40</xdr:row>
      <xdr:rowOff>108857</xdr:rowOff>
    </xdr:to>
    <xdr:cxnSp macro="">
      <xdr:nvCxnSpPr>
        <xdr:cNvPr id="532" name="直線コネクタ 531">
          <a:extLst>
            <a:ext uri="{FF2B5EF4-FFF2-40B4-BE49-F238E27FC236}">
              <a16:creationId xmlns:a16="http://schemas.microsoft.com/office/drawing/2014/main" id="{0576BDA1-A63E-4846-9CE7-42DAA53A91DD}"/>
            </a:ext>
          </a:extLst>
        </xdr:cNvPr>
        <xdr:cNvCxnSpPr/>
      </xdr:nvCxnSpPr>
      <xdr:spPr>
        <a:xfrm flipV="1">
          <a:off x="13703300" y="693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74385</xdr:rowOff>
    </xdr:from>
    <xdr:to>
      <xdr:col>67</xdr:col>
      <xdr:colOff>101600</xdr:colOff>
      <xdr:row>41</xdr:row>
      <xdr:rowOff>4535</xdr:rowOff>
    </xdr:to>
    <xdr:sp macro="" textlink="">
      <xdr:nvSpPr>
        <xdr:cNvPr id="533" name="楕円 532">
          <a:extLst>
            <a:ext uri="{FF2B5EF4-FFF2-40B4-BE49-F238E27FC236}">
              <a16:creationId xmlns:a16="http://schemas.microsoft.com/office/drawing/2014/main" id="{ADD7C80C-E8F9-4D8E-B38F-7AE6D2D9E6D9}"/>
            </a:ext>
          </a:extLst>
        </xdr:cNvPr>
        <xdr:cNvSpPr/>
      </xdr:nvSpPr>
      <xdr:spPr>
        <a:xfrm>
          <a:off x="12763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108857</xdr:rowOff>
    </xdr:from>
    <xdr:to>
      <xdr:col>71</xdr:col>
      <xdr:colOff>177800</xdr:colOff>
      <xdr:row>40</xdr:row>
      <xdr:rowOff>125185</xdr:rowOff>
    </xdr:to>
    <xdr:cxnSp macro="">
      <xdr:nvCxnSpPr>
        <xdr:cNvPr id="534" name="直線コネクタ 533">
          <a:extLst>
            <a:ext uri="{FF2B5EF4-FFF2-40B4-BE49-F238E27FC236}">
              <a16:creationId xmlns:a16="http://schemas.microsoft.com/office/drawing/2014/main" id="{BE8ECEEA-75E1-4293-9CDE-02451DEF691A}"/>
            </a:ext>
          </a:extLst>
        </xdr:cNvPr>
        <xdr:cNvCxnSpPr/>
      </xdr:nvCxnSpPr>
      <xdr:spPr>
        <a:xfrm flipV="1">
          <a:off x="12814300" y="6966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8000</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47DC1D66-0692-4CC2-B01A-5EF0976D3519}"/>
            </a:ext>
          </a:extLst>
        </xdr:cNvPr>
        <xdr:cNvSpPr txBox="1"/>
      </xdr:nvSpPr>
      <xdr:spPr>
        <a:xfrm>
          <a:off x="15266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60A18F1A-4955-4EE7-A2DD-85F06F874BFD}"/>
            </a:ext>
          </a:extLst>
        </xdr:cNvPr>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43923</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BFAC62B1-0A83-4862-ADDA-E971C7A12F79}"/>
            </a:ext>
          </a:extLst>
        </xdr:cNvPr>
        <xdr:cNvSpPr txBox="1"/>
      </xdr:nvSpPr>
      <xdr:spPr>
        <a:xfrm>
          <a:off x="13500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4CB94318-B2AD-481F-9D1B-5BB2774EAE80}"/>
            </a:ext>
          </a:extLst>
        </xdr:cNvPr>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137721</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F3412CBC-A680-4C86-A448-3F2145B33D03}"/>
            </a:ext>
          </a:extLst>
        </xdr:cNvPr>
        <xdr:cNvSpPr txBox="1"/>
      </xdr:nvSpPr>
      <xdr:spPr>
        <a:xfrm>
          <a:off x="15266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121393</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89D3A1-082B-412D-85C1-5BB5BCEFFCC5}"/>
            </a:ext>
          </a:extLst>
        </xdr:cNvPr>
        <xdr:cNvSpPr txBox="1"/>
      </xdr:nvSpPr>
      <xdr:spPr>
        <a:xfrm>
          <a:off x="14389744" y="697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C9D88F1F-7402-43C1-A000-CC52838EEDB1}"/>
            </a:ext>
          </a:extLst>
        </xdr:cNvPr>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167112</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A321F95A-5E3F-4B39-ABB2-CCF609861B86}"/>
            </a:ext>
          </a:extLst>
        </xdr:cNvPr>
        <xdr:cNvSpPr txBox="1"/>
      </xdr:nvSpPr>
      <xdr:spPr>
        <a:xfrm>
          <a:off x="12611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DB7247B-73FF-48CF-99F9-AEEA4A7A74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257F6A06-9C78-4412-B650-96C86B488F1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1003B76F-0E4D-49FE-BDEA-472A6E36445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A62DE975-41C4-4167-AA53-E9F14C1D240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83FFE91A-9E28-463A-882E-638697794F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F5F757D9-B2F2-4CAE-BEED-BD952B2FF20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8081D2BB-E2A5-4DD5-B09E-A796798984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8A9F07B8-72AD-4F6E-9CB9-A39717B76E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74166598-0BCD-4687-94F5-466DE12D9FA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7F8BD596-669F-4C40-A65E-10E8B0FC3C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4692914B-BF1C-4FAB-93EB-1C390037A9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4" name="テキスト ボックス 553">
          <a:extLst>
            <a:ext uri="{FF2B5EF4-FFF2-40B4-BE49-F238E27FC236}">
              <a16:creationId xmlns:a16="http://schemas.microsoft.com/office/drawing/2014/main" id="{A3F8D8DC-12CB-480A-ABC5-7CB2C4B219A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4A488E5B-EA77-49BD-AA74-6D5CEEF4F06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6" name="テキスト ボックス 555">
          <a:extLst>
            <a:ext uri="{FF2B5EF4-FFF2-40B4-BE49-F238E27FC236}">
              <a16:creationId xmlns:a16="http://schemas.microsoft.com/office/drawing/2014/main" id="{892878F4-BC5F-48F4-AF03-E1DE9768CE52}"/>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559AA5F4-D551-49A5-A4D6-86D1C124746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8" name="テキスト ボックス 557">
          <a:extLst>
            <a:ext uri="{FF2B5EF4-FFF2-40B4-BE49-F238E27FC236}">
              <a16:creationId xmlns:a16="http://schemas.microsoft.com/office/drawing/2014/main" id="{65C6D3BE-34F0-4FA2-8185-C4E1DB13DE92}"/>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93C760A6-784A-4262-80F5-9C18804F028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0" name="テキスト ボックス 559">
          <a:extLst>
            <a:ext uri="{FF2B5EF4-FFF2-40B4-BE49-F238E27FC236}">
              <a16:creationId xmlns:a16="http://schemas.microsoft.com/office/drawing/2014/main" id="{4599AA67-26CB-4B90-A68B-6BFA18336C0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08E711ED-92A7-4295-8068-B6B85C59B03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2" name="テキスト ボックス 561">
          <a:extLst>
            <a:ext uri="{FF2B5EF4-FFF2-40B4-BE49-F238E27FC236}">
              <a16:creationId xmlns:a16="http://schemas.microsoft.com/office/drawing/2014/main" id="{32B3AE7A-7D2F-4A12-8EAB-CF2062C97A7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46AEFE7E-3135-4103-8A73-DCB308E18D2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4" name="テキスト ボックス 563">
          <a:extLst>
            <a:ext uri="{FF2B5EF4-FFF2-40B4-BE49-F238E27FC236}">
              <a16:creationId xmlns:a16="http://schemas.microsoft.com/office/drawing/2014/main" id="{18763621-A01D-4829-8818-8413C35796E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C789F161-6D69-44C9-B382-A2C1FF2757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AE4A23CA-9226-4068-86F7-B3EB59CB545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FBB4F430-2814-405B-B8C8-1013EBEBB8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152400</xdr:rowOff>
    </xdr:from>
    <xdr:to>
      <xdr:col>116</xdr:col>
      <xdr:colOff>62864</xdr:colOff>
      <xdr:row>42</xdr:row>
      <xdr:rowOff>16328</xdr:rowOff>
    </xdr:to>
    <xdr:cxnSp macro="">
      <xdr:nvCxnSpPr>
        <xdr:cNvPr id="568" name="直線コネクタ 567">
          <a:extLst>
            <a:ext uri="{FF2B5EF4-FFF2-40B4-BE49-F238E27FC236}">
              <a16:creationId xmlns:a16="http://schemas.microsoft.com/office/drawing/2014/main" id="{32EC3718-26F5-45B5-8B07-47855FFF2131}"/>
            </a:ext>
          </a:extLst>
        </xdr:cNvPr>
        <xdr:cNvCxnSpPr/>
      </xdr:nvCxnSpPr>
      <xdr:spPr>
        <a:xfrm flipV="1">
          <a:off x="22160864" y="56388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F672BDF0-F482-4AD7-92A4-39DDE7E7E884}"/>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0" name="直線コネクタ 569">
          <a:extLst>
            <a:ext uri="{FF2B5EF4-FFF2-40B4-BE49-F238E27FC236}">
              <a16:creationId xmlns:a16="http://schemas.microsoft.com/office/drawing/2014/main" id="{EC8B5D53-8063-412A-B66B-7C7181079EC1}"/>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99077</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D3837AB1-0E13-469B-AA44-BDF7EEA5373A}"/>
            </a:ext>
          </a:extLst>
        </xdr:cNvPr>
        <xdr:cNvSpPr txBox="1"/>
      </xdr:nvSpPr>
      <xdr:spPr>
        <a:xfrm>
          <a:off x="22199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152400</xdr:rowOff>
    </xdr:from>
    <xdr:to>
      <xdr:col>116</xdr:col>
      <xdr:colOff>152400</xdr:colOff>
      <xdr:row>32</xdr:row>
      <xdr:rowOff>152400</xdr:rowOff>
    </xdr:to>
    <xdr:cxnSp macro="">
      <xdr:nvCxnSpPr>
        <xdr:cNvPr id="572" name="直線コネクタ 571">
          <a:extLst>
            <a:ext uri="{FF2B5EF4-FFF2-40B4-BE49-F238E27FC236}">
              <a16:creationId xmlns:a16="http://schemas.microsoft.com/office/drawing/2014/main" id="{86F396DA-EFB5-42CD-B3A5-B4A34492EB29}"/>
            </a:ext>
          </a:extLst>
        </xdr:cNvPr>
        <xdr:cNvCxnSpPr/>
      </xdr:nvCxnSpPr>
      <xdr:spPr>
        <a:xfrm>
          <a:off x="22072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164392</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D8E912E9-AB99-44C9-B646-0B9F8EA839AB}"/>
            </a:ext>
          </a:extLst>
        </xdr:cNvPr>
        <xdr:cNvSpPr txBox="1"/>
      </xdr:nvSpPr>
      <xdr:spPr>
        <a:xfrm>
          <a:off x="22199600" y="685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574" name="フローチャート: 判断 573">
          <a:extLst>
            <a:ext uri="{FF2B5EF4-FFF2-40B4-BE49-F238E27FC236}">
              <a16:creationId xmlns:a16="http://schemas.microsoft.com/office/drawing/2014/main" id="{F6113592-E10B-4924-ADC4-8897B441F81B}"/>
            </a:ext>
          </a:extLst>
        </xdr:cNvPr>
        <xdr:cNvSpPr/>
      </xdr:nvSpPr>
      <xdr:spPr>
        <a:xfrm>
          <a:off x="221107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3628</xdr:rowOff>
    </xdr:from>
    <xdr:to>
      <xdr:col>112</xdr:col>
      <xdr:colOff>38100</xdr:colOff>
      <xdr:row>40</xdr:row>
      <xdr:rowOff>105228</xdr:rowOff>
    </xdr:to>
    <xdr:sp macro="" textlink="">
      <xdr:nvSpPr>
        <xdr:cNvPr id="575" name="フローチャート: 判断 574">
          <a:extLst>
            <a:ext uri="{FF2B5EF4-FFF2-40B4-BE49-F238E27FC236}">
              <a16:creationId xmlns:a16="http://schemas.microsoft.com/office/drawing/2014/main" id="{A1937405-1F5C-45DD-9FE4-70563ECD4A50}"/>
            </a:ext>
          </a:extLst>
        </xdr:cNvPr>
        <xdr:cNvSpPr/>
      </xdr:nvSpPr>
      <xdr:spPr>
        <a:xfrm>
          <a:off x="21272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3628</xdr:rowOff>
    </xdr:from>
    <xdr:to>
      <xdr:col>107</xdr:col>
      <xdr:colOff>101600</xdr:colOff>
      <xdr:row>40</xdr:row>
      <xdr:rowOff>105228</xdr:rowOff>
    </xdr:to>
    <xdr:sp macro="" textlink="">
      <xdr:nvSpPr>
        <xdr:cNvPr id="576" name="フローチャート: 判断 575">
          <a:extLst>
            <a:ext uri="{FF2B5EF4-FFF2-40B4-BE49-F238E27FC236}">
              <a16:creationId xmlns:a16="http://schemas.microsoft.com/office/drawing/2014/main" id="{94848BD7-BD6B-43B6-9AD9-A9F5B0804753}"/>
            </a:ext>
          </a:extLst>
        </xdr:cNvPr>
        <xdr:cNvSpPr/>
      </xdr:nvSpPr>
      <xdr:spPr>
        <a:xfrm>
          <a:off x="20383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577" name="フローチャート: 判断 576">
          <a:extLst>
            <a:ext uri="{FF2B5EF4-FFF2-40B4-BE49-F238E27FC236}">
              <a16:creationId xmlns:a16="http://schemas.microsoft.com/office/drawing/2014/main" id="{77F992F5-C221-47FF-BDA8-5C06D0DCE84B}"/>
            </a:ext>
          </a:extLst>
        </xdr:cNvPr>
        <xdr:cNvSpPr/>
      </xdr:nvSpPr>
      <xdr:spPr>
        <a:xfrm>
          <a:off x="19494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153307</xdr:rowOff>
    </xdr:from>
    <xdr:to>
      <xdr:col>98</xdr:col>
      <xdr:colOff>38100</xdr:colOff>
      <xdr:row>40</xdr:row>
      <xdr:rowOff>83457</xdr:rowOff>
    </xdr:to>
    <xdr:sp macro="" textlink="">
      <xdr:nvSpPr>
        <xdr:cNvPr id="578" name="フローチャート: 判断 577">
          <a:extLst>
            <a:ext uri="{FF2B5EF4-FFF2-40B4-BE49-F238E27FC236}">
              <a16:creationId xmlns:a16="http://schemas.microsoft.com/office/drawing/2014/main" id="{4A5BB46D-3E72-4308-A9BA-5B641F9ABFD9}"/>
            </a:ext>
          </a:extLst>
        </xdr:cNvPr>
        <xdr:cNvSpPr/>
      </xdr:nvSpPr>
      <xdr:spPr>
        <a:xfrm>
          <a:off x="18605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F92DFF6-83C6-4057-825C-A44D14901F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B16151A-5A8B-4994-B944-9CFBAB19BC6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559C0A76-1BD8-49A8-8DA6-3C37B0B57B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D541E0F-E938-488F-8ABC-8AA972005E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05393B2-5226-45F6-8F62-E329129AAA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9072</xdr:rowOff>
    </xdr:from>
    <xdr:to>
      <xdr:col>116</xdr:col>
      <xdr:colOff>114300</xdr:colOff>
      <xdr:row>38</xdr:row>
      <xdr:rowOff>110672</xdr:rowOff>
    </xdr:to>
    <xdr:sp macro="" textlink="">
      <xdr:nvSpPr>
        <xdr:cNvPr id="584" name="楕円 583">
          <a:extLst>
            <a:ext uri="{FF2B5EF4-FFF2-40B4-BE49-F238E27FC236}">
              <a16:creationId xmlns:a16="http://schemas.microsoft.com/office/drawing/2014/main" id="{F8C33004-CEF0-4E31-8141-0C3FB20A3B60}"/>
            </a:ext>
          </a:extLst>
        </xdr:cNvPr>
        <xdr:cNvSpPr/>
      </xdr:nvSpPr>
      <xdr:spPr>
        <a:xfrm>
          <a:off x="22110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31949</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B7B754BB-A1EE-41D5-B7DF-709552DAADA7}"/>
            </a:ext>
          </a:extLst>
        </xdr:cNvPr>
        <xdr:cNvSpPr txBox="1"/>
      </xdr:nvSpPr>
      <xdr:spPr>
        <a:xfrm>
          <a:off x="22199600" y="637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9072</xdr:rowOff>
    </xdr:from>
    <xdr:to>
      <xdr:col>112</xdr:col>
      <xdr:colOff>38100</xdr:colOff>
      <xdr:row>38</xdr:row>
      <xdr:rowOff>110672</xdr:rowOff>
    </xdr:to>
    <xdr:sp macro="" textlink="">
      <xdr:nvSpPr>
        <xdr:cNvPr id="586" name="楕円 585">
          <a:extLst>
            <a:ext uri="{FF2B5EF4-FFF2-40B4-BE49-F238E27FC236}">
              <a16:creationId xmlns:a16="http://schemas.microsoft.com/office/drawing/2014/main" id="{FB010AE1-1371-4195-9F0B-4FBA55D38B75}"/>
            </a:ext>
          </a:extLst>
        </xdr:cNvPr>
        <xdr:cNvSpPr/>
      </xdr:nvSpPr>
      <xdr:spPr>
        <a:xfrm>
          <a:off x="2127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59872</xdr:rowOff>
    </xdr:from>
    <xdr:to>
      <xdr:col>116</xdr:col>
      <xdr:colOff>63500</xdr:colOff>
      <xdr:row>38</xdr:row>
      <xdr:rowOff>59872</xdr:rowOff>
    </xdr:to>
    <xdr:cxnSp macro="">
      <xdr:nvCxnSpPr>
        <xdr:cNvPr id="587" name="直線コネクタ 586">
          <a:extLst>
            <a:ext uri="{FF2B5EF4-FFF2-40B4-BE49-F238E27FC236}">
              <a16:creationId xmlns:a16="http://schemas.microsoft.com/office/drawing/2014/main" id="{6A0BE985-DCFE-4A2B-9AF0-98FE593043CE}"/>
            </a:ext>
          </a:extLst>
        </xdr:cNvPr>
        <xdr:cNvCxnSpPr/>
      </xdr:nvCxnSpPr>
      <xdr:spPr>
        <a:xfrm>
          <a:off x="21323300" y="6574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9072</xdr:rowOff>
    </xdr:from>
    <xdr:to>
      <xdr:col>107</xdr:col>
      <xdr:colOff>101600</xdr:colOff>
      <xdr:row>38</xdr:row>
      <xdr:rowOff>110672</xdr:rowOff>
    </xdr:to>
    <xdr:sp macro="" textlink="">
      <xdr:nvSpPr>
        <xdr:cNvPr id="588" name="楕円 587">
          <a:extLst>
            <a:ext uri="{FF2B5EF4-FFF2-40B4-BE49-F238E27FC236}">
              <a16:creationId xmlns:a16="http://schemas.microsoft.com/office/drawing/2014/main" id="{632D9493-6637-4157-BC6B-02298665141C}"/>
            </a:ext>
          </a:extLst>
        </xdr:cNvPr>
        <xdr:cNvSpPr/>
      </xdr:nvSpPr>
      <xdr:spPr>
        <a:xfrm>
          <a:off x="20383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59872</xdr:rowOff>
    </xdr:from>
    <xdr:to>
      <xdr:col>111</xdr:col>
      <xdr:colOff>177800</xdr:colOff>
      <xdr:row>38</xdr:row>
      <xdr:rowOff>59872</xdr:rowOff>
    </xdr:to>
    <xdr:cxnSp macro="">
      <xdr:nvCxnSpPr>
        <xdr:cNvPr id="589" name="直線コネクタ 588">
          <a:extLst>
            <a:ext uri="{FF2B5EF4-FFF2-40B4-BE49-F238E27FC236}">
              <a16:creationId xmlns:a16="http://schemas.microsoft.com/office/drawing/2014/main" id="{54AB509E-1DE3-45FF-80A2-60E927CE0C76}"/>
            </a:ext>
          </a:extLst>
        </xdr:cNvPr>
        <xdr:cNvCxnSpPr/>
      </xdr:nvCxnSpPr>
      <xdr:spPr>
        <a:xfrm>
          <a:off x="20434300" y="6574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49893</xdr:rowOff>
    </xdr:from>
    <xdr:to>
      <xdr:col>102</xdr:col>
      <xdr:colOff>165100</xdr:colOff>
      <xdr:row>37</xdr:row>
      <xdr:rowOff>151493</xdr:rowOff>
    </xdr:to>
    <xdr:sp macro="" textlink="">
      <xdr:nvSpPr>
        <xdr:cNvPr id="590" name="楕円 589">
          <a:extLst>
            <a:ext uri="{FF2B5EF4-FFF2-40B4-BE49-F238E27FC236}">
              <a16:creationId xmlns:a16="http://schemas.microsoft.com/office/drawing/2014/main" id="{AC00BD83-64BD-4885-9326-CF17FB3CA463}"/>
            </a:ext>
          </a:extLst>
        </xdr:cNvPr>
        <xdr:cNvSpPr/>
      </xdr:nvSpPr>
      <xdr:spPr>
        <a:xfrm>
          <a:off x="19494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100693</xdr:rowOff>
    </xdr:from>
    <xdr:to>
      <xdr:col>107</xdr:col>
      <xdr:colOff>50800</xdr:colOff>
      <xdr:row>38</xdr:row>
      <xdr:rowOff>59872</xdr:rowOff>
    </xdr:to>
    <xdr:cxnSp macro="">
      <xdr:nvCxnSpPr>
        <xdr:cNvPr id="591" name="直線コネクタ 590">
          <a:extLst>
            <a:ext uri="{FF2B5EF4-FFF2-40B4-BE49-F238E27FC236}">
              <a16:creationId xmlns:a16="http://schemas.microsoft.com/office/drawing/2014/main" id="{53F1F603-EA1D-4C37-BA6A-465C70740264}"/>
            </a:ext>
          </a:extLst>
        </xdr:cNvPr>
        <xdr:cNvCxnSpPr/>
      </xdr:nvCxnSpPr>
      <xdr:spPr>
        <a:xfrm>
          <a:off x="19545300" y="6444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9072</xdr:rowOff>
    </xdr:from>
    <xdr:to>
      <xdr:col>98</xdr:col>
      <xdr:colOff>38100</xdr:colOff>
      <xdr:row>38</xdr:row>
      <xdr:rowOff>110672</xdr:rowOff>
    </xdr:to>
    <xdr:sp macro="" textlink="">
      <xdr:nvSpPr>
        <xdr:cNvPr id="592" name="楕円 591">
          <a:extLst>
            <a:ext uri="{FF2B5EF4-FFF2-40B4-BE49-F238E27FC236}">
              <a16:creationId xmlns:a16="http://schemas.microsoft.com/office/drawing/2014/main" id="{A855520D-6753-4DC2-B27D-82CC8B80817B}"/>
            </a:ext>
          </a:extLst>
        </xdr:cNvPr>
        <xdr:cNvSpPr/>
      </xdr:nvSpPr>
      <xdr:spPr>
        <a:xfrm>
          <a:off x="18605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100693</xdr:rowOff>
    </xdr:from>
    <xdr:to>
      <xdr:col>102</xdr:col>
      <xdr:colOff>114300</xdr:colOff>
      <xdr:row>38</xdr:row>
      <xdr:rowOff>59872</xdr:rowOff>
    </xdr:to>
    <xdr:cxnSp macro="">
      <xdr:nvCxnSpPr>
        <xdr:cNvPr id="593" name="直線コネクタ 592">
          <a:extLst>
            <a:ext uri="{FF2B5EF4-FFF2-40B4-BE49-F238E27FC236}">
              <a16:creationId xmlns:a16="http://schemas.microsoft.com/office/drawing/2014/main" id="{EB10D26E-E472-418E-AB30-3D5E03E41B3E}"/>
            </a:ext>
          </a:extLst>
        </xdr:cNvPr>
        <xdr:cNvCxnSpPr/>
      </xdr:nvCxnSpPr>
      <xdr:spPr>
        <a:xfrm flipV="1">
          <a:off x="18656300" y="64443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96355</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2DCCD090-C3B7-40BB-A7EC-68DBBEE6D6EB}"/>
            </a:ext>
          </a:extLst>
        </xdr:cNvPr>
        <xdr:cNvSpPr txBox="1"/>
      </xdr:nvSpPr>
      <xdr:spPr>
        <a:xfrm>
          <a:off x="210757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96355</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AAF2EABC-B13D-42DC-9666-86DE531FFF6B}"/>
            </a:ext>
          </a:extLst>
        </xdr:cNvPr>
        <xdr:cNvSpPr txBox="1"/>
      </xdr:nvSpPr>
      <xdr:spPr>
        <a:xfrm>
          <a:off x="20199427" y="695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85470</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306EE133-EAF9-4BE0-932F-F178EA50960B}"/>
            </a:ext>
          </a:extLst>
        </xdr:cNvPr>
        <xdr:cNvSpPr txBox="1"/>
      </xdr:nvSpPr>
      <xdr:spPr>
        <a:xfrm>
          <a:off x="19310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74584</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1950F145-FAA8-4AD7-8E2B-2DED0D608671}"/>
            </a:ext>
          </a:extLst>
        </xdr:cNvPr>
        <xdr:cNvSpPr txBox="1"/>
      </xdr:nvSpPr>
      <xdr:spPr>
        <a:xfrm>
          <a:off x="18421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127199</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2F2F7A88-F545-4FC9-AC8F-5F4AAE634813}"/>
            </a:ext>
          </a:extLst>
        </xdr:cNvPr>
        <xdr:cNvSpPr txBox="1"/>
      </xdr:nvSpPr>
      <xdr:spPr>
        <a:xfrm>
          <a:off x="210757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127199</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4636FFAB-654B-4338-A057-7831362F8BFA}"/>
            </a:ext>
          </a:extLst>
        </xdr:cNvPr>
        <xdr:cNvSpPr txBox="1"/>
      </xdr:nvSpPr>
      <xdr:spPr>
        <a:xfrm>
          <a:off x="20199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168020</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8C1C597A-02C9-436B-8059-920675BC5943}"/>
            </a:ext>
          </a:extLst>
        </xdr:cNvPr>
        <xdr:cNvSpPr txBox="1"/>
      </xdr:nvSpPr>
      <xdr:spPr>
        <a:xfrm>
          <a:off x="193104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127199</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B00C5B7F-2C79-4D26-8812-16B1AA457854}"/>
            </a:ext>
          </a:extLst>
        </xdr:cNvPr>
        <xdr:cNvSpPr txBox="1"/>
      </xdr:nvSpPr>
      <xdr:spPr>
        <a:xfrm>
          <a:off x="184214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AFA96B59-2506-47E4-A705-C60914D675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C40B0A5F-466E-4D8C-88D2-FBBD5071AEA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EB530C8A-5B28-40C0-894F-EFECCF59AE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F67FD446-1B8D-4265-9FCB-C3DE9E29B1B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F597DF45-0274-47B9-8DD3-8017A8157CA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5ECA8107-D1D8-4E53-A6D0-8D06AA46DB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336493F3-ACCA-41D7-967F-257100F7E8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B0BE9763-9321-4489-9399-25DFD3D2B5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4B2CE65D-8913-452B-AFA4-0AAEE10E77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B65B7900-1D38-4593-BEF2-D4EE4AB209A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a:extLst>
            <a:ext uri="{FF2B5EF4-FFF2-40B4-BE49-F238E27FC236}">
              <a16:creationId xmlns:a16="http://schemas.microsoft.com/office/drawing/2014/main" id="{7D642518-A0C4-44FB-A6DB-B3C4D4BA086B}"/>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8546CCAE-74CB-4833-925A-18F951ECACD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a:extLst>
            <a:ext uri="{FF2B5EF4-FFF2-40B4-BE49-F238E27FC236}">
              <a16:creationId xmlns:a16="http://schemas.microsoft.com/office/drawing/2014/main" id="{9B22B02B-46DE-446B-9820-1890C404F26F}"/>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5DC24BE8-3018-4B81-A1C6-873732CC1C7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D5A0A422-B804-43F7-B569-2060EB94F6C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3BB18ECB-00C1-4C57-B8C4-145D7241915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DAB98E8A-1F66-412E-A2B4-F66E34E6CFD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7832D895-B3A9-4FCA-B1C5-4828AEF3748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8263EF8D-B35C-4750-AEBB-BD541EFA5FC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BAF0FA33-4C76-4480-B4B4-10A7B87CAC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CB49253D-6F68-4539-A1CC-7365F2A31BB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5F6AFAFF-458A-4B48-87D7-4B5721D1292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25146</xdr:rowOff>
    </xdr:from>
    <xdr:to>
      <xdr:col>85</xdr:col>
      <xdr:colOff>126364</xdr:colOff>
      <xdr:row>63</xdr:row>
      <xdr:rowOff>148590</xdr:rowOff>
    </xdr:to>
    <xdr:cxnSp macro="">
      <xdr:nvCxnSpPr>
        <xdr:cNvPr id="624" name="直線コネクタ 623">
          <a:extLst>
            <a:ext uri="{FF2B5EF4-FFF2-40B4-BE49-F238E27FC236}">
              <a16:creationId xmlns:a16="http://schemas.microsoft.com/office/drawing/2014/main" id="{DC415A3C-E6F5-4B20-B374-E8D533453E00}"/>
            </a:ext>
          </a:extLst>
        </xdr:cNvPr>
        <xdr:cNvCxnSpPr/>
      </xdr:nvCxnSpPr>
      <xdr:spPr>
        <a:xfrm flipV="1">
          <a:off x="16318864" y="979779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152417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BC1CA1A3-C7A5-4031-BB7D-38AC64A0ED22}"/>
            </a:ext>
          </a:extLst>
        </xdr:cNvPr>
        <xdr:cNvSpPr txBox="1"/>
      </xdr:nvSpPr>
      <xdr:spPr>
        <a:xfrm>
          <a:off x="16357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148590</xdr:rowOff>
    </xdr:from>
    <xdr:to>
      <xdr:col>86</xdr:col>
      <xdr:colOff>25400</xdr:colOff>
      <xdr:row>63</xdr:row>
      <xdr:rowOff>148590</xdr:rowOff>
    </xdr:to>
    <xdr:cxnSp macro="">
      <xdr:nvCxnSpPr>
        <xdr:cNvPr id="626" name="直線コネクタ 625">
          <a:extLst>
            <a:ext uri="{FF2B5EF4-FFF2-40B4-BE49-F238E27FC236}">
              <a16:creationId xmlns:a16="http://schemas.microsoft.com/office/drawing/2014/main" id="{E05B869E-1296-47A6-9DD6-0655E9DCBA7E}"/>
            </a:ext>
          </a:extLst>
        </xdr:cNvPr>
        <xdr:cNvCxnSpPr/>
      </xdr:nvCxnSpPr>
      <xdr:spPr>
        <a:xfrm>
          <a:off x="16230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143273</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1499943E-B02D-47A3-9565-C3F59174EBE8}"/>
            </a:ext>
          </a:extLst>
        </xdr:cNvPr>
        <xdr:cNvSpPr txBox="1"/>
      </xdr:nvSpPr>
      <xdr:spPr>
        <a:xfrm>
          <a:off x="16357600" y="957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25146</xdr:rowOff>
    </xdr:from>
    <xdr:to>
      <xdr:col>86</xdr:col>
      <xdr:colOff>25400</xdr:colOff>
      <xdr:row>57</xdr:row>
      <xdr:rowOff>25146</xdr:rowOff>
    </xdr:to>
    <xdr:cxnSp macro="">
      <xdr:nvCxnSpPr>
        <xdr:cNvPr id="628" name="直線コネクタ 627">
          <a:extLst>
            <a:ext uri="{FF2B5EF4-FFF2-40B4-BE49-F238E27FC236}">
              <a16:creationId xmlns:a16="http://schemas.microsoft.com/office/drawing/2014/main" id="{0DA603C0-FD79-4B87-B564-8E32035CD205}"/>
            </a:ext>
          </a:extLst>
        </xdr:cNvPr>
        <xdr:cNvCxnSpPr/>
      </xdr:nvCxnSpPr>
      <xdr:spPr>
        <a:xfrm>
          <a:off x="16230600" y="979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E1010A45-E549-4BA7-BFBB-C8E2311D8895}"/>
            </a:ext>
          </a:extLst>
        </xdr:cNvPr>
        <xdr:cNvSpPr txBox="1"/>
      </xdr:nvSpPr>
      <xdr:spPr>
        <a:xfrm>
          <a:off x="16357600" y="10206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630" name="フローチャート: 判断 629">
          <a:extLst>
            <a:ext uri="{FF2B5EF4-FFF2-40B4-BE49-F238E27FC236}">
              <a16:creationId xmlns:a16="http://schemas.microsoft.com/office/drawing/2014/main" id="{C9F02ABB-742A-43E0-8C17-0871CFAA1122}"/>
            </a:ext>
          </a:extLst>
        </xdr:cNvPr>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631" name="フローチャート: 判断 630">
          <a:extLst>
            <a:ext uri="{FF2B5EF4-FFF2-40B4-BE49-F238E27FC236}">
              <a16:creationId xmlns:a16="http://schemas.microsoft.com/office/drawing/2014/main" id="{163E8F00-C124-405C-A0E7-D6D7B38239E7}"/>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32" name="フローチャート: 判断 631">
          <a:extLst>
            <a:ext uri="{FF2B5EF4-FFF2-40B4-BE49-F238E27FC236}">
              <a16:creationId xmlns:a16="http://schemas.microsoft.com/office/drawing/2014/main" id="{A03092A4-46F8-45EB-A0AE-7077B72FC984}"/>
            </a:ext>
          </a:extLst>
        </xdr:cNvPr>
        <xdr:cNvSpPr/>
      </xdr:nvSpPr>
      <xdr:spPr>
        <a:xfrm>
          <a:off x="14541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33" name="フローチャート: 判断 632">
          <a:extLst>
            <a:ext uri="{FF2B5EF4-FFF2-40B4-BE49-F238E27FC236}">
              <a16:creationId xmlns:a16="http://schemas.microsoft.com/office/drawing/2014/main" id="{60934CE9-F30C-4CE6-8ADC-98C26C23A69F}"/>
            </a:ext>
          </a:extLst>
        </xdr:cNvPr>
        <xdr:cNvSpPr/>
      </xdr:nvSpPr>
      <xdr:spPr>
        <a:xfrm>
          <a:off x="13652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161798</xdr:rowOff>
    </xdr:from>
    <xdr:to>
      <xdr:col>67</xdr:col>
      <xdr:colOff>101600</xdr:colOff>
      <xdr:row>60</xdr:row>
      <xdr:rowOff>91948</xdr:rowOff>
    </xdr:to>
    <xdr:sp macro="" textlink="">
      <xdr:nvSpPr>
        <xdr:cNvPr id="634" name="フローチャート: 判断 633">
          <a:extLst>
            <a:ext uri="{FF2B5EF4-FFF2-40B4-BE49-F238E27FC236}">
              <a16:creationId xmlns:a16="http://schemas.microsoft.com/office/drawing/2014/main" id="{95E8613F-0E84-4F29-A40D-1B7F3A03C9EB}"/>
            </a:ext>
          </a:extLst>
        </xdr:cNvPr>
        <xdr:cNvSpPr/>
      </xdr:nvSpPr>
      <xdr:spPr>
        <a:xfrm>
          <a:off x="12763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E3A7683-8E48-4A8C-8111-F8B189D5C79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9735E1F-1FA9-4370-8052-528105A7ACE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684B337-893D-4C0F-9E22-85324F9773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CAC07765-B7DC-49F2-A36B-7033824DB14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51D71D1-AFA4-4FE8-819C-866160882B4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4064</xdr:rowOff>
    </xdr:from>
    <xdr:to>
      <xdr:col>85</xdr:col>
      <xdr:colOff>177800</xdr:colOff>
      <xdr:row>62</xdr:row>
      <xdr:rowOff>105664</xdr:rowOff>
    </xdr:to>
    <xdr:sp macro="" textlink="">
      <xdr:nvSpPr>
        <xdr:cNvPr id="640" name="楕円 639">
          <a:extLst>
            <a:ext uri="{FF2B5EF4-FFF2-40B4-BE49-F238E27FC236}">
              <a16:creationId xmlns:a16="http://schemas.microsoft.com/office/drawing/2014/main" id="{657E3839-B021-434F-B74C-D67744095868}"/>
            </a:ext>
          </a:extLst>
        </xdr:cNvPr>
        <xdr:cNvSpPr/>
      </xdr:nvSpPr>
      <xdr:spPr>
        <a:xfrm>
          <a:off x="16268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153941</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AE65E002-E57B-40A9-87A7-30EE41FCFF9C}"/>
            </a:ext>
          </a:extLst>
        </xdr:cNvPr>
        <xdr:cNvSpPr txBox="1"/>
      </xdr:nvSpPr>
      <xdr:spPr>
        <a:xfrm>
          <a:off x="16357600"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642" name="楕円 641">
          <a:extLst>
            <a:ext uri="{FF2B5EF4-FFF2-40B4-BE49-F238E27FC236}">
              <a16:creationId xmlns:a16="http://schemas.microsoft.com/office/drawing/2014/main" id="{83758621-5630-4B70-9D9B-4C9B9E65D58A}"/>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54864</xdr:rowOff>
    </xdr:to>
    <xdr:cxnSp macro="">
      <xdr:nvCxnSpPr>
        <xdr:cNvPr id="643" name="直線コネクタ 642">
          <a:extLst>
            <a:ext uri="{FF2B5EF4-FFF2-40B4-BE49-F238E27FC236}">
              <a16:creationId xmlns:a16="http://schemas.microsoft.com/office/drawing/2014/main" id="{00214158-E5FF-4C77-A38B-09217C1D0D0D}"/>
            </a:ext>
          </a:extLst>
        </xdr:cNvPr>
        <xdr:cNvCxnSpPr/>
      </xdr:nvCxnSpPr>
      <xdr:spPr>
        <a:xfrm>
          <a:off x="15481300" y="1060704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33782</xdr:rowOff>
    </xdr:from>
    <xdr:to>
      <xdr:col>76</xdr:col>
      <xdr:colOff>165100</xdr:colOff>
      <xdr:row>61</xdr:row>
      <xdr:rowOff>135382</xdr:rowOff>
    </xdr:to>
    <xdr:sp macro="" textlink="">
      <xdr:nvSpPr>
        <xdr:cNvPr id="644" name="楕円 643">
          <a:extLst>
            <a:ext uri="{FF2B5EF4-FFF2-40B4-BE49-F238E27FC236}">
              <a16:creationId xmlns:a16="http://schemas.microsoft.com/office/drawing/2014/main" id="{2273F4CC-ED7E-43CB-A308-6C07277B43B4}"/>
            </a:ext>
          </a:extLst>
        </xdr:cNvPr>
        <xdr:cNvSpPr/>
      </xdr:nvSpPr>
      <xdr:spPr>
        <a:xfrm>
          <a:off x="14541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84582</xdr:rowOff>
    </xdr:from>
    <xdr:to>
      <xdr:col>81</xdr:col>
      <xdr:colOff>50800</xdr:colOff>
      <xdr:row>61</xdr:row>
      <xdr:rowOff>148590</xdr:rowOff>
    </xdr:to>
    <xdr:cxnSp macro="">
      <xdr:nvCxnSpPr>
        <xdr:cNvPr id="645" name="直線コネクタ 644">
          <a:extLst>
            <a:ext uri="{FF2B5EF4-FFF2-40B4-BE49-F238E27FC236}">
              <a16:creationId xmlns:a16="http://schemas.microsoft.com/office/drawing/2014/main" id="{A58B71E9-58DC-4924-B81C-9E71CCF6A994}"/>
            </a:ext>
          </a:extLst>
        </xdr:cNvPr>
        <xdr:cNvCxnSpPr/>
      </xdr:nvCxnSpPr>
      <xdr:spPr>
        <a:xfrm>
          <a:off x="14592300" y="105430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136652</xdr:rowOff>
    </xdr:from>
    <xdr:to>
      <xdr:col>72</xdr:col>
      <xdr:colOff>38100</xdr:colOff>
      <xdr:row>61</xdr:row>
      <xdr:rowOff>66802</xdr:rowOff>
    </xdr:to>
    <xdr:sp macro="" textlink="">
      <xdr:nvSpPr>
        <xdr:cNvPr id="646" name="楕円 645">
          <a:extLst>
            <a:ext uri="{FF2B5EF4-FFF2-40B4-BE49-F238E27FC236}">
              <a16:creationId xmlns:a16="http://schemas.microsoft.com/office/drawing/2014/main" id="{5546B4BB-1FBE-40F5-99F3-B91357E6D27B}"/>
            </a:ext>
          </a:extLst>
        </xdr:cNvPr>
        <xdr:cNvSpPr/>
      </xdr:nvSpPr>
      <xdr:spPr>
        <a:xfrm>
          <a:off x="13652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xdr:rowOff>
    </xdr:from>
    <xdr:to>
      <xdr:col>76</xdr:col>
      <xdr:colOff>114300</xdr:colOff>
      <xdr:row>61</xdr:row>
      <xdr:rowOff>84582</xdr:rowOff>
    </xdr:to>
    <xdr:cxnSp macro="">
      <xdr:nvCxnSpPr>
        <xdr:cNvPr id="647" name="直線コネクタ 646">
          <a:extLst>
            <a:ext uri="{FF2B5EF4-FFF2-40B4-BE49-F238E27FC236}">
              <a16:creationId xmlns:a16="http://schemas.microsoft.com/office/drawing/2014/main" id="{965AEEAC-722E-4A7F-9E17-E30B1540A0E7}"/>
            </a:ext>
          </a:extLst>
        </xdr:cNvPr>
        <xdr:cNvCxnSpPr/>
      </xdr:nvCxnSpPr>
      <xdr:spPr>
        <a:xfrm>
          <a:off x="13703300" y="104744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58928</xdr:rowOff>
    </xdr:from>
    <xdr:to>
      <xdr:col>67</xdr:col>
      <xdr:colOff>101600</xdr:colOff>
      <xdr:row>60</xdr:row>
      <xdr:rowOff>160528</xdr:rowOff>
    </xdr:to>
    <xdr:sp macro="" textlink="">
      <xdr:nvSpPr>
        <xdr:cNvPr id="648" name="楕円 647">
          <a:extLst>
            <a:ext uri="{FF2B5EF4-FFF2-40B4-BE49-F238E27FC236}">
              <a16:creationId xmlns:a16="http://schemas.microsoft.com/office/drawing/2014/main" id="{C434E270-D20A-4296-A806-2589B16BBBE5}"/>
            </a:ext>
          </a:extLst>
        </xdr:cNvPr>
        <xdr:cNvSpPr/>
      </xdr:nvSpPr>
      <xdr:spPr>
        <a:xfrm>
          <a:off x="12763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109728</xdr:rowOff>
    </xdr:from>
    <xdr:to>
      <xdr:col>71</xdr:col>
      <xdr:colOff>177800</xdr:colOff>
      <xdr:row>61</xdr:row>
      <xdr:rowOff>16002</xdr:rowOff>
    </xdr:to>
    <xdr:cxnSp macro="">
      <xdr:nvCxnSpPr>
        <xdr:cNvPr id="649" name="直線コネクタ 648">
          <a:extLst>
            <a:ext uri="{FF2B5EF4-FFF2-40B4-BE49-F238E27FC236}">
              <a16:creationId xmlns:a16="http://schemas.microsoft.com/office/drawing/2014/main" id="{19810AE5-43F1-4762-B171-FC3E585739EE}"/>
            </a:ext>
          </a:extLst>
        </xdr:cNvPr>
        <xdr:cNvCxnSpPr/>
      </xdr:nvCxnSpPr>
      <xdr:spPr>
        <a:xfrm>
          <a:off x="12814300" y="103967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650" name="n_1aveValue【学校施設】&#10;有形固定資産減価償却率">
          <a:extLst>
            <a:ext uri="{FF2B5EF4-FFF2-40B4-BE49-F238E27FC236}">
              <a16:creationId xmlns:a16="http://schemas.microsoft.com/office/drawing/2014/main" id="{3AB68563-EB95-4C67-AC63-C0FE38AFA7A8}"/>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145051</xdr:rowOff>
    </xdr:from>
    <xdr:ext cx="405111" cy="259045"/>
    <xdr:sp macro="" textlink="">
      <xdr:nvSpPr>
        <xdr:cNvPr id="651" name="n_2aveValue【学校施設】&#10;有形固定資産減価償却率">
          <a:extLst>
            <a:ext uri="{FF2B5EF4-FFF2-40B4-BE49-F238E27FC236}">
              <a16:creationId xmlns:a16="http://schemas.microsoft.com/office/drawing/2014/main" id="{81F3456D-5E80-4E8F-A160-27E8BA98DA78}"/>
            </a:ext>
          </a:extLst>
        </xdr:cNvPr>
        <xdr:cNvSpPr txBox="1"/>
      </xdr:nvSpPr>
      <xdr:spPr>
        <a:xfrm>
          <a:off x="14389744" y="1008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652" name="n_3aveValue【学校施設】&#10;有形固定資産減価償却率">
          <a:extLst>
            <a:ext uri="{FF2B5EF4-FFF2-40B4-BE49-F238E27FC236}">
              <a16:creationId xmlns:a16="http://schemas.microsoft.com/office/drawing/2014/main" id="{D8982170-CB9E-4EDE-8496-1DCC63E9419F}"/>
            </a:ext>
          </a:extLst>
        </xdr:cNvPr>
        <xdr:cNvSpPr txBox="1"/>
      </xdr:nvSpPr>
      <xdr:spPr>
        <a:xfrm>
          <a:off x="135007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108475</xdr:rowOff>
    </xdr:from>
    <xdr:ext cx="405111" cy="259045"/>
    <xdr:sp macro="" textlink="">
      <xdr:nvSpPr>
        <xdr:cNvPr id="653" name="n_4aveValue【学校施設】&#10;有形固定資産減価償却率">
          <a:extLst>
            <a:ext uri="{FF2B5EF4-FFF2-40B4-BE49-F238E27FC236}">
              <a16:creationId xmlns:a16="http://schemas.microsoft.com/office/drawing/2014/main" id="{6046AB9E-EA0E-4B67-9B3E-76657FEC56A8}"/>
            </a:ext>
          </a:extLst>
        </xdr:cNvPr>
        <xdr:cNvSpPr txBox="1"/>
      </xdr:nvSpPr>
      <xdr:spPr>
        <a:xfrm>
          <a:off x="12611744" y="100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654" name="n_1mainValue【学校施設】&#10;有形固定資産減価償却率">
          <a:extLst>
            <a:ext uri="{FF2B5EF4-FFF2-40B4-BE49-F238E27FC236}">
              <a16:creationId xmlns:a16="http://schemas.microsoft.com/office/drawing/2014/main" id="{96D83C35-FCB6-4F42-A0EA-57268F94A309}"/>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126509</xdr:rowOff>
    </xdr:from>
    <xdr:ext cx="405111" cy="259045"/>
    <xdr:sp macro="" textlink="">
      <xdr:nvSpPr>
        <xdr:cNvPr id="655" name="n_2mainValue【学校施設】&#10;有形固定資産減価償却率">
          <a:extLst>
            <a:ext uri="{FF2B5EF4-FFF2-40B4-BE49-F238E27FC236}">
              <a16:creationId xmlns:a16="http://schemas.microsoft.com/office/drawing/2014/main" id="{651A4E4A-F024-4A66-A2EA-D376DE83BCEC}"/>
            </a:ext>
          </a:extLst>
        </xdr:cNvPr>
        <xdr:cNvSpPr txBox="1"/>
      </xdr:nvSpPr>
      <xdr:spPr>
        <a:xfrm>
          <a:off x="14389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57929</xdr:rowOff>
    </xdr:from>
    <xdr:ext cx="405111" cy="259045"/>
    <xdr:sp macro="" textlink="">
      <xdr:nvSpPr>
        <xdr:cNvPr id="656" name="n_3mainValue【学校施設】&#10;有形固定資産減価償却率">
          <a:extLst>
            <a:ext uri="{FF2B5EF4-FFF2-40B4-BE49-F238E27FC236}">
              <a16:creationId xmlns:a16="http://schemas.microsoft.com/office/drawing/2014/main" id="{859F507C-200A-4E65-B2D1-EAA317FFF641}"/>
            </a:ext>
          </a:extLst>
        </xdr:cNvPr>
        <xdr:cNvSpPr txBox="1"/>
      </xdr:nvSpPr>
      <xdr:spPr>
        <a:xfrm>
          <a:off x="135007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151655</xdr:rowOff>
    </xdr:from>
    <xdr:ext cx="405111" cy="259045"/>
    <xdr:sp macro="" textlink="">
      <xdr:nvSpPr>
        <xdr:cNvPr id="657" name="n_4mainValue【学校施設】&#10;有形固定資産減価償却率">
          <a:extLst>
            <a:ext uri="{FF2B5EF4-FFF2-40B4-BE49-F238E27FC236}">
              <a16:creationId xmlns:a16="http://schemas.microsoft.com/office/drawing/2014/main" id="{6D0BE185-2DD0-40C9-ADE0-5EC9FC016E95}"/>
            </a:ext>
          </a:extLst>
        </xdr:cNvPr>
        <xdr:cNvSpPr txBox="1"/>
      </xdr:nvSpPr>
      <xdr:spPr>
        <a:xfrm>
          <a:off x="12611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924A3F1E-8103-4196-B790-93891B84F32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2FE9CFD3-AE85-48B9-B579-540FA34F887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A44A09FF-253A-435F-87F6-34B403E86A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AC1E3E64-765E-4C63-AA94-41F4FED64C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D9DD689A-F4B5-4143-B280-30794DFCAA9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A23336E0-A865-41FF-A349-06F1BDB894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44DE12EA-1ABC-4BA8-AD27-3989C690EEA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E2CFD7E8-8197-49C9-A5DE-AAE8C5B6A9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4681D2BD-CBDD-40EB-8D0A-567FAA3DD7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FEE894DE-A462-4094-896B-A5FF3473B8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a:extLst>
            <a:ext uri="{FF2B5EF4-FFF2-40B4-BE49-F238E27FC236}">
              <a16:creationId xmlns:a16="http://schemas.microsoft.com/office/drawing/2014/main" id="{E0C167F8-EA56-4FAF-87FC-EC14F6C9272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F07BDDF1-B7A3-44EB-B94E-78DD63B6E6B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6CF7CFBC-B4A2-4E88-B2C7-36D0159A2B5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1D688CEB-D5AA-4E68-B989-29DD0018D49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6DF202DF-13C0-4E05-978B-5DAD25C18E9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A876942B-610C-4BC9-81DE-7E6C6FB1CCC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18AE0EA4-69AC-4F1E-AECC-27EFDBFFDFC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90191961-47D5-4835-A571-D006342344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6F7990A7-2D00-48A6-A28C-5514783B5A2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34DC98AF-8FD2-464E-A27B-6F9D8A5FE9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FBB2F6CF-05F9-431B-9E0F-24DD218DC57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D977886A-3910-49F8-AD86-6CD9623C5B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64</xdr:row>
      <xdr:rowOff>98298</xdr:rowOff>
    </xdr:to>
    <xdr:cxnSp macro="">
      <xdr:nvCxnSpPr>
        <xdr:cNvPr id="680" name="直線コネクタ 679">
          <a:extLst>
            <a:ext uri="{FF2B5EF4-FFF2-40B4-BE49-F238E27FC236}">
              <a16:creationId xmlns:a16="http://schemas.microsoft.com/office/drawing/2014/main" id="{4E4CD8FC-B9FC-4DA0-B3D9-AA08D6EA1CD2}"/>
            </a:ext>
          </a:extLst>
        </xdr:cNvPr>
        <xdr:cNvCxnSpPr/>
      </xdr:nvCxnSpPr>
      <xdr:spPr>
        <a:xfrm flipV="1">
          <a:off x="22160864" y="98618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81" name="【学校施設】&#10;一人当たり面積最小値テキスト">
          <a:extLst>
            <a:ext uri="{FF2B5EF4-FFF2-40B4-BE49-F238E27FC236}">
              <a16:creationId xmlns:a16="http://schemas.microsoft.com/office/drawing/2014/main" id="{E556FA7D-ED5F-4D4E-98FD-5FAC2894DA45}"/>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82" name="直線コネクタ 681">
          <a:extLst>
            <a:ext uri="{FF2B5EF4-FFF2-40B4-BE49-F238E27FC236}">
              <a16:creationId xmlns:a16="http://schemas.microsoft.com/office/drawing/2014/main" id="{2B0932CA-BF75-47E5-931E-A1F79B2F9EB8}"/>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683" name="【学校施設】&#10;一人当たり面積最大値テキスト">
          <a:extLst>
            <a:ext uri="{FF2B5EF4-FFF2-40B4-BE49-F238E27FC236}">
              <a16:creationId xmlns:a16="http://schemas.microsoft.com/office/drawing/2014/main" id="{98616F7F-37B6-4B9A-AEF2-74B74E604917}"/>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684" name="直線コネクタ 683">
          <a:extLst>
            <a:ext uri="{FF2B5EF4-FFF2-40B4-BE49-F238E27FC236}">
              <a16:creationId xmlns:a16="http://schemas.microsoft.com/office/drawing/2014/main" id="{685FFE74-3336-420D-845A-6B2DE7DE7B6C}"/>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685" name="【学校施設】&#10;一人当たり面積平均値テキスト">
          <a:extLst>
            <a:ext uri="{FF2B5EF4-FFF2-40B4-BE49-F238E27FC236}">
              <a16:creationId xmlns:a16="http://schemas.microsoft.com/office/drawing/2014/main" id="{E14C4448-D20B-4354-B672-BF6E6A84B2FE}"/>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686" name="フローチャート: 判断 685">
          <a:extLst>
            <a:ext uri="{FF2B5EF4-FFF2-40B4-BE49-F238E27FC236}">
              <a16:creationId xmlns:a16="http://schemas.microsoft.com/office/drawing/2014/main" id="{F5FB3D99-39E6-4301-A31C-A30D8952A4B9}"/>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56642</xdr:rowOff>
    </xdr:from>
    <xdr:to>
      <xdr:col>112</xdr:col>
      <xdr:colOff>38100</xdr:colOff>
      <xdr:row>61</xdr:row>
      <xdr:rowOff>158242</xdr:rowOff>
    </xdr:to>
    <xdr:sp macro="" textlink="">
      <xdr:nvSpPr>
        <xdr:cNvPr id="687" name="フローチャート: 判断 686">
          <a:extLst>
            <a:ext uri="{FF2B5EF4-FFF2-40B4-BE49-F238E27FC236}">
              <a16:creationId xmlns:a16="http://schemas.microsoft.com/office/drawing/2014/main" id="{29C5BFE8-B2F1-48A2-BA93-86AAA6A50D79}"/>
            </a:ext>
          </a:extLst>
        </xdr:cNvPr>
        <xdr:cNvSpPr/>
      </xdr:nvSpPr>
      <xdr:spPr>
        <a:xfrm>
          <a:off x="21272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159512</xdr:rowOff>
    </xdr:from>
    <xdr:to>
      <xdr:col>107</xdr:col>
      <xdr:colOff>101600</xdr:colOff>
      <xdr:row>61</xdr:row>
      <xdr:rowOff>89662</xdr:rowOff>
    </xdr:to>
    <xdr:sp macro="" textlink="">
      <xdr:nvSpPr>
        <xdr:cNvPr id="688" name="フローチャート: 判断 687">
          <a:extLst>
            <a:ext uri="{FF2B5EF4-FFF2-40B4-BE49-F238E27FC236}">
              <a16:creationId xmlns:a16="http://schemas.microsoft.com/office/drawing/2014/main" id="{FE29ED4B-9844-4306-B415-BF2C99D84816}"/>
            </a:ext>
          </a:extLst>
        </xdr:cNvPr>
        <xdr:cNvSpPr/>
      </xdr:nvSpPr>
      <xdr:spPr>
        <a:xfrm>
          <a:off x="20383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170942</xdr:rowOff>
    </xdr:from>
    <xdr:to>
      <xdr:col>102</xdr:col>
      <xdr:colOff>165100</xdr:colOff>
      <xdr:row>61</xdr:row>
      <xdr:rowOff>101092</xdr:rowOff>
    </xdr:to>
    <xdr:sp macro="" textlink="">
      <xdr:nvSpPr>
        <xdr:cNvPr id="689" name="フローチャート: 判断 688">
          <a:extLst>
            <a:ext uri="{FF2B5EF4-FFF2-40B4-BE49-F238E27FC236}">
              <a16:creationId xmlns:a16="http://schemas.microsoft.com/office/drawing/2014/main" id="{7CBE5478-A943-459A-981A-3C3386BDC513}"/>
            </a:ext>
          </a:extLst>
        </xdr:cNvPr>
        <xdr:cNvSpPr/>
      </xdr:nvSpPr>
      <xdr:spPr>
        <a:xfrm>
          <a:off x="19494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33782</xdr:rowOff>
    </xdr:from>
    <xdr:to>
      <xdr:col>98</xdr:col>
      <xdr:colOff>38100</xdr:colOff>
      <xdr:row>61</xdr:row>
      <xdr:rowOff>135382</xdr:rowOff>
    </xdr:to>
    <xdr:sp macro="" textlink="">
      <xdr:nvSpPr>
        <xdr:cNvPr id="690" name="フローチャート: 判断 689">
          <a:extLst>
            <a:ext uri="{FF2B5EF4-FFF2-40B4-BE49-F238E27FC236}">
              <a16:creationId xmlns:a16="http://schemas.microsoft.com/office/drawing/2014/main" id="{DE41C396-CB95-46F6-BB81-B8F04A08A1E2}"/>
            </a:ext>
          </a:extLst>
        </xdr:cNvPr>
        <xdr:cNvSpPr/>
      </xdr:nvSpPr>
      <xdr:spPr>
        <a:xfrm>
          <a:off x="18605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FDFE1418-CCCC-4F56-8665-BC7B7EB8EE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B04E08C-680D-4271-9460-2EEFCADBE4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66893A2-3270-4A45-A250-11C5F20E30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2F07239-4512-42D7-AEC8-2C5919D122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CCC7FFAA-EF94-4A45-8900-79D5D021D8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129794</xdr:rowOff>
    </xdr:from>
    <xdr:to>
      <xdr:col>116</xdr:col>
      <xdr:colOff>114300</xdr:colOff>
      <xdr:row>61</xdr:row>
      <xdr:rowOff>59944</xdr:rowOff>
    </xdr:to>
    <xdr:sp macro="" textlink="">
      <xdr:nvSpPr>
        <xdr:cNvPr id="696" name="楕円 695">
          <a:extLst>
            <a:ext uri="{FF2B5EF4-FFF2-40B4-BE49-F238E27FC236}">
              <a16:creationId xmlns:a16="http://schemas.microsoft.com/office/drawing/2014/main" id="{6F6D169D-83C0-4442-8087-51947897F831}"/>
            </a:ext>
          </a:extLst>
        </xdr:cNvPr>
        <xdr:cNvSpPr/>
      </xdr:nvSpPr>
      <xdr:spPr>
        <a:xfrm>
          <a:off x="221107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152671</xdr:rowOff>
    </xdr:from>
    <xdr:ext cx="469744" cy="259045"/>
    <xdr:sp macro="" textlink="">
      <xdr:nvSpPr>
        <xdr:cNvPr id="697" name="【学校施設】&#10;一人当たり面積該当値テキスト">
          <a:extLst>
            <a:ext uri="{FF2B5EF4-FFF2-40B4-BE49-F238E27FC236}">
              <a16:creationId xmlns:a16="http://schemas.microsoft.com/office/drawing/2014/main" id="{704C1C16-D942-4F8F-8839-A0338CA482ED}"/>
            </a:ext>
          </a:extLst>
        </xdr:cNvPr>
        <xdr:cNvSpPr txBox="1"/>
      </xdr:nvSpPr>
      <xdr:spPr>
        <a:xfrm>
          <a:off x="22199600" y="102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116078</xdr:rowOff>
    </xdr:from>
    <xdr:to>
      <xdr:col>112</xdr:col>
      <xdr:colOff>38100</xdr:colOff>
      <xdr:row>61</xdr:row>
      <xdr:rowOff>46228</xdr:rowOff>
    </xdr:to>
    <xdr:sp macro="" textlink="">
      <xdr:nvSpPr>
        <xdr:cNvPr id="698" name="楕円 697">
          <a:extLst>
            <a:ext uri="{FF2B5EF4-FFF2-40B4-BE49-F238E27FC236}">
              <a16:creationId xmlns:a16="http://schemas.microsoft.com/office/drawing/2014/main" id="{1E6C3730-F877-4A79-A7EC-08CF3F33BA0B}"/>
            </a:ext>
          </a:extLst>
        </xdr:cNvPr>
        <xdr:cNvSpPr/>
      </xdr:nvSpPr>
      <xdr:spPr>
        <a:xfrm>
          <a:off x="21272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166878</xdr:rowOff>
    </xdr:from>
    <xdr:to>
      <xdr:col>116</xdr:col>
      <xdr:colOff>63500</xdr:colOff>
      <xdr:row>61</xdr:row>
      <xdr:rowOff>9144</xdr:rowOff>
    </xdr:to>
    <xdr:cxnSp macro="">
      <xdr:nvCxnSpPr>
        <xdr:cNvPr id="699" name="直線コネクタ 698">
          <a:extLst>
            <a:ext uri="{FF2B5EF4-FFF2-40B4-BE49-F238E27FC236}">
              <a16:creationId xmlns:a16="http://schemas.microsoft.com/office/drawing/2014/main" id="{D1B8F50D-B753-401E-BD16-F773AF9B0B6C}"/>
            </a:ext>
          </a:extLst>
        </xdr:cNvPr>
        <xdr:cNvCxnSpPr/>
      </xdr:nvCxnSpPr>
      <xdr:spPr>
        <a:xfrm>
          <a:off x="21323300" y="104538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700" name="楕円 699">
          <a:extLst>
            <a:ext uri="{FF2B5EF4-FFF2-40B4-BE49-F238E27FC236}">
              <a16:creationId xmlns:a16="http://schemas.microsoft.com/office/drawing/2014/main" id="{DBDC45F6-9E84-49F1-8FBE-440067BC0A87}"/>
            </a:ext>
          </a:extLst>
        </xdr:cNvPr>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166878</xdr:rowOff>
    </xdr:from>
    <xdr:to>
      <xdr:col>111</xdr:col>
      <xdr:colOff>177800</xdr:colOff>
      <xdr:row>61</xdr:row>
      <xdr:rowOff>45720</xdr:rowOff>
    </xdr:to>
    <xdr:cxnSp macro="">
      <xdr:nvCxnSpPr>
        <xdr:cNvPr id="701" name="直線コネクタ 700">
          <a:extLst>
            <a:ext uri="{FF2B5EF4-FFF2-40B4-BE49-F238E27FC236}">
              <a16:creationId xmlns:a16="http://schemas.microsoft.com/office/drawing/2014/main" id="{0E2D9179-2A73-4F3B-8399-53F89866899D}"/>
            </a:ext>
          </a:extLst>
        </xdr:cNvPr>
        <xdr:cNvCxnSpPr/>
      </xdr:nvCxnSpPr>
      <xdr:spPr>
        <a:xfrm flipV="1">
          <a:off x="20434300" y="1045387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136652</xdr:rowOff>
    </xdr:from>
    <xdr:to>
      <xdr:col>102</xdr:col>
      <xdr:colOff>165100</xdr:colOff>
      <xdr:row>61</xdr:row>
      <xdr:rowOff>66802</xdr:rowOff>
    </xdr:to>
    <xdr:sp macro="" textlink="">
      <xdr:nvSpPr>
        <xdr:cNvPr id="702" name="楕円 701">
          <a:extLst>
            <a:ext uri="{FF2B5EF4-FFF2-40B4-BE49-F238E27FC236}">
              <a16:creationId xmlns:a16="http://schemas.microsoft.com/office/drawing/2014/main" id="{7B7624C4-E98A-411A-BD1C-5F6A9E7B6BE3}"/>
            </a:ext>
          </a:extLst>
        </xdr:cNvPr>
        <xdr:cNvSpPr/>
      </xdr:nvSpPr>
      <xdr:spPr>
        <a:xfrm>
          <a:off x="19494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xdr:rowOff>
    </xdr:from>
    <xdr:to>
      <xdr:col>107</xdr:col>
      <xdr:colOff>50800</xdr:colOff>
      <xdr:row>61</xdr:row>
      <xdr:rowOff>45720</xdr:rowOff>
    </xdr:to>
    <xdr:cxnSp macro="">
      <xdr:nvCxnSpPr>
        <xdr:cNvPr id="703" name="直線コネクタ 702">
          <a:extLst>
            <a:ext uri="{FF2B5EF4-FFF2-40B4-BE49-F238E27FC236}">
              <a16:creationId xmlns:a16="http://schemas.microsoft.com/office/drawing/2014/main" id="{9CD04EEE-2A3A-4343-B332-B3E6756E2D82}"/>
            </a:ext>
          </a:extLst>
        </xdr:cNvPr>
        <xdr:cNvCxnSpPr/>
      </xdr:nvCxnSpPr>
      <xdr:spPr>
        <a:xfrm>
          <a:off x="19545300" y="1047445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157226</xdr:rowOff>
    </xdr:from>
    <xdr:to>
      <xdr:col>98</xdr:col>
      <xdr:colOff>38100</xdr:colOff>
      <xdr:row>61</xdr:row>
      <xdr:rowOff>87376</xdr:rowOff>
    </xdr:to>
    <xdr:sp macro="" textlink="">
      <xdr:nvSpPr>
        <xdr:cNvPr id="704" name="楕円 703">
          <a:extLst>
            <a:ext uri="{FF2B5EF4-FFF2-40B4-BE49-F238E27FC236}">
              <a16:creationId xmlns:a16="http://schemas.microsoft.com/office/drawing/2014/main" id="{2E3FA5E8-EBBD-48A1-BF50-B09D005A34BA}"/>
            </a:ext>
          </a:extLst>
        </xdr:cNvPr>
        <xdr:cNvSpPr/>
      </xdr:nvSpPr>
      <xdr:spPr>
        <a:xfrm>
          <a:off x="18605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xdr:rowOff>
    </xdr:from>
    <xdr:to>
      <xdr:col>102</xdr:col>
      <xdr:colOff>114300</xdr:colOff>
      <xdr:row>61</xdr:row>
      <xdr:rowOff>36576</xdr:rowOff>
    </xdr:to>
    <xdr:cxnSp macro="">
      <xdr:nvCxnSpPr>
        <xdr:cNvPr id="705" name="直線コネクタ 704">
          <a:extLst>
            <a:ext uri="{FF2B5EF4-FFF2-40B4-BE49-F238E27FC236}">
              <a16:creationId xmlns:a16="http://schemas.microsoft.com/office/drawing/2014/main" id="{4206FDC2-B1BA-4715-AD08-889E984A8082}"/>
            </a:ext>
          </a:extLst>
        </xdr:cNvPr>
        <xdr:cNvCxnSpPr/>
      </xdr:nvCxnSpPr>
      <xdr:spPr>
        <a:xfrm flipV="1">
          <a:off x="18656300" y="104744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149369</xdr:rowOff>
    </xdr:from>
    <xdr:ext cx="469744" cy="259045"/>
    <xdr:sp macro="" textlink="">
      <xdr:nvSpPr>
        <xdr:cNvPr id="706" name="n_1aveValue【学校施設】&#10;一人当たり面積">
          <a:extLst>
            <a:ext uri="{FF2B5EF4-FFF2-40B4-BE49-F238E27FC236}">
              <a16:creationId xmlns:a16="http://schemas.microsoft.com/office/drawing/2014/main" id="{CF6FD728-C785-4625-A79D-05B1085EED39}"/>
            </a:ext>
          </a:extLst>
        </xdr:cNvPr>
        <xdr:cNvSpPr txBox="1"/>
      </xdr:nvSpPr>
      <xdr:spPr>
        <a:xfrm>
          <a:off x="21075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707" name="n_2aveValue【学校施設】&#10;一人当たり面積">
          <a:extLst>
            <a:ext uri="{FF2B5EF4-FFF2-40B4-BE49-F238E27FC236}">
              <a16:creationId xmlns:a16="http://schemas.microsoft.com/office/drawing/2014/main" id="{A72BF3A0-213C-4BB2-A609-B4F70838652E}"/>
            </a:ext>
          </a:extLst>
        </xdr:cNvPr>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92219</xdr:rowOff>
    </xdr:from>
    <xdr:ext cx="469744" cy="259045"/>
    <xdr:sp macro="" textlink="">
      <xdr:nvSpPr>
        <xdr:cNvPr id="708" name="n_3aveValue【学校施設】&#10;一人当たり面積">
          <a:extLst>
            <a:ext uri="{FF2B5EF4-FFF2-40B4-BE49-F238E27FC236}">
              <a16:creationId xmlns:a16="http://schemas.microsoft.com/office/drawing/2014/main" id="{2EADA74D-C985-47CF-9FF9-266E872290EC}"/>
            </a:ext>
          </a:extLst>
        </xdr:cNvPr>
        <xdr:cNvSpPr txBox="1"/>
      </xdr:nvSpPr>
      <xdr:spPr>
        <a:xfrm>
          <a:off x="193104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126509</xdr:rowOff>
    </xdr:from>
    <xdr:ext cx="469744" cy="259045"/>
    <xdr:sp macro="" textlink="">
      <xdr:nvSpPr>
        <xdr:cNvPr id="709" name="n_4aveValue【学校施設】&#10;一人当たり面積">
          <a:extLst>
            <a:ext uri="{FF2B5EF4-FFF2-40B4-BE49-F238E27FC236}">
              <a16:creationId xmlns:a16="http://schemas.microsoft.com/office/drawing/2014/main" id="{DA908339-DF05-4C88-B041-98B85741BE5D}"/>
            </a:ext>
          </a:extLst>
        </xdr:cNvPr>
        <xdr:cNvSpPr txBox="1"/>
      </xdr:nvSpPr>
      <xdr:spPr>
        <a:xfrm>
          <a:off x="184214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62755</xdr:rowOff>
    </xdr:from>
    <xdr:ext cx="469744" cy="259045"/>
    <xdr:sp macro="" textlink="">
      <xdr:nvSpPr>
        <xdr:cNvPr id="710" name="n_1mainValue【学校施設】&#10;一人当たり面積">
          <a:extLst>
            <a:ext uri="{FF2B5EF4-FFF2-40B4-BE49-F238E27FC236}">
              <a16:creationId xmlns:a16="http://schemas.microsoft.com/office/drawing/2014/main" id="{EE3A085A-E231-4AB2-A3A4-D457CF6E895B}"/>
            </a:ext>
          </a:extLst>
        </xdr:cNvPr>
        <xdr:cNvSpPr txBox="1"/>
      </xdr:nvSpPr>
      <xdr:spPr>
        <a:xfrm>
          <a:off x="210757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87647</xdr:rowOff>
    </xdr:from>
    <xdr:ext cx="469744" cy="259045"/>
    <xdr:sp macro="" textlink="">
      <xdr:nvSpPr>
        <xdr:cNvPr id="711" name="n_2mainValue【学校施設】&#10;一人当たり面積">
          <a:extLst>
            <a:ext uri="{FF2B5EF4-FFF2-40B4-BE49-F238E27FC236}">
              <a16:creationId xmlns:a16="http://schemas.microsoft.com/office/drawing/2014/main" id="{9F45CCB2-3CE4-4DE0-B929-3A1E0F3D290B}"/>
            </a:ext>
          </a:extLst>
        </xdr:cNvPr>
        <xdr:cNvSpPr txBox="1"/>
      </xdr:nvSpPr>
      <xdr:spPr>
        <a:xfrm>
          <a:off x="2019942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83329</xdr:rowOff>
    </xdr:from>
    <xdr:ext cx="469744" cy="259045"/>
    <xdr:sp macro="" textlink="">
      <xdr:nvSpPr>
        <xdr:cNvPr id="712" name="n_3mainValue【学校施設】&#10;一人当たり面積">
          <a:extLst>
            <a:ext uri="{FF2B5EF4-FFF2-40B4-BE49-F238E27FC236}">
              <a16:creationId xmlns:a16="http://schemas.microsoft.com/office/drawing/2014/main" id="{C22A96B6-CC0D-4451-B34F-DCEF586EDDE2}"/>
            </a:ext>
          </a:extLst>
        </xdr:cNvPr>
        <xdr:cNvSpPr txBox="1"/>
      </xdr:nvSpPr>
      <xdr:spPr>
        <a:xfrm>
          <a:off x="19310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103903</xdr:rowOff>
    </xdr:from>
    <xdr:ext cx="469744" cy="259045"/>
    <xdr:sp macro="" textlink="">
      <xdr:nvSpPr>
        <xdr:cNvPr id="713" name="n_4mainValue【学校施設】&#10;一人当たり面積">
          <a:extLst>
            <a:ext uri="{FF2B5EF4-FFF2-40B4-BE49-F238E27FC236}">
              <a16:creationId xmlns:a16="http://schemas.microsoft.com/office/drawing/2014/main" id="{818773EA-7D04-4564-846E-C1F0DAA0473E}"/>
            </a:ext>
          </a:extLst>
        </xdr:cNvPr>
        <xdr:cNvSpPr txBox="1"/>
      </xdr:nvSpPr>
      <xdr:spPr>
        <a:xfrm>
          <a:off x="184214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645C9AF3-A067-4F38-B880-C051BE9E16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18A20ED9-E4B1-4AD4-B7E8-CC21237D4C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928BDA3F-3DB9-4FA8-A528-67379EBE6E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304ACFB-5B18-4D8B-BDEB-07FDBD5BDD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D6912043-E0F9-4A42-9C9A-9BE77C78A8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ECDB80A5-0CCD-48CC-B625-D9875AD1A9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8882EA8B-6760-4C1A-8727-4217A480963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A6ADE314-B021-447D-9F64-BDB44EC908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1B97A018-5066-46E4-99BF-416802CD5F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25592C1C-D55E-485D-B546-F0FC86E6F74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AFBCC332-A5DE-4AA9-9494-052D70231FA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5" name="直線コネクタ 724">
          <a:extLst>
            <a:ext uri="{FF2B5EF4-FFF2-40B4-BE49-F238E27FC236}">
              <a16:creationId xmlns:a16="http://schemas.microsoft.com/office/drawing/2014/main" id="{CCCE60D1-C735-4F39-8C44-BF8D9F867C74}"/>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6" name="テキスト ボックス 725">
          <a:extLst>
            <a:ext uri="{FF2B5EF4-FFF2-40B4-BE49-F238E27FC236}">
              <a16:creationId xmlns:a16="http://schemas.microsoft.com/office/drawing/2014/main" id="{78474B1F-A5D7-4C80-8F51-A8391D4D7609}"/>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7" name="直線コネクタ 726">
          <a:extLst>
            <a:ext uri="{FF2B5EF4-FFF2-40B4-BE49-F238E27FC236}">
              <a16:creationId xmlns:a16="http://schemas.microsoft.com/office/drawing/2014/main" id="{E8694B5F-D1C5-4161-B544-126FFCDBBB1F}"/>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8" name="テキスト ボックス 727">
          <a:extLst>
            <a:ext uri="{FF2B5EF4-FFF2-40B4-BE49-F238E27FC236}">
              <a16:creationId xmlns:a16="http://schemas.microsoft.com/office/drawing/2014/main" id="{A29AFCFC-92AA-4A31-BD08-84FF12E010C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9" name="直線コネクタ 728">
          <a:extLst>
            <a:ext uri="{FF2B5EF4-FFF2-40B4-BE49-F238E27FC236}">
              <a16:creationId xmlns:a16="http://schemas.microsoft.com/office/drawing/2014/main" id="{05298E19-0269-40E9-A10E-7529B4FAFF24}"/>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0" name="テキスト ボックス 729">
          <a:extLst>
            <a:ext uri="{FF2B5EF4-FFF2-40B4-BE49-F238E27FC236}">
              <a16:creationId xmlns:a16="http://schemas.microsoft.com/office/drawing/2014/main" id="{78D1CF7F-190A-482A-9966-20BCF97DDD44}"/>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1" name="直線コネクタ 730">
          <a:extLst>
            <a:ext uri="{FF2B5EF4-FFF2-40B4-BE49-F238E27FC236}">
              <a16:creationId xmlns:a16="http://schemas.microsoft.com/office/drawing/2014/main" id="{0679246E-7462-4AE6-BA72-6A7B7F81432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2" name="テキスト ボックス 731">
          <a:extLst>
            <a:ext uri="{FF2B5EF4-FFF2-40B4-BE49-F238E27FC236}">
              <a16:creationId xmlns:a16="http://schemas.microsoft.com/office/drawing/2014/main" id="{4976DDAF-C6D5-41D5-843C-6923BA70FF6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56B65A63-CAAD-4711-B6F8-4DF22ABACD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4" name="テキスト ボックス 733">
          <a:extLst>
            <a:ext uri="{FF2B5EF4-FFF2-40B4-BE49-F238E27FC236}">
              <a16:creationId xmlns:a16="http://schemas.microsoft.com/office/drawing/2014/main" id="{B1CC3123-7736-49DA-AB9D-A731EF37B8F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DF5BA2BC-60C3-4FB8-852F-66B59F0FA4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168402</xdr:rowOff>
    </xdr:from>
    <xdr:to>
      <xdr:col>85</xdr:col>
      <xdr:colOff>126364</xdr:colOff>
      <xdr:row>85</xdr:row>
      <xdr:rowOff>6096</xdr:rowOff>
    </xdr:to>
    <xdr:cxnSp macro="">
      <xdr:nvCxnSpPr>
        <xdr:cNvPr id="736" name="直線コネクタ 735">
          <a:extLst>
            <a:ext uri="{FF2B5EF4-FFF2-40B4-BE49-F238E27FC236}">
              <a16:creationId xmlns:a16="http://schemas.microsoft.com/office/drawing/2014/main" id="{3A2B745A-9ABD-47DA-9550-A65903EAE439}"/>
            </a:ext>
          </a:extLst>
        </xdr:cNvPr>
        <xdr:cNvCxnSpPr/>
      </xdr:nvCxnSpPr>
      <xdr:spPr>
        <a:xfrm flipV="1">
          <a:off x="16318864" y="13370052"/>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9923</xdr:rowOff>
    </xdr:from>
    <xdr:ext cx="405111" cy="259045"/>
    <xdr:sp macro="" textlink="">
      <xdr:nvSpPr>
        <xdr:cNvPr id="737" name="【児童館】&#10;有形固定資産減価償却率最小値テキスト">
          <a:extLst>
            <a:ext uri="{FF2B5EF4-FFF2-40B4-BE49-F238E27FC236}">
              <a16:creationId xmlns:a16="http://schemas.microsoft.com/office/drawing/2014/main" id="{AA58CF48-3F98-45D2-9EC8-B80BA6334EDC}"/>
            </a:ext>
          </a:extLst>
        </xdr:cNvPr>
        <xdr:cNvSpPr txBox="1"/>
      </xdr:nvSpPr>
      <xdr:spPr>
        <a:xfrm>
          <a:off x="16357600" y="145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xdr:rowOff>
    </xdr:from>
    <xdr:to>
      <xdr:col>86</xdr:col>
      <xdr:colOff>25400</xdr:colOff>
      <xdr:row>85</xdr:row>
      <xdr:rowOff>6096</xdr:rowOff>
    </xdr:to>
    <xdr:cxnSp macro="">
      <xdr:nvCxnSpPr>
        <xdr:cNvPr id="738" name="直線コネクタ 737">
          <a:extLst>
            <a:ext uri="{FF2B5EF4-FFF2-40B4-BE49-F238E27FC236}">
              <a16:creationId xmlns:a16="http://schemas.microsoft.com/office/drawing/2014/main" id="{234BD93A-7A65-402A-ACBC-0330413F2F36}"/>
            </a:ext>
          </a:extLst>
        </xdr:cNvPr>
        <xdr:cNvCxnSpPr/>
      </xdr:nvCxnSpPr>
      <xdr:spPr>
        <a:xfrm>
          <a:off x="16230600" y="1457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115079</xdr:rowOff>
    </xdr:from>
    <xdr:ext cx="405111" cy="259045"/>
    <xdr:sp macro="" textlink="">
      <xdr:nvSpPr>
        <xdr:cNvPr id="739" name="【児童館】&#10;有形固定資産減価償却率最大値テキスト">
          <a:extLst>
            <a:ext uri="{FF2B5EF4-FFF2-40B4-BE49-F238E27FC236}">
              <a16:creationId xmlns:a16="http://schemas.microsoft.com/office/drawing/2014/main" id="{A011D706-5040-46DB-8D0D-F98455D1ADE0}"/>
            </a:ext>
          </a:extLst>
        </xdr:cNvPr>
        <xdr:cNvSpPr txBox="1"/>
      </xdr:nvSpPr>
      <xdr:spPr>
        <a:xfrm>
          <a:off x="16357600" y="1314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168402</xdr:rowOff>
    </xdr:from>
    <xdr:to>
      <xdr:col>86</xdr:col>
      <xdr:colOff>25400</xdr:colOff>
      <xdr:row>77</xdr:row>
      <xdr:rowOff>168402</xdr:rowOff>
    </xdr:to>
    <xdr:cxnSp macro="">
      <xdr:nvCxnSpPr>
        <xdr:cNvPr id="740" name="直線コネクタ 739">
          <a:extLst>
            <a:ext uri="{FF2B5EF4-FFF2-40B4-BE49-F238E27FC236}">
              <a16:creationId xmlns:a16="http://schemas.microsoft.com/office/drawing/2014/main" id="{73F1EDF1-082A-4C5D-82DE-0F12D2B4329C}"/>
            </a:ext>
          </a:extLst>
        </xdr:cNvPr>
        <xdr:cNvCxnSpPr/>
      </xdr:nvCxnSpPr>
      <xdr:spPr>
        <a:xfrm>
          <a:off x="16230600" y="133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155464</xdr:rowOff>
    </xdr:from>
    <xdr:ext cx="405111" cy="259045"/>
    <xdr:sp macro="" textlink="">
      <xdr:nvSpPr>
        <xdr:cNvPr id="741" name="【児童館】&#10;有形固定資産減価償却率平均値テキスト">
          <a:extLst>
            <a:ext uri="{FF2B5EF4-FFF2-40B4-BE49-F238E27FC236}">
              <a16:creationId xmlns:a16="http://schemas.microsoft.com/office/drawing/2014/main" id="{F0C9206A-7650-4D77-B62B-FCDE7E5C6533}"/>
            </a:ext>
          </a:extLst>
        </xdr:cNvPr>
        <xdr:cNvSpPr txBox="1"/>
      </xdr:nvSpPr>
      <xdr:spPr>
        <a:xfrm>
          <a:off x="16357600" y="13871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5587</xdr:rowOff>
    </xdr:from>
    <xdr:to>
      <xdr:col>85</xdr:col>
      <xdr:colOff>177800</xdr:colOff>
      <xdr:row>81</xdr:row>
      <xdr:rowOff>107187</xdr:rowOff>
    </xdr:to>
    <xdr:sp macro="" textlink="">
      <xdr:nvSpPr>
        <xdr:cNvPr id="742" name="フローチャート: 判断 741">
          <a:extLst>
            <a:ext uri="{FF2B5EF4-FFF2-40B4-BE49-F238E27FC236}">
              <a16:creationId xmlns:a16="http://schemas.microsoft.com/office/drawing/2014/main" id="{8AA4F85B-5A1D-47D7-A54F-9F2DFAF9FA1C}"/>
            </a:ext>
          </a:extLst>
        </xdr:cNvPr>
        <xdr:cNvSpPr/>
      </xdr:nvSpPr>
      <xdr:spPr>
        <a:xfrm>
          <a:off x="162687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145035</xdr:rowOff>
    </xdr:from>
    <xdr:to>
      <xdr:col>81</xdr:col>
      <xdr:colOff>101600</xdr:colOff>
      <xdr:row>81</xdr:row>
      <xdr:rowOff>75185</xdr:rowOff>
    </xdr:to>
    <xdr:sp macro="" textlink="">
      <xdr:nvSpPr>
        <xdr:cNvPr id="743" name="フローチャート: 判断 742">
          <a:extLst>
            <a:ext uri="{FF2B5EF4-FFF2-40B4-BE49-F238E27FC236}">
              <a16:creationId xmlns:a16="http://schemas.microsoft.com/office/drawing/2014/main" id="{D0669EF0-2575-4749-AA99-AA31502667B2}"/>
            </a:ext>
          </a:extLst>
        </xdr:cNvPr>
        <xdr:cNvSpPr/>
      </xdr:nvSpPr>
      <xdr:spPr>
        <a:xfrm>
          <a:off x="15430500" y="138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44" name="フローチャート: 判断 743">
          <a:extLst>
            <a:ext uri="{FF2B5EF4-FFF2-40B4-BE49-F238E27FC236}">
              <a16:creationId xmlns:a16="http://schemas.microsoft.com/office/drawing/2014/main" id="{BF94B817-2893-4CF8-8B8C-AF5305BA3F60}"/>
            </a:ext>
          </a:extLst>
        </xdr:cNvPr>
        <xdr:cNvSpPr/>
      </xdr:nvSpPr>
      <xdr:spPr>
        <a:xfrm>
          <a:off x="14541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126746</xdr:rowOff>
    </xdr:from>
    <xdr:to>
      <xdr:col>72</xdr:col>
      <xdr:colOff>38100</xdr:colOff>
      <xdr:row>81</xdr:row>
      <xdr:rowOff>56896</xdr:rowOff>
    </xdr:to>
    <xdr:sp macro="" textlink="">
      <xdr:nvSpPr>
        <xdr:cNvPr id="745" name="フローチャート: 判断 744">
          <a:extLst>
            <a:ext uri="{FF2B5EF4-FFF2-40B4-BE49-F238E27FC236}">
              <a16:creationId xmlns:a16="http://schemas.microsoft.com/office/drawing/2014/main" id="{E4A7C7DD-6B91-4E39-B391-782CC7FE944D}"/>
            </a:ext>
          </a:extLst>
        </xdr:cNvPr>
        <xdr:cNvSpPr/>
      </xdr:nvSpPr>
      <xdr:spPr>
        <a:xfrm>
          <a:off x="13652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6" name="フローチャート: 判断 745">
          <a:extLst>
            <a:ext uri="{FF2B5EF4-FFF2-40B4-BE49-F238E27FC236}">
              <a16:creationId xmlns:a16="http://schemas.microsoft.com/office/drawing/2014/main" id="{BDED4993-40A3-4963-B32C-E414FC155B73}"/>
            </a:ext>
          </a:extLst>
        </xdr:cNvPr>
        <xdr:cNvSpPr/>
      </xdr:nvSpPr>
      <xdr:spPr>
        <a:xfrm>
          <a:off x="12763500" y="138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335604A9-3DC3-439C-83C0-755690B23D4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59C88D25-6CF6-4135-98FA-007075C7136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980EB103-3050-4A71-85FE-0BC2577F231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44315C3A-AAAA-4083-A069-877AD73CB76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21E6481-567C-4ABF-998B-45733205CB9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119887</xdr:rowOff>
    </xdr:from>
    <xdr:to>
      <xdr:col>85</xdr:col>
      <xdr:colOff>177800</xdr:colOff>
      <xdr:row>81</xdr:row>
      <xdr:rowOff>50037</xdr:rowOff>
    </xdr:to>
    <xdr:sp macro="" textlink="">
      <xdr:nvSpPr>
        <xdr:cNvPr id="752" name="楕円 751">
          <a:extLst>
            <a:ext uri="{FF2B5EF4-FFF2-40B4-BE49-F238E27FC236}">
              <a16:creationId xmlns:a16="http://schemas.microsoft.com/office/drawing/2014/main" id="{2FAF2270-4630-4547-9780-B93EB1EB7C93}"/>
            </a:ext>
          </a:extLst>
        </xdr:cNvPr>
        <xdr:cNvSpPr/>
      </xdr:nvSpPr>
      <xdr:spPr>
        <a:xfrm>
          <a:off x="162687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142764</xdr:rowOff>
    </xdr:from>
    <xdr:ext cx="405111" cy="259045"/>
    <xdr:sp macro="" textlink="">
      <xdr:nvSpPr>
        <xdr:cNvPr id="753" name="【児童館】&#10;有形固定資産減価償却率該当値テキスト">
          <a:extLst>
            <a:ext uri="{FF2B5EF4-FFF2-40B4-BE49-F238E27FC236}">
              <a16:creationId xmlns:a16="http://schemas.microsoft.com/office/drawing/2014/main" id="{77DF9593-3E3F-4527-BCA2-7D8DACCE1500}"/>
            </a:ext>
          </a:extLst>
        </xdr:cNvPr>
        <xdr:cNvSpPr txBox="1"/>
      </xdr:nvSpPr>
      <xdr:spPr>
        <a:xfrm>
          <a:off x="16357600" y="136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74168</xdr:rowOff>
    </xdr:from>
    <xdr:to>
      <xdr:col>81</xdr:col>
      <xdr:colOff>101600</xdr:colOff>
      <xdr:row>81</xdr:row>
      <xdr:rowOff>4318</xdr:rowOff>
    </xdr:to>
    <xdr:sp macro="" textlink="">
      <xdr:nvSpPr>
        <xdr:cNvPr id="754" name="楕円 753">
          <a:extLst>
            <a:ext uri="{FF2B5EF4-FFF2-40B4-BE49-F238E27FC236}">
              <a16:creationId xmlns:a16="http://schemas.microsoft.com/office/drawing/2014/main" id="{1ADADEE3-2A1A-45E6-B428-7D53134AC70E}"/>
            </a:ext>
          </a:extLst>
        </xdr:cNvPr>
        <xdr:cNvSpPr/>
      </xdr:nvSpPr>
      <xdr:spPr>
        <a:xfrm>
          <a:off x="15430500" y="137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124968</xdr:rowOff>
    </xdr:from>
    <xdr:to>
      <xdr:col>85</xdr:col>
      <xdr:colOff>127000</xdr:colOff>
      <xdr:row>80</xdr:row>
      <xdr:rowOff>170687</xdr:rowOff>
    </xdr:to>
    <xdr:cxnSp macro="">
      <xdr:nvCxnSpPr>
        <xdr:cNvPr id="755" name="直線コネクタ 754">
          <a:extLst>
            <a:ext uri="{FF2B5EF4-FFF2-40B4-BE49-F238E27FC236}">
              <a16:creationId xmlns:a16="http://schemas.microsoft.com/office/drawing/2014/main" id="{2343C1D8-1DFB-43E6-902E-94505E5EB300}"/>
            </a:ext>
          </a:extLst>
        </xdr:cNvPr>
        <xdr:cNvCxnSpPr/>
      </xdr:nvCxnSpPr>
      <xdr:spPr>
        <a:xfrm>
          <a:off x="15481300" y="138409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46737</xdr:rowOff>
    </xdr:from>
    <xdr:to>
      <xdr:col>76</xdr:col>
      <xdr:colOff>165100</xdr:colOff>
      <xdr:row>80</xdr:row>
      <xdr:rowOff>148337</xdr:rowOff>
    </xdr:to>
    <xdr:sp macro="" textlink="">
      <xdr:nvSpPr>
        <xdr:cNvPr id="756" name="楕円 755">
          <a:extLst>
            <a:ext uri="{FF2B5EF4-FFF2-40B4-BE49-F238E27FC236}">
              <a16:creationId xmlns:a16="http://schemas.microsoft.com/office/drawing/2014/main" id="{0AE0C100-78A3-4DAA-8903-F4B31369ECE8}"/>
            </a:ext>
          </a:extLst>
        </xdr:cNvPr>
        <xdr:cNvSpPr/>
      </xdr:nvSpPr>
      <xdr:spPr>
        <a:xfrm>
          <a:off x="14541500" y="1376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97537</xdr:rowOff>
    </xdr:from>
    <xdr:to>
      <xdr:col>81</xdr:col>
      <xdr:colOff>50800</xdr:colOff>
      <xdr:row>80</xdr:row>
      <xdr:rowOff>124968</xdr:rowOff>
    </xdr:to>
    <xdr:cxnSp macro="">
      <xdr:nvCxnSpPr>
        <xdr:cNvPr id="757" name="直線コネクタ 756">
          <a:extLst>
            <a:ext uri="{FF2B5EF4-FFF2-40B4-BE49-F238E27FC236}">
              <a16:creationId xmlns:a16="http://schemas.microsoft.com/office/drawing/2014/main" id="{46E4F324-C4A9-498F-8374-8B1946AC6EB7}"/>
            </a:ext>
          </a:extLst>
        </xdr:cNvPr>
        <xdr:cNvCxnSpPr/>
      </xdr:nvCxnSpPr>
      <xdr:spPr>
        <a:xfrm>
          <a:off x="14592300" y="138135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12446</xdr:rowOff>
    </xdr:from>
    <xdr:to>
      <xdr:col>72</xdr:col>
      <xdr:colOff>38100</xdr:colOff>
      <xdr:row>80</xdr:row>
      <xdr:rowOff>114046</xdr:rowOff>
    </xdr:to>
    <xdr:sp macro="" textlink="">
      <xdr:nvSpPr>
        <xdr:cNvPr id="758" name="楕円 757">
          <a:extLst>
            <a:ext uri="{FF2B5EF4-FFF2-40B4-BE49-F238E27FC236}">
              <a16:creationId xmlns:a16="http://schemas.microsoft.com/office/drawing/2014/main" id="{8483C97B-2F2C-4397-9556-EEFA0C1797A1}"/>
            </a:ext>
          </a:extLst>
        </xdr:cNvPr>
        <xdr:cNvSpPr/>
      </xdr:nvSpPr>
      <xdr:spPr>
        <a:xfrm>
          <a:off x="13652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63246</xdr:rowOff>
    </xdr:from>
    <xdr:to>
      <xdr:col>76</xdr:col>
      <xdr:colOff>114300</xdr:colOff>
      <xdr:row>80</xdr:row>
      <xdr:rowOff>97537</xdr:rowOff>
    </xdr:to>
    <xdr:cxnSp macro="">
      <xdr:nvCxnSpPr>
        <xdr:cNvPr id="759" name="直線コネクタ 758">
          <a:extLst>
            <a:ext uri="{FF2B5EF4-FFF2-40B4-BE49-F238E27FC236}">
              <a16:creationId xmlns:a16="http://schemas.microsoft.com/office/drawing/2014/main" id="{C39CF0B9-32CB-43AE-BC04-E1F921A6AAFD}"/>
            </a:ext>
          </a:extLst>
        </xdr:cNvPr>
        <xdr:cNvCxnSpPr/>
      </xdr:nvCxnSpPr>
      <xdr:spPr>
        <a:xfrm>
          <a:off x="13703300" y="1377924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xdr:rowOff>
    </xdr:from>
    <xdr:to>
      <xdr:col>67</xdr:col>
      <xdr:colOff>101600</xdr:colOff>
      <xdr:row>80</xdr:row>
      <xdr:rowOff>114046</xdr:rowOff>
    </xdr:to>
    <xdr:sp macro="" textlink="">
      <xdr:nvSpPr>
        <xdr:cNvPr id="760" name="楕円 759">
          <a:extLst>
            <a:ext uri="{FF2B5EF4-FFF2-40B4-BE49-F238E27FC236}">
              <a16:creationId xmlns:a16="http://schemas.microsoft.com/office/drawing/2014/main" id="{F905E581-B3DE-4B62-BF9E-09588438A793}"/>
            </a:ext>
          </a:extLst>
        </xdr:cNvPr>
        <xdr:cNvSpPr/>
      </xdr:nvSpPr>
      <xdr:spPr>
        <a:xfrm>
          <a:off x="12763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63246</xdr:rowOff>
    </xdr:from>
    <xdr:to>
      <xdr:col>71</xdr:col>
      <xdr:colOff>177800</xdr:colOff>
      <xdr:row>80</xdr:row>
      <xdr:rowOff>63246</xdr:rowOff>
    </xdr:to>
    <xdr:cxnSp macro="">
      <xdr:nvCxnSpPr>
        <xdr:cNvPr id="761" name="直線コネクタ 760">
          <a:extLst>
            <a:ext uri="{FF2B5EF4-FFF2-40B4-BE49-F238E27FC236}">
              <a16:creationId xmlns:a16="http://schemas.microsoft.com/office/drawing/2014/main" id="{19DA72BE-FB27-46B2-922C-7E6378DAB108}"/>
            </a:ext>
          </a:extLst>
        </xdr:cNvPr>
        <xdr:cNvCxnSpPr/>
      </xdr:nvCxnSpPr>
      <xdr:spPr>
        <a:xfrm>
          <a:off x="12814300" y="137792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66312</xdr:rowOff>
    </xdr:from>
    <xdr:ext cx="405111" cy="259045"/>
    <xdr:sp macro="" textlink="">
      <xdr:nvSpPr>
        <xdr:cNvPr id="762" name="n_1aveValue【児童館】&#10;有形固定資産減価償却率">
          <a:extLst>
            <a:ext uri="{FF2B5EF4-FFF2-40B4-BE49-F238E27FC236}">
              <a16:creationId xmlns:a16="http://schemas.microsoft.com/office/drawing/2014/main" id="{2A530A8E-856C-40B0-A196-E8000A6B8390}"/>
            </a:ext>
          </a:extLst>
        </xdr:cNvPr>
        <xdr:cNvSpPr txBox="1"/>
      </xdr:nvSpPr>
      <xdr:spPr>
        <a:xfrm>
          <a:off x="152660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57166</xdr:rowOff>
    </xdr:from>
    <xdr:ext cx="405111" cy="259045"/>
    <xdr:sp macro="" textlink="">
      <xdr:nvSpPr>
        <xdr:cNvPr id="763" name="n_2aveValue【児童館】&#10;有形固定資産減価償却率">
          <a:extLst>
            <a:ext uri="{FF2B5EF4-FFF2-40B4-BE49-F238E27FC236}">
              <a16:creationId xmlns:a16="http://schemas.microsoft.com/office/drawing/2014/main" id="{82F563B3-C3CF-454C-93FD-B7970C620F01}"/>
            </a:ext>
          </a:extLst>
        </xdr:cNvPr>
        <xdr:cNvSpPr txBox="1"/>
      </xdr:nvSpPr>
      <xdr:spPr>
        <a:xfrm>
          <a:off x="14389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48023</xdr:rowOff>
    </xdr:from>
    <xdr:ext cx="405111" cy="259045"/>
    <xdr:sp macro="" textlink="">
      <xdr:nvSpPr>
        <xdr:cNvPr id="764" name="n_3aveValue【児童館】&#10;有形固定資産減価償却率">
          <a:extLst>
            <a:ext uri="{FF2B5EF4-FFF2-40B4-BE49-F238E27FC236}">
              <a16:creationId xmlns:a16="http://schemas.microsoft.com/office/drawing/2014/main" id="{D068E8B4-D5CA-4FC5-A227-3E2129419210}"/>
            </a:ext>
          </a:extLst>
        </xdr:cNvPr>
        <xdr:cNvSpPr txBox="1"/>
      </xdr:nvSpPr>
      <xdr:spPr>
        <a:xfrm>
          <a:off x="13500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765" name="n_4aveValue【児童館】&#10;有形固定資産減価償却率">
          <a:extLst>
            <a:ext uri="{FF2B5EF4-FFF2-40B4-BE49-F238E27FC236}">
              <a16:creationId xmlns:a16="http://schemas.microsoft.com/office/drawing/2014/main" id="{6B0FB956-ABDB-453C-B18A-FF47D9EE059B}"/>
            </a:ext>
          </a:extLst>
        </xdr:cNvPr>
        <xdr:cNvSpPr txBox="1"/>
      </xdr:nvSpPr>
      <xdr:spPr>
        <a:xfrm>
          <a:off x="12611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20845</xdr:rowOff>
    </xdr:from>
    <xdr:ext cx="405111" cy="259045"/>
    <xdr:sp macro="" textlink="">
      <xdr:nvSpPr>
        <xdr:cNvPr id="766" name="n_1mainValue【児童館】&#10;有形固定資産減価償却率">
          <a:extLst>
            <a:ext uri="{FF2B5EF4-FFF2-40B4-BE49-F238E27FC236}">
              <a16:creationId xmlns:a16="http://schemas.microsoft.com/office/drawing/2014/main" id="{2AEDAF03-934C-4661-A370-1C59D04F6295}"/>
            </a:ext>
          </a:extLst>
        </xdr:cNvPr>
        <xdr:cNvSpPr txBox="1"/>
      </xdr:nvSpPr>
      <xdr:spPr>
        <a:xfrm>
          <a:off x="15266044" y="1356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164864</xdr:rowOff>
    </xdr:from>
    <xdr:ext cx="405111" cy="259045"/>
    <xdr:sp macro="" textlink="">
      <xdr:nvSpPr>
        <xdr:cNvPr id="767" name="n_2mainValue【児童館】&#10;有形固定資産減価償却率">
          <a:extLst>
            <a:ext uri="{FF2B5EF4-FFF2-40B4-BE49-F238E27FC236}">
              <a16:creationId xmlns:a16="http://schemas.microsoft.com/office/drawing/2014/main" id="{4CFCF43E-BFD1-4B8A-B550-1D3283B2272B}"/>
            </a:ext>
          </a:extLst>
        </xdr:cNvPr>
        <xdr:cNvSpPr txBox="1"/>
      </xdr:nvSpPr>
      <xdr:spPr>
        <a:xfrm>
          <a:off x="14389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130573</xdr:rowOff>
    </xdr:from>
    <xdr:ext cx="405111" cy="259045"/>
    <xdr:sp macro="" textlink="">
      <xdr:nvSpPr>
        <xdr:cNvPr id="768" name="n_3mainValue【児童館】&#10;有形固定資産減価償却率">
          <a:extLst>
            <a:ext uri="{FF2B5EF4-FFF2-40B4-BE49-F238E27FC236}">
              <a16:creationId xmlns:a16="http://schemas.microsoft.com/office/drawing/2014/main" id="{0DE7C57A-6A22-4264-BDF2-96129DA13B95}"/>
            </a:ext>
          </a:extLst>
        </xdr:cNvPr>
        <xdr:cNvSpPr txBox="1"/>
      </xdr:nvSpPr>
      <xdr:spPr>
        <a:xfrm>
          <a:off x="13500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130573</xdr:rowOff>
    </xdr:from>
    <xdr:ext cx="405111" cy="259045"/>
    <xdr:sp macro="" textlink="">
      <xdr:nvSpPr>
        <xdr:cNvPr id="769" name="n_4mainValue【児童館】&#10;有形固定資産減価償却率">
          <a:extLst>
            <a:ext uri="{FF2B5EF4-FFF2-40B4-BE49-F238E27FC236}">
              <a16:creationId xmlns:a16="http://schemas.microsoft.com/office/drawing/2014/main" id="{4D8334C4-8958-4A63-90BE-84F9E1D5B08A}"/>
            </a:ext>
          </a:extLst>
        </xdr:cNvPr>
        <xdr:cNvSpPr txBox="1"/>
      </xdr:nvSpPr>
      <xdr:spPr>
        <a:xfrm>
          <a:off x="12611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EEA37017-D526-41B4-8BC7-D95CA176560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F571F290-692B-4F89-AB8B-574C275E0C7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DEC7DACD-5AAE-4B74-8463-356858CAB2A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5A021632-40B2-4ED4-8311-85707835076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6EC4C8FE-C4D8-4168-84E8-F19FF1AB43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C4888AF8-0753-4D82-A6C1-ED4C678181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D860C254-80D1-4A5D-8384-B022CA36BC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37F038DF-83D2-4FA9-93F8-3BBB4D9AE8A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7F0AADF-ACCD-4DF8-90C1-67DD9497263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4AB281FB-0657-4476-A0F5-9FFBBE6049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E19EB111-EE41-4538-A56D-F6520F2A2C9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24229977-82B6-4E93-99EA-CFF64D85789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52A90E8F-8885-4FBD-85B0-B8093AEEE24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D96D39E-5C5D-436F-843A-B08F98D0B89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BB04F710-F220-4039-836A-AC95C57FE71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A5D600F6-777C-4CDC-9F47-51E1C1995F3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708F9C32-0988-4D2C-8157-ACF48E3DAA3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7AEAD589-4E47-4BC5-B79F-E2521AAD214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434DEADF-B0F7-4CF3-9509-5E230FDE8A0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9253AC62-D129-431A-AC18-ED4383C3B06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1FC54C8C-6C8C-476A-97FD-E1B4B15EE1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DA939B8D-E88C-4B50-8C8B-9CCAB5E4359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4434744C-A40F-4889-8075-47CF4059674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3" name="直線コネクタ 792">
          <a:extLst>
            <a:ext uri="{FF2B5EF4-FFF2-40B4-BE49-F238E27FC236}">
              <a16:creationId xmlns:a16="http://schemas.microsoft.com/office/drawing/2014/main" id="{AE01860B-9A1F-43D9-BC9B-D5D17186AB1A}"/>
            </a:ext>
          </a:extLst>
        </xdr:cNvPr>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4" name="【児童館】&#10;一人当たり面積最小値テキスト">
          <a:extLst>
            <a:ext uri="{FF2B5EF4-FFF2-40B4-BE49-F238E27FC236}">
              <a16:creationId xmlns:a16="http://schemas.microsoft.com/office/drawing/2014/main" id="{45BE8DF6-4AB0-4C21-A19F-F1AEE7F4300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5" name="直線コネクタ 794">
          <a:extLst>
            <a:ext uri="{FF2B5EF4-FFF2-40B4-BE49-F238E27FC236}">
              <a16:creationId xmlns:a16="http://schemas.microsoft.com/office/drawing/2014/main" id="{2B44BC07-03F2-4347-94A7-5BBC5878F8E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6" name="【児童館】&#10;一人当たり面積最大値テキスト">
          <a:extLst>
            <a:ext uri="{FF2B5EF4-FFF2-40B4-BE49-F238E27FC236}">
              <a16:creationId xmlns:a16="http://schemas.microsoft.com/office/drawing/2014/main" id="{FD7DF2AC-FFB8-46BA-8CF7-FC481CA5BA20}"/>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7" name="直線コネクタ 796">
          <a:extLst>
            <a:ext uri="{FF2B5EF4-FFF2-40B4-BE49-F238E27FC236}">
              <a16:creationId xmlns:a16="http://schemas.microsoft.com/office/drawing/2014/main" id="{3D5A500A-75F8-4885-AC89-142DE3291F60}"/>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98" name="【児童館】&#10;一人当たり面積平均値テキスト">
          <a:extLst>
            <a:ext uri="{FF2B5EF4-FFF2-40B4-BE49-F238E27FC236}">
              <a16:creationId xmlns:a16="http://schemas.microsoft.com/office/drawing/2014/main" id="{6171C3AA-4A14-453E-AF56-5FB177AAA63F}"/>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9" name="フローチャート: 判断 798">
          <a:extLst>
            <a:ext uri="{FF2B5EF4-FFF2-40B4-BE49-F238E27FC236}">
              <a16:creationId xmlns:a16="http://schemas.microsoft.com/office/drawing/2014/main" id="{25886B1D-2B60-4122-B361-C88A18FBE37E}"/>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800" name="フローチャート: 判断 799">
          <a:extLst>
            <a:ext uri="{FF2B5EF4-FFF2-40B4-BE49-F238E27FC236}">
              <a16:creationId xmlns:a16="http://schemas.microsoft.com/office/drawing/2014/main" id="{7C97F91E-68BC-4D79-8F5B-69E00C75CBBF}"/>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801" name="フローチャート: 判断 800">
          <a:extLst>
            <a:ext uri="{FF2B5EF4-FFF2-40B4-BE49-F238E27FC236}">
              <a16:creationId xmlns:a16="http://schemas.microsoft.com/office/drawing/2014/main" id="{BCA87E03-17BF-4972-B8CD-ADFF7FBC64E7}"/>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a:extLst>
            <a:ext uri="{FF2B5EF4-FFF2-40B4-BE49-F238E27FC236}">
              <a16:creationId xmlns:a16="http://schemas.microsoft.com/office/drawing/2014/main" id="{B4936DD5-3928-477F-8583-C2D6A0EE344E}"/>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3" name="フローチャート: 判断 802">
          <a:extLst>
            <a:ext uri="{FF2B5EF4-FFF2-40B4-BE49-F238E27FC236}">
              <a16:creationId xmlns:a16="http://schemas.microsoft.com/office/drawing/2014/main" id="{9BE9F9D0-63E6-4006-AAE3-14F75408FD99}"/>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E0C3F15B-E131-4184-AFC5-C0B2A8DF93F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A15B20FC-B7C0-4130-A3BE-F30969B2B7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172BE936-4BA7-4A54-9AB2-7740F053108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B478FE93-AA90-4460-AD01-54B0959586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9F0AE7C-E0EE-485B-BC8E-52E9A1E3244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25400</xdr:rowOff>
    </xdr:from>
    <xdr:to>
      <xdr:col>116</xdr:col>
      <xdr:colOff>114300</xdr:colOff>
      <xdr:row>78</xdr:row>
      <xdr:rowOff>127000</xdr:rowOff>
    </xdr:to>
    <xdr:sp macro="" textlink="">
      <xdr:nvSpPr>
        <xdr:cNvPr id="809" name="楕円 808">
          <a:extLst>
            <a:ext uri="{FF2B5EF4-FFF2-40B4-BE49-F238E27FC236}">
              <a16:creationId xmlns:a16="http://schemas.microsoft.com/office/drawing/2014/main" id="{97BABF2D-9045-4012-BD4E-E577FB2CCBB5}"/>
            </a:ext>
          </a:extLst>
        </xdr:cNvPr>
        <xdr:cNvSpPr/>
      </xdr:nvSpPr>
      <xdr:spPr>
        <a:xfrm>
          <a:off x="22110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149877</xdr:rowOff>
    </xdr:from>
    <xdr:ext cx="469744" cy="259045"/>
    <xdr:sp macro="" textlink="">
      <xdr:nvSpPr>
        <xdr:cNvPr id="810" name="【児童館】&#10;一人当たり面積該当値テキスト">
          <a:extLst>
            <a:ext uri="{FF2B5EF4-FFF2-40B4-BE49-F238E27FC236}">
              <a16:creationId xmlns:a16="http://schemas.microsoft.com/office/drawing/2014/main" id="{17E8E4AE-E56D-4DC1-8F55-B7ABF5967E9C}"/>
            </a:ext>
          </a:extLst>
        </xdr:cNvPr>
        <xdr:cNvSpPr txBox="1"/>
      </xdr:nvSpPr>
      <xdr:spPr>
        <a:xfrm>
          <a:off x="22199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63500</xdr:rowOff>
    </xdr:from>
    <xdr:to>
      <xdr:col>112</xdr:col>
      <xdr:colOff>38100</xdr:colOff>
      <xdr:row>78</xdr:row>
      <xdr:rowOff>165100</xdr:rowOff>
    </xdr:to>
    <xdr:sp macro="" textlink="">
      <xdr:nvSpPr>
        <xdr:cNvPr id="811" name="楕円 810">
          <a:extLst>
            <a:ext uri="{FF2B5EF4-FFF2-40B4-BE49-F238E27FC236}">
              <a16:creationId xmlns:a16="http://schemas.microsoft.com/office/drawing/2014/main" id="{06367D70-53A0-45C4-A311-1EA062DA9C4A}"/>
            </a:ext>
          </a:extLst>
        </xdr:cNvPr>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76200</xdr:rowOff>
    </xdr:from>
    <xdr:to>
      <xdr:col>116</xdr:col>
      <xdr:colOff>63500</xdr:colOff>
      <xdr:row>78</xdr:row>
      <xdr:rowOff>114300</xdr:rowOff>
    </xdr:to>
    <xdr:cxnSp macro="">
      <xdr:nvCxnSpPr>
        <xdr:cNvPr id="812" name="直線コネクタ 811">
          <a:extLst>
            <a:ext uri="{FF2B5EF4-FFF2-40B4-BE49-F238E27FC236}">
              <a16:creationId xmlns:a16="http://schemas.microsoft.com/office/drawing/2014/main" id="{F3884506-435E-4CB9-A26E-EB74F5347184}"/>
            </a:ext>
          </a:extLst>
        </xdr:cNvPr>
        <xdr:cNvCxnSpPr/>
      </xdr:nvCxnSpPr>
      <xdr:spPr>
        <a:xfrm flipV="1">
          <a:off x="21323300" y="1344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813" name="楕円 812">
          <a:extLst>
            <a:ext uri="{FF2B5EF4-FFF2-40B4-BE49-F238E27FC236}">
              <a16:creationId xmlns:a16="http://schemas.microsoft.com/office/drawing/2014/main" id="{73A15082-DC09-4810-82D1-A8A28A5EE540}"/>
            </a:ext>
          </a:extLst>
        </xdr:cNvPr>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114300</xdr:rowOff>
    </xdr:from>
    <xdr:to>
      <xdr:col>111</xdr:col>
      <xdr:colOff>177800</xdr:colOff>
      <xdr:row>78</xdr:row>
      <xdr:rowOff>152400</xdr:rowOff>
    </xdr:to>
    <xdr:cxnSp macro="">
      <xdr:nvCxnSpPr>
        <xdr:cNvPr id="814" name="直線コネクタ 813">
          <a:extLst>
            <a:ext uri="{FF2B5EF4-FFF2-40B4-BE49-F238E27FC236}">
              <a16:creationId xmlns:a16="http://schemas.microsoft.com/office/drawing/2014/main" id="{9B80FCA1-A504-4338-931C-14F8F75364DB}"/>
            </a:ext>
          </a:extLst>
        </xdr:cNvPr>
        <xdr:cNvCxnSpPr/>
      </xdr:nvCxnSpPr>
      <xdr:spPr>
        <a:xfrm flipV="1">
          <a:off x="20434300" y="1348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120650</xdr:rowOff>
    </xdr:from>
    <xdr:to>
      <xdr:col>102</xdr:col>
      <xdr:colOff>165100</xdr:colOff>
      <xdr:row>78</xdr:row>
      <xdr:rowOff>50800</xdr:rowOff>
    </xdr:to>
    <xdr:sp macro="" textlink="">
      <xdr:nvSpPr>
        <xdr:cNvPr id="815" name="楕円 814">
          <a:extLst>
            <a:ext uri="{FF2B5EF4-FFF2-40B4-BE49-F238E27FC236}">
              <a16:creationId xmlns:a16="http://schemas.microsoft.com/office/drawing/2014/main" id="{07FE77D3-EF22-4653-A70C-BC3CEC2211E4}"/>
            </a:ext>
          </a:extLst>
        </xdr:cNvPr>
        <xdr:cNvSpPr/>
      </xdr:nvSpPr>
      <xdr:spPr>
        <a:xfrm>
          <a:off x="19494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0</xdr:rowOff>
    </xdr:from>
    <xdr:to>
      <xdr:col>107</xdr:col>
      <xdr:colOff>50800</xdr:colOff>
      <xdr:row>78</xdr:row>
      <xdr:rowOff>152400</xdr:rowOff>
    </xdr:to>
    <xdr:cxnSp macro="">
      <xdr:nvCxnSpPr>
        <xdr:cNvPr id="816" name="直線コネクタ 815">
          <a:extLst>
            <a:ext uri="{FF2B5EF4-FFF2-40B4-BE49-F238E27FC236}">
              <a16:creationId xmlns:a16="http://schemas.microsoft.com/office/drawing/2014/main" id="{0E64E02D-892B-47A7-B4F9-23602E6F9BF9}"/>
            </a:ext>
          </a:extLst>
        </xdr:cNvPr>
        <xdr:cNvCxnSpPr/>
      </xdr:nvCxnSpPr>
      <xdr:spPr>
        <a:xfrm>
          <a:off x="19545300" y="1337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817" name="楕円 816">
          <a:extLst>
            <a:ext uri="{FF2B5EF4-FFF2-40B4-BE49-F238E27FC236}">
              <a16:creationId xmlns:a16="http://schemas.microsoft.com/office/drawing/2014/main" id="{66BC02A7-A1BE-418A-9DCE-36C9A7A1D255}"/>
            </a:ext>
          </a:extLst>
        </xdr:cNvPr>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0</xdr:rowOff>
    </xdr:from>
    <xdr:to>
      <xdr:col>102</xdr:col>
      <xdr:colOff>114300</xdr:colOff>
      <xdr:row>78</xdr:row>
      <xdr:rowOff>152400</xdr:rowOff>
    </xdr:to>
    <xdr:cxnSp macro="">
      <xdr:nvCxnSpPr>
        <xdr:cNvPr id="818" name="直線コネクタ 817">
          <a:extLst>
            <a:ext uri="{FF2B5EF4-FFF2-40B4-BE49-F238E27FC236}">
              <a16:creationId xmlns:a16="http://schemas.microsoft.com/office/drawing/2014/main" id="{4AD91354-766A-4C92-8778-9EDECA82E56E}"/>
            </a:ext>
          </a:extLst>
        </xdr:cNvPr>
        <xdr:cNvCxnSpPr/>
      </xdr:nvCxnSpPr>
      <xdr:spPr>
        <a:xfrm flipV="1">
          <a:off x="18656300" y="13373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819" name="n_1aveValue【児童館】&#10;一人当たり面積">
          <a:extLst>
            <a:ext uri="{FF2B5EF4-FFF2-40B4-BE49-F238E27FC236}">
              <a16:creationId xmlns:a16="http://schemas.microsoft.com/office/drawing/2014/main" id="{E0AD9987-B60C-42C9-843F-7DDCE0ACF576}"/>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820" name="n_2aveValue【児童館】&#10;一人当たり面積">
          <a:extLst>
            <a:ext uri="{FF2B5EF4-FFF2-40B4-BE49-F238E27FC236}">
              <a16:creationId xmlns:a16="http://schemas.microsoft.com/office/drawing/2014/main" id="{7D5768B8-C51E-4903-8755-ADDB017F8D31}"/>
            </a:ext>
          </a:extLst>
        </xdr:cNvPr>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児童館】&#10;一人当たり面積">
          <a:extLst>
            <a:ext uri="{FF2B5EF4-FFF2-40B4-BE49-F238E27FC236}">
              <a16:creationId xmlns:a16="http://schemas.microsoft.com/office/drawing/2014/main" id="{E6090444-8338-4CA9-90EA-F9732F1C65D9}"/>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2" name="n_4aveValue【児童館】&#10;一人当たり面積">
          <a:extLst>
            <a:ext uri="{FF2B5EF4-FFF2-40B4-BE49-F238E27FC236}">
              <a16:creationId xmlns:a16="http://schemas.microsoft.com/office/drawing/2014/main" id="{C1FF72D1-14B7-4CA6-81FE-B57A545900B8}"/>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10177</xdr:rowOff>
    </xdr:from>
    <xdr:ext cx="469744" cy="259045"/>
    <xdr:sp macro="" textlink="">
      <xdr:nvSpPr>
        <xdr:cNvPr id="823" name="n_1mainValue【児童館】&#10;一人当たり面積">
          <a:extLst>
            <a:ext uri="{FF2B5EF4-FFF2-40B4-BE49-F238E27FC236}">
              <a16:creationId xmlns:a16="http://schemas.microsoft.com/office/drawing/2014/main" id="{8DA42765-79CC-4DA0-816D-7EC2C0C2C5FD}"/>
            </a:ext>
          </a:extLst>
        </xdr:cNvPr>
        <xdr:cNvSpPr txBox="1"/>
      </xdr:nvSpPr>
      <xdr:spPr>
        <a:xfrm>
          <a:off x="21075727"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824" name="n_2mainValue【児童館】&#10;一人当たり面積">
          <a:extLst>
            <a:ext uri="{FF2B5EF4-FFF2-40B4-BE49-F238E27FC236}">
              <a16:creationId xmlns:a16="http://schemas.microsoft.com/office/drawing/2014/main" id="{D10842D7-4519-44F5-BCD3-03FA03FF01DF}"/>
            </a:ext>
          </a:extLst>
        </xdr:cNvPr>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67327</xdr:rowOff>
    </xdr:from>
    <xdr:ext cx="469744" cy="259045"/>
    <xdr:sp macro="" textlink="">
      <xdr:nvSpPr>
        <xdr:cNvPr id="825" name="n_3mainValue【児童館】&#10;一人当たり面積">
          <a:extLst>
            <a:ext uri="{FF2B5EF4-FFF2-40B4-BE49-F238E27FC236}">
              <a16:creationId xmlns:a16="http://schemas.microsoft.com/office/drawing/2014/main" id="{85309886-E006-4D8A-B34A-04F442014043}"/>
            </a:ext>
          </a:extLst>
        </xdr:cNvPr>
        <xdr:cNvSpPr txBox="1"/>
      </xdr:nvSpPr>
      <xdr:spPr>
        <a:xfrm>
          <a:off x="19310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826" name="n_4mainValue【児童館】&#10;一人当たり面積">
          <a:extLst>
            <a:ext uri="{FF2B5EF4-FFF2-40B4-BE49-F238E27FC236}">
              <a16:creationId xmlns:a16="http://schemas.microsoft.com/office/drawing/2014/main" id="{13B59C43-F73F-4957-A3E9-8DF3BDCA6ADA}"/>
            </a:ext>
          </a:extLst>
        </xdr:cNvPr>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73EBB064-E8C6-47D8-9BA1-7CD01189F97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BA9B4CD7-5EA9-444C-9498-E3AC52215FC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B3DFF40A-53FA-4C10-8544-6AC35B037A8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853EDAD7-680D-430C-BE61-2CE3E68688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B6E589D-92E5-47E7-82BF-8D0B1D48E6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694B302A-042D-4C66-8A68-1D3DB92BC5F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5F0E02E7-D06B-495A-A631-76A525D771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FD400ED7-15DA-4C9E-8512-7968602B75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8E7F6EE8-91F9-4CF7-A6B4-E4565A74B10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F5D3306B-EA88-4DBF-BF43-D63690DAEE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7" name="テキスト ボックス 836">
          <a:extLst>
            <a:ext uri="{FF2B5EF4-FFF2-40B4-BE49-F238E27FC236}">
              <a16:creationId xmlns:a16="http://schemas.microsoft.com/office/drawing/2014/main" id="{70FC49A7-B4E6-423D-A5BA-562E570A2565}"/>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5B55C98B-7C89-4015-BE20-3FD3B8DB0CA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9" name="テキスト ボックス 838">
          <a:extLst>
            <a:ext uri="{FF2B5EF4-FFF2-40B4-BE49-F238E27FC236}">
              <a16:creationId xmlns:a16="http://schemas.microsoft.com/office/drawing/2014/main" id="{B67C1581-08FF-4F7C-9040-BC3BE5F8A5F5}"/>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2226812A-CBDB-40AF-826E-FCA6FEAF73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2508C0B9-AEFF-4DBC-A679-0E7DE2FA4B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DD952B4A-1A21-4BD9-9B10-E983580D032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9CB7E38F-DCDE-4BD3-959A-E622BA31F06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6F82C325-B0C3-4840-8C0D-9F1C7F6C852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F4B87A1F-ACD9-4DF3-9C9F-99A2798CB9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02F6B85A-46BD-4BC1-9A6A-AFA043B2BAF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DAD81D2D-FF61-4B31-8E27-A830E8CFDEC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49368ECA-438A-42FA-8319-DFC297E99DC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9" name="テキスト ボックス 848">
          <a:extLst>
            <a:ext uri="{FF2B5EF4-FFF2-40B4-BE49-F238E27FC236}">
              <a16:creationId xmlns:a16="http://schemas.microsoft.com/office/drawing/2014/main" id="{048D9E4A-2EF1-41B1-9DC3-4D9BC1D663D2}"/>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6CB76DB-CFC8-4ACE-A001-5FAEB5A143B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1" name="テキスト ボックス 850">
          <a:extLst>
            <a:ext uri="{FF2B5EF4-FFF2-40B4-BE49-F238E27FC236}">
              <a16:creationId xmlns:a16="http://schemas.microsoft.com/office/drawing/2014/main" id="{00544996-9C53-4C84-A6F1-902E9298C8D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A3A5BBBD-9E4F-4C8E-A6AD-FA0BF600A0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92529</xdr:rowOff>
    </xdr:from>
    <xdr:to>
      <xdr:col>85</xdr:col>
      <xdr:colOff>126364</xdr:colOff>
      <xdr:row>108</xdr:row>
      <xdr:rowOff>121920</xdr:rowOff>
    </xdr:to>
    <xdr:cxnSp macro="">
      <xdr:nvCxnSpPr>
        <xdr:cNvPr id="853" name="直線コネクタ 852">
          <a:extLst>
            <a:ext uri="{FF2B5EF4-FFF2-40B4-BE49-F238E27FC236}">
              <a16:creationId xmlns:a16="http://schemas.microsoft.com/office/drawing/2014/main" id="{B3BD4976-398E-4EA2-A480-792B8AD63667}"/>
            </a:ext>
          </a:extLst>
        </xdr:cNvPr>
        <xdr:cNvCxnSpPr/>
      </xdr:nvCxnSpPr>
      <xdr:spPr>
        <a:xfrm flipV="1">
          <a:off x="16318864" y="17237529"/>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4" name="【公民館】&#10;有形固定資産減価償却率最小値テキスト">
          <a:extLst>
            <a:ext uri="{FF2B5EF4-FFF2-40B4-BE49-F238E27FC236}">
              <a16:creationId xmlns:a16="http://schemas.microsoft.com/office/drawing/2014/main" id="{4075DFFA-53C2-405D-9794-D344B426A132}"/>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5" name="直線コネクタ 854">
          <a:extLst>
            <a:ext uri="{FF2B5EF4-FFF2-40B4-BE49-F238E27FC236}">
              <a16:creationId xmlns:a16="http://schemas.microsoft.com/office/drawing/2014/main" id="{574D69E2-0274-485F-8D5E-9E15AC84A1A1}"/>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39206</xdr:rowOff>
    </xdr:from>
    <xdr:ext cx="405111" cy="259045"/>
    <xdr:sp macro="" textlink="">
      <xdr:nvSpPr>
        <xdr:cNvPr id="856" name="【公民館】&#10;有形固定資産減価償却率最大値テキスト">
          <a:extLst>
            <a:ext uri="{FF2B5EF4-FFF2-40B4-BE49-F238E27FC236}">
              <a16:creationId xmlns:a16="http://schemas.microsoft.com/office/drawing/2014/main" id="{32FC960C-27B4-471B-BD18-B61550094B91}"/>
            </a:ext>
          </a:extLst>
        </xdr:cNvPr>
        <xdr:cNvSpPr txBox="1"/>
      </xdr:nvSpPr>
      <xdr:spPr>
        <a:xfrm>
          <a:off x="16357600" y="1701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92529</xdr:rowOff>
    </xdr:from>
    <xdr:to>
      <xdr:col>86</xdr:col>
      <xdr:colOff>25400</xdr:colOff>
      <xdr:row>100</xdr:row>
      <xdr:rowOff>92529</xdr:rowOff>
    </xdr:to>
    <xdr:cxnSp macro="">
      <xdr:nvCxnSpPr>
        <xdr:cNvPr id="857" name="直線コネクタ 856">
          <a:extLst>
            <a:ext uri="{FF2B5EF4-FFF2-40B4-BE49-F238E27FC236}">
              <a16:creationId xmlns:a16="http://schemas.microsoft.com/office/drawing/2014/main" id="{0EAB797F-0F54-4004-B060-DC992CCE0A34}"/>
            </a:ext>
          </a:extLst>
        </xdr:cNvPr>
        <xdr:cNvCxnSpPr/>
      </xdr:nvCxnSpPr>
      <xdr:spPr>
        <a:xfrm>
          <a:off x="16230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58" name="【公民館】&#10;有形固定資産減価償却率平均値テキスト">
          <a:extLst>
            <a:ext uri="{FF2B5EF4-FFF2-40B4-BE49-F238E27FC236}">
              <a16:creationId xmlns:a16="http://schemas.microsoft.com/office/drawing/2014/main" id="{625D4CD9-72F4-4445-B22D-53929DD318F8}"/>
            </a:ext>
          </a:extLst>
        </xdr:cNvPr>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59" name="フローチャート: 判断 858">
          <a:extLst>
            <a:ext uri="{FF2B5EF4-FFF2-40B4-BE49-F238E27FC236}">
              <a16:creationId xmlns:a16="http://schemas.microsoft.com/office/drawing/2014/main" id="{90697B3F-9679-4BE2-988C-0F76EA71A911}"/>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860" name="フローチャート: 判断 859">
          <a:extLst>
            <a:ext uri="{FF2B5EF4-FFF2-40B4-BE49-F238E27FC236}">
              <a16:creationId xmlns:a16="http://schemas.microsoft.com/office/drawing/2014/main" id="{69049A4D-811E-4529-AC58-1E67FAF9F32C}"/>
            </a:ext>
          </a:extLst>
        </xdr:cNvPr>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108676</xdr:rowOff>
    </xdr:from>
    <xdr:to>
      <xdr:col>76</xdr:col>
      <xdr:colOff>165100</xdr:colOff>
      <xdr:row>104</xdr:row>
      <xdr:rowOff>38826</xdr:rowOff>
    </xdr:to>
    <xdr:sp macro="" textlink="">
      <xdr:nvSpPr>
        <xdr:cNvPr id="861" name="フローチャート: 判断 860">
          <a:extLst>
            <a:ext uri="{FF2B5EF4-FFF2-40B4-BE49-F238E27FC236}">
              <a16:creationId xmlns:a16="http://schemas.microsoft.com/office/drawing/2014/main" id="{592D4461-CFED-4628-B2F5-534B7C89C470}"/>
            </a:ext>
          </a:extLst>
        </xdr:cNvPr>
        <xdr:cNvSpPr/>
      </xdr:nvSpPr>
      <xdr:spPr>
        <a:xfrm>
          <a:off x="14541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862" name="フローチャート: 判断 861">
          <a:extLst>
            <a:ext uri="{FF2B5EF4-FFF2-40B4-BE49-F238E27FC236}">
              <a16:creationId xmlns:a16="http://schemas.microsoft.com/office/drawing/2014/main" id="{0791B85D-15B9-4FF5-A9EB-1B55F9003777}"/>
            </a:ext>
          </a:extLst>
        </xdr:cNvPr>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33564</xdr:rowOff>
    </xdr:from>
    <xdr:to>
      <xdr:col>67</xdr:col>
      <xdr:colOff>101600</xdr:colOff>
      <xdr:row>103</xdr:row>
      <xdr:rowOff>135164</xdr:rowOff>
    </xdr:to>
    <xdr:sp macro="" textlink="">
      <xdr:nvSpPr>
        <xdr:cNvPr id="863" name="フローチャート: 判断 862">
          <a:extLst>
            <a:ext uri="{FF2B5EF4-FFF2-40B4-BE49-F238E27FC236}">
              <a16:creationId xmlns:a16="http://schemas.microsoft.com/office/drawing/2014/main" id="{7736C1D3-07FF-41B9-A996-F903249B0FA6}"/>
            </a:ext>
          </a:extLst>
        </xdr:cNvPr>
        <xdr:cNvSpPr/>
      </xdr:nvSpPr>
      <xdr:spPr>
        <a:xfrm>
          <a:off x="127635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FBBB543A-2DD5-40B0-B603-F8935BAB40F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D8FD5F08-80F8-47E4-A733-FFEBCC9F27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51536E5-8535-4025-89A7-99DC753BDA4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9D584EE-1EE5-4773-9698-9748BCD1E8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D72F53C-9F6A-4BAF-A61D-FBD7EA8CA24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13970</xdr:rowOff>
    </xdr:from>
    <xdr:to>
      <xdr:col>85</xdr:col>
      <xdr:colOff>177800</xdr:colOff>
      <xdr:row>105</xdr:row>
      <xdr:rowOff>115570</xdr:rowOff>
    </xdr:to>
    <xdr:sp macro="" textlink="">
      <xdr:nvSpPr>
        <xdr:cNvPr id="869" name="楕円 868">
          <a:extLst>
            <a:ext uri="{FF2B5EF4-FFF2-40B4-BE49-F238E27FC236}">
              <a16:creationId xmlns:a16="http://schemas.microsoft.com/office/drawing/2014/main" id="{2BDF5A39-A3F0-4B8F-BD65-4AD810D15B37}"/>
            </a:ext>
          </a:extLst>
        </xdr:cNvPr>
        <xdr:cNvSpPr/>
      </xdr:nvSpPr>
      <xdr:spPr>
        <a:xfrm>
          <a:off x="16268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163847</xdr:rowOff>
    </xdr:from>
    <xdr:ext cx="405111" cy="259045"/>
    <xdr:sp macro="" textlink="">
      <xdr:nvSpPr>
        <xdr:cNvPr id="870" name="【公民館】&#10;有形固定資産減価償却率該当値テキスト">
          <a:extLst>
            <a:ext uri="{FF2B5EF4-FFF2-40B4-BE49-F238E27FC236}">
              <a16:creationId xmlns:a16="http://schemas.microsoft.com/office/drawing/2014/main" id="{8BE6E05F-8DCA-4AEA-9EA3-52F3516E8CFF}"/>
            </a:ext>
          </a:extLst>
        </xdr:cNvPr>
        <xdr:cNvSpPr txBox="1"/>
      </xdr:nvSpPr>
      <xdr:spPr>
        <a:xfrm>
          <a:off x="16357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xdr:rowOff>
    </xdr:from>
    <xdr:to>
      <xdr:col>81</xdr:col>
      <xdr:colOff>101600</xdr:colOff>
      <xdr:row>105</xdr:row>
      <xdr:rowOff>102507</xdr:rowOff>
    </xdr:to>
    <xdr:sp macro="" textlink="">
      <xdr:nvSpPr>
        <xdr:cNvPr id="871" name="楕円 870">
          <a:extLst>
            <a:ext uri="{FF2B5EF4-FFF2-40B4-BE49-F238E27FC236}">
              <a16:creationId xmlns:a16="http://schemas.microsoft.com/office/drawing/2014/main" id="{BE7D0BE2-9549-48B0-A424-BFA5F5C258BF}"/>
            </a:ext>
          </a:extLst>
        </xdr:cNvPr>
        <xdr:cNvSpPr/>
      </xdr:nvSpPr>
      <xdr:spPr>
        <a:xfrm>
          <a:off x="15430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51707</xdr:rowOff>
    </xdr:from>
    <xdr:to>
      <xdr:col>85</xdr:col>
      <xdr:colOff>127000</xdr:colOff>
      <xdr:row>105</xdr:row>
      <xdr:rowOff>64770</xdr:rowOff>
    </xdr:to>
    <xdr:cxnSp macro="">
      <xdr:nvCxnSpPr>
        <xdr:cNvPr id="872" name="直線コネクタ 871">
          <a:extLst>
            <a:ext uri="{FF2B5EF4-FFF2-40B4-BE49-F238E27FC236}">
              <a16:creationId xmlns:a16="http://schemas.microsoft.com/office/drawing/2014/main" id="{29CC32A9-A0A1-4838-9D25-90090D18759B}"/>
            </a:ext>
          </a:extLst>
        </xdr:cNvPr>
        <xdr:cNvCxnSpPr/>
      </xdr:nvCxnSpPr>
      <xdr:spPr>
        <a:xfrm>
          <a:off x="15481300" y="180539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873" name="楕円 872">
          <a:extLst>
            <a:ext uri="{FF2B5EF4-FFF2-40B4-BE49-F238E27FC236}">
              <a16:creationId xmlns:a16="http://schemas.microsoft.com/office/drawing/2014/main" id="{B7C39167-26A7-48E4-A884-3232A4234A03}"/>
            </a:ext>
          </a:extLst>
        </xdr:cNvPr>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51707</xdr:rowOff>
    </xdr:to>
    <xdr:cxnSp macro="">
      <xdr:nvCxnSpPr>
        <xdr:cNvPr id="874" name="直線コネクタ 873">
          <a:extLst>
            <a:ext uri="{FF2B5EF4-FFF2-40B4-BE49-F238E27FC236}">
              <a16:creationId xmlns:a16="http://schemas.microsoft.com/office/drawing/2014/main" id="{44488249-4E8E-4AD0-9551-F1A3F39761AA}"/>
            </a:ext>
          </a:extLst>
        </xdr:cNvPr>
        <xdr:cNvCxnSpPr/>
      </xdr:nvCxnSpPr>
      <xdr:spPr>
        <a:xfrm>
          <a:off x="14592300" y="180310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75" name="楕円 874">
          <a:extLst>
            <a:ext uri="{FF2B5EF4-FFF2-40B4-BE49-F238E27FC236}">
              <a16:creationId xmlns:a16="http://schemas.microsoft.com/office/drawing/2014/main" id="{C8EA0F19-FAB8-4294-BBA8-BDDCBA863D3C}"/>
            </a:ext>
          </a:extLst>
        </xdr:cNvPr>
        <xdr:cNvSpPr/>
      </xdr:nvSpPr>
      <xdr:spPr>
        <a:xfrm>
          <a:off x="13652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28848</xdr:rowOff>
    </xdr:to>
    <xdr:cxnSp macro="">
      <xdr:nvCxnSpPr>
        <xdr:cNvPr id="876" name="直線コネクタ 875">
          <a:extLst>
            <a:ext uri="{FF2B5EF4-FFF2-40B4-BE49-F238E27FC236}">
              <a16:creationId xmlns:a16="http://schemas.microsoft.com/office/drawing/2014/main" id="{89DE7B25-DC27-480B-84AC-65D766645739}"/>
            </a:ext>
          </a:extLst>
        </xdr:cNvPr>
        <xdr:cNvCxnSpPr/>
      </xdr:nvCxnSpPr>
      <xdr:spPr>
        <a:xfrm>
          <a:off x="13703300" y="180017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77651</xdr:rowOff>
    </xdr:from>
    <xdr:to>
      <xdr:col>67</xdr:col>
      <xdr:colOff>101600</xdr:colOff>
      <xdr:row>105</xdr:row>
      <xdr:rowOff>7801</xdr:rowOff>
    </xdr:to>
    <xdr:sp macro="" textlink="">
      <xdr:nvSpPr>
        <xdr:cNvPr id="877" name="楕円 876">
          <a:extLst>
            <a:ext uri="{FF2B5EF4-FFF2-40B4-BE49-F238E27FC236}">
              <a16:creationId xmlns:a16="http://schemas.microsoft.com/office/drawing/2014/main" id="{7ECF0D32-34F6-4D58-B34C-1215A2BF5672}"/>
            </a:ext>
          </a:extLst>
        </xdr:cNvPr>
        <xdr:cNvSpPr/>
      </xdr:nvSpPr>
      <xdr:spPr>
        <a:xfrm>
          <a:off x="12763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128451</xdr:rowOff>
    </xdr:from>
    <xdr:to>
      <xdr:col>71</xdr:col>
      <xdr:colOff>177800</xdr:colOff>
      <xdr:row>104</xdr:row>
      <xdr:rowOff>170906</xdr:rowOff>
    </xdr:to>
    <xdr:cxnSp macro="">
      <xdr:nvCxnSpPr>
        <xdr:cNvPr id="878" name="直線コネクタ 877">
          <a:extLst>
            <a:ext uri="{FF2B5EF4-FFF2-40B4-BE49-F238E27FC236}">
              <a16:creationId xmlns:a16="http://schemas.microsoft.com/office/drawing/2014/main" id="{AD9FF857-BEBC-4391-A28C-9DC1650AAB26}"/>
            </a:ext>
          </a:extLst>
        </xdr:cNvPr>
        <xdr:cNvCxnSpPr/>
      </xdr:nvCxnSpPr>
      <xdr:spPr>
        <a:xfrm>
          <a:off x="12814300" y="1795925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78213</xdr:rowOff>
    </xdr:from>
    <xdr:ext cx="405111" cy="259045"/>
    <xdr:sp macro="" textlink="">
      <xdr:nvSpPr>
        <xdr:cNvPr id="879" name="n_1aveValue【公民館】&#10;有形固定資産減価償却率">
          <a:extLst>
            <a:ext uri="{FF2B5EF4-FFF2-40B4-BE49-F238E27FC236}">
              <a16:creationId xmlns:a16="http://schemas.microsoft.com/office/drawing/2014/main" id="{C40910FC-3E3A-4449-93B8-DEB9DEC13DCE}"/>
            </a:ext>
          </a:extLst>
        </xdr:cNvPr>
        <xdr:cNvSpPr txBox="1"/>
      </xdr:nvSpPr>
      <xdr:spPr>
        <a:xfrm>
          <a:off x="15266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55353</xdr:rowOff>
    </xdr:from>
    <xdr:ext cx="405111" cy="259045"/>
    <xdr:sp macro="" textlink="">
      <xdr:nvSpPr>
        <xdr:cNvPr id="880" name="n_2aveValue【公民館】&#10;有形固定資産減価償却率">
          <a:extLst>
            <a:ext uri="{FF2B5EF4-FFF2-40B4-BE49-F238E27FC236}">
              <a16:creationId xmlns:a16="http://schemas.microsoft.com/office/drawing/2014/main" id="{2977AC50-0DF0-4427-83F1-E9DFE408C5C3}"/>
            </a:ext>
          </a:extLst>
        </xdr:cNvPr>
        <xdr:cNvSpPr txBox="1"/>
      </xdr:nvSpPr>
      <xdr:spPr>
        <a:xfrm>
          <a:off x="14389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881" name="n_3aveValue【公民館】&#10;有形固定資産減価償却率">
          <a:extLst>
            <a:ext uri="{FF2B5EF4-FFF2-40B4-BE49-F238E27FC236}">
              <a16:creationId xmlns:a16="http://schemas.microsoft.com/office/drawing/2014/main" id="{5E8E6BE6-0D7B-4DC2-93A6-B128143E337B}"/>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882" name="n_4aveValue【公民館】&#10;有形固定資産減価償却率">
          <a:extLst>
            <a:ext uri="{FF2B5EF4-FFF2-40B4-BE49-F238E27FC236}">
              <a16:creationId xmlns:a16="http://schemas.microsoft.com/office/drawing/2014/main" id="{6CE8FE9A-131F-4EB7-BF4F-75C10B6C85A8}"/>
            </a:ext>
          </a:extLst>
        </xdr:cNvPr>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93634</xdr:rowOff>
    </xdr:from>
    <xdr:ext cx="405111" cy="259045"/>
    <xdr:sp macro="" textlink="">
      <xdr:nvSpPr>
        <xdr:cNvPr id="883" name="n_1mainValue【公民館】&#10;有形固定資産減価償却率">
          <a:extLst>
            <a:ext uri="{FF2B5EF4-FFF2-40B4-BE49-F238E27FC236}">
              <a16:creationId xmlns:a16="http://schemas.microsoft.com/office/drawing/2014/main" id="{D38DBDB3-0F9C-457C-8E62-09FC6ED308D9}"/>
            </a:ext>
          </a:extLst>
        </xdr:cNvPr>
        <xdr:cNvSpPr txBox="1"/>
      </xdr:nvSpPr>
      <xdr:spPr>
        <a:xfrm>
          <a:off x="15266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884" name="n_2mainValue【公民館】&#10;有形固定資産減価償却率">
          <a:extLst>
            <a:ext uri="{FF2B5EF4-FFF2-40B4-BE49-F238E27FC236}">
              <a16:creationId xmlns:a16="http://schemas.microsoft.com/office/drawing/2014/main" id="{26F7809D-61AC-428A-9894-7B377E2D0817}"/>
            </a:ext>
          </a:extLst>
        </xdr:cNvPr>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885" name="n_3mainValue【公民館】&#10;有形固定資産減価償却率">
          <a:extLst>
            <a:ext uri="{FF2B5EF4-FFF2-40B4-BE49-F238E27FC236}">
              <a16:creationId xmlns:a16="http://schemas.microsoft.com/office/drawing/2014/main" id="{FD180C17-93F8-42B9-B3C0-26A91302558C}"/>
            </a:ext>
          </a:extLst>
        </xdr:cNvPr>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170378</xdr:rowOff>
    </xdr:from>
    <xdr:ext cx="405111" cy="259045"/>
    <xdr:sp macro="" textlink="">
      <xdr:nvSpPr>
        <xdr:cNvPr id="886" name="n_4mainValue【公民館】&#10;有形固定資産減価償却率">
          <a:extLst>
            <a:ext uri="{FF2B5EF4-FFF2-40B4-BE49-F238E27FC236}">
              <a16:creationId xmlns:a16="http://schemas.microsoft.com/office/drawing/2014/main" id="{45D78FB5-C3CC-4763-B7A7-4DD1705587E6}"/>
            </a:ext>
          </a:extLst>
        </xdr:cNvPr>
        <xdr:cNvSpPr txBox="1"/>
      </xdr:nvSpPr>
      <xdr:spPr>
        <a:xfrm>
          <a:off x="12611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4E3331F6-E014-4E0C-B7C2-E57B4D1CA9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BB5E8EB3-CEA2-4286-9A9E-46D99B805E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B52B1689-92D9-4706-8900-27C0594AE1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B3704C13-085B-4B36-9F7C-3F68A1F935E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75D53EBC-73DE-40AE-B760-9179D84C28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C074F7E6-42AD-4412-8496-A6961905989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451D6B82-A11A-4F7F-BC4D-0E5EDF20768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12C99E48-3350-42F7-AA9C-346F56B0489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CE3B1BC1-34EB-4273-B26D-AFB76895B7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CE4F2495-98A9-4FE4-9FE2-175CA138A66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a:extLst>
            <a:ext uri="{FF2B5EF4-FFF2-40B4-BE49-F238E27FC236}">
              <a16:creationId xmlns:a16="http://schemas.microsoft.com/office/drawing/2014/main" id="{54A7A5EA-F58E-43A6-81F1-6BA7B0E26A3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a:extLst>
            <a:ext uri="{FF2B5EF4-FFF2-40B4-BE49-F238E27FC236}">
              <a16:creationId xmlns:a16="http://schemas.microsoft.com/office/drawing/2014/main" id="{C0083305-B756-4DA2-A4DB-F7D1417BEF8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a:extLst>
            <a:ext uri="{FF2B5EF4-FFF2-40B4-BE49-F238E27FC236}">
              <a16:creationId xmlns:a16="http://schemas.microsoft.com/office/drawing/2014/main" id="{23361BDC-CBFF-4D10-8766-CC32394E926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a:extLst>
            <a:ext uri="{FF2B5EF4-FFF2-40B4-BE49-F238E27FC236}">
              <a16:creationId xmlns:a16="http://schemas.microsoft.com/office/drawing/2014/main" id="{25F54F36-4518-45BD-862C-AC00742D9E8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a:extLst>
            <a:ext uri="{FF2B5EF4-FFF2-40B4-BE49-F238E27FC236}">
              <a16:creationId xmlns:a16="http://schemas.microsoft.com/office/drawing/2014/main" id="{4B22B918-9FE0-406E-9546-AC4D4A33D8E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a:extLst>
            <a:ext uri="{FF2B5EF4-FFF2-40B4-BE49-F238E27FC236}">
              <a16:creationId xmlns:a16="http://schemas.microsoft.com/office/drawing/2014/main" id="{1ECAF4CC-9383-4B86-B2B3-5010EE900ED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a:extLst>
            <a:ext uri="{FF2B5EF4-FFF2-40B4-BE49-F238E27FC236}">
              <a16:creationId xmlns:a16="http://schemas.microsoft.com/office/drawing/2014/main" id="{3B571C7D-CF7F-4681-94CA-D6F292FB5B1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a:extLst>
            <a:ext uri="{FF2B5EF4-FFF2-40B4-BE49-F238E27FC236}">
              <a16:creationId xmlns:a16="http://schemas.microsoft.com/office/drawing/2014/main" id="{5797C1F7-9117-4DF5-B15B-D60B41969B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a:extLst>
            <a:ext uri="{FF2B5EF4-FFF2-40B4-BE49-F238E27FC236}">
              <a16:creationId xmlns:a16="http://schemas.microsoft.com/office/drawing/2014/main" id="{880EC074-672F-495B-BD22-084F3461C89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a:extLst>
            <a:ext uri="{FF2B5EF4-FFF2-40B4-BE49-F238E27FC236}">
              <a16:creationId xmlns:a16="http://schemas.microsoft.com/office/drawing/2014/main" id="{50A90425-85F2-4F33-A7E3-A44B30AD822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82511620-C792-4CB0-90C6-DDE54700646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A18D3D06-A24F-4010-8756-1B3BCFC611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a:extLst>
            <a:ext uri="{FF2B5EF4-FFF2-40B4-BE49-F238E27FC236}">
              <a16:creationId xmlns:a16="http://schemas.microsoft.com/office/drawing/2014/main" id="{4DE9445B-592C-4055-8913-B953DEC817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69850</xdr:rowOff>
    </xdr:from>
    <xdr:to>
      <xdr:col>116</xdr:col>
      <xdr:colOff>62864</xdr:colOff>
      <xdr:row>108</xdr:row>
      <xdr:rowOff>139700</xdr:rowOff>
    </xdr:to>
    <xdr:cxnSp macro="">
      <xdr:nvCxnSpPr>
        <xdr:cNvPr id="910" name="直線コネクタ 909">
          <a:extLst>
            <a:ext uri="{FF2B5EF4-FFF2-40B4-BE49-F238E27FC236}">
              <a16:creationId xmlns:a16="http://schemas.microsoft.com/office/drawing/2014/main" id="{D7E492E8-2A46-47D5-955C-774901451E39}"/>
            </a:ext>
          </a:extLst>
        </xdr:cNvPr>
        <xdr:cNvCxnSpPr/>
      </xdr:nvCxnSpPr>
      <xdr:spPr>
        <a:xfrm flipV="1">
          <a:off x="22160864" y="173863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11" name="【公民館】&#10;一人当たり面積最小値テキスト">
          <a:extLst>
            <a:ext uri="{FF2B5EF4-FFF2-40B4-BE49-F238E27FC236}">
              <a16:creationId xmlns:a16="http://schemas.microsoft.com/office/drawing/2014/main" id="{425B72C6-5460-4F20-A1F4-4DB9105D382F}"/>
            </a:ext>
          </a:extLst>
        </xdr:cNvPr>
        <xdr:cNvSpPr txBox="1"/>
      </xdr:nvSpPr>
      <xdr:spPr>
        <a:xfrm>
          <a:off x="22199600" y="1866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2" name="直線コネクタ 911">
          <a:extLst>
            <a:ext uri="{FF2B5EF4-FFF2-40B4-BE49-F238E27FC236}">
              <a16:creationId xmlns:a16="http://schemas.microsoft.com/office/drawing/2014/main" id="{E013C8F8-FBE0-45F7-8D65-162A18E92529}"/>
            </a:ext>
          </a:extLst>
        </xdr:cNvPr>
        <xdr:cNvCxnSpPr/>
      </xdr:nvCxnSpPr>
      <xdr:spPr>
        <a:xfrm>
          <a:off x="22072600" y="186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16527</xdr:rowOff>
    </xdr:from>
    <xdr:ext cx="469744" cy="259045"/>
    <xdr:sp macro="" textlink="">
      <xdr:nvSpPr>
        <xdr:cNvPr id="913" name="【公民館】&#10;一人当たり面積最大値テキスト">
          <a:extLst>
            <a:ext uri="{FF2B5EF4-FFF2-40B4-BE49-F238E27FC236}">
              <a16:creationId xmlns:a16="http://schemas.microsoft.com/office/drawing/2014/main" id="{C7EB680B-5D8D-468A-967F-E827668805AA}"/>
            </a:ext>
          </a:extLst>
        </xdr:cNvPr>
        <xdr:cNvSpPr txBox="1"/>
      </xdr:nvSpPr>
      <xdr:spPr>
        <a:xfrm>
          <a:off x="22199600" y="171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69850</xdr:rowOff>
    </xdr:from>
    <xdr:to>
      <xdr:col>116</xdr:col>
      <xdr:colOff>152400</xdr:colOff>
      <xdr:row>101</xdr:row>
      <xdr:rowOff>69850</xdr:rowOff>
    </xdr:to>
    <xdr:cxnSp macro="">
      <xdr:nvCxnSpPr>
        <xdr:cNvPr id="914" name="直線コネクタ 913">
          <a:extLst>
            <a:ext uri="{FF2B5EF4-FFF2-40B4-BE49-F238E27FC236}">
              <a16:creationId xmlns:a16="http://schemas.microsoft.com/office/drawing/2014/main" id="{5CDF930C-C109-4032-932F-8D69DD64AFD5}"/>
            </a:ext>
          </a:extLst>
        </xdr:cNvPr>
        <xdr:cNvCxnSpPr/>
      </xdr:nvCxnSpPr>
      <xdr:spPr>
        <a:xfrm>
          <a:off x="22072600" y="1738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915" name="【公民館】&#10;一人当たり面積平均値テキスト">
          <a:extLst>
            <a:ext uri="{FF2B5EF4-FFF2-40B4-BE49-F238E27FC236}">
              <a16:creationId xmlns:a16="http://schemas.microsoft.com/office/drawing/2014/main" id="{186C8394-5ED2-433B-A9D7-92B8B7EBCE3F}"/>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16" name="フローチャート: 判断 915">
          <a:extLst>
            <a:ext uri="{FF2B5EF4-FFF2-40B4-BE49-F238E27FC236}">
              <a16:creationId xmlns:a16="http://schemas.microsoft.com/office/drawing/2014/main" id="{459EBBA1-582A-45FA-B8F3-65FB9132D8A8}"/>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7" name="フローチャート: 判断 916">
          <a:extLst>
            <a:ext uri="{FF2B5EF4-FFF2-40B4-BE49-F238E27FC236}">
              <a16:creationId xmlns:a16="http://schemas.microsoft.com/office/drawing/2014/main" id="{94D027BF-FA46-4AF3-B07B-1A65A1BBEF37}"/>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8" name="フローチャート: 判断 917">
          <a:extLst>
            <a:ext uri="{FF2B5EF4-FFF2-40B4-BE49-F238E27FC236}">
              <a16:creationId xmlns:a16="http://schemas.microsoft.com/office/drawing/2014/main" id="{ACE56E0E-BD9D-4BCC-9AFB-CBC2C5F95ABF}"/>
            </a:ext>
          </a:extLst>
        </xdr:cNvPr>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107950</xdr:rowOff>
    </xdr:from>
    <xdr:to>
      <xdr:col>102</xdr:col>
      <xdr:colOff>165100</xdr:colOff>
      <xdr:row>106</xdr:row>
      <xdr:rowOff>38100</xdr:rowOff>
    </xdr:to>
    <xdr:sp macro="" textlink="">
      <xdr:nvSpPr>
        <xdr:cNvPr id="919" name="フローチャート: 判断 918">
          <a:extLst>
            <a:ext uri="{FF2B5EF4-FFF2-40B4-BE49-F238E27FC236}">
              <a16:creationId xmlns:a16="http://schemas.microsoft.com/office/drawing/2014/main" id="{131409DB-D4FF-4DD3-B260-C48672E7A6FE}"/>
            </a:ext>
          </a:extLst>
        </xdr:cNvPr>
        <xdr:cNvSpPr/>
      </xdr:nvSpPr>
      <xdr:spPr>
        <a:xfrm>
          <a:off x="19494500" y="1811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20" name="フローチャート: 判断 919">
          <a:extLst>
            <a:ext uri="{FF2B5EF4-FFF2-40B4-BE49-F238E27FC236}">
              <a16:creationId xmlns:a16="http://schemas.microsoft.com/office/drawing/2014/main" id="{9B8F692A-358B-41C4-A950-4CC60F9FF78E}"/>
            </a:ext>
          </a:extLst>
        </xdr:cNvPr>
        <xdr:cNvSpPr/>
      </xdr:nvSpPr>
      <xdr:spPr>
        <a:xfrm>
          <a:off x="18605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7F7519E-87EC-4FAF-8D35-CE2812B414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BB6E05E0-DBEC-4C6D-8981-710A9136E7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DE96B1A-DBFA-4570-9120-FC9B5F39FD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BA93AB1-EBCE-4466-B46F-63997C3898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7792A74-389E-49C4-8903-36FCB5DF6F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127000</xdr:rowOff>
    </xdr:from>
    <xdr:to>
      <xdr:col>116</xdr:col>
      <xdr:colOff>114300</xdr:colOff>
      <xdr:row>103</xdr:row>
      <xdr:rowOff>57150</xdr:rowOff>
    </xdr:to>
    <xdr:sp macro="" textlink="">
      <xdr:nvSpPr>
        <xdr:cNvPr id="926" name="楕円 925">
          <a:extLst>
            <a:ext uri="{FF2B5EF4-FFF2-40B4-BE49-F238E27FC236}">
              <a16:creationId xmlns:a16="http://schemas.microsoft.com/office/drawing/2014/main" id="{93EAF4F8-4881-47CD-9C2A-049916F41E75}"/>
            </a:ext>
          </a:extLst>
        </xdr:cNvPr>
        <xdr:cNvSpPr/>
      </xdr:nvSpPr>
      <xdr:spPr>
        <a:xfrm>
          <a:off x="221107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149877</xdr:rowOff>
    </xdr:from>
    <xdr:ext cx="469744" cy="259045"/>
    <xdr:sp macro="" textlink="">
      <xdr:nvSpPr>
        <xdr:cNvPr id="927" name="【公民館】&#10;一人当たり面積該当値テキスト">
          <a:extLst>
            <a:ext uri="{FF2B5EF4-FFF2-40B4-BE49-F238E27FC236}">
              <a16:creationId xmlns:a16="http://schemas.microsoft.com/office/drawing/2014/main" id="{FF5A4746-F988-48B0-B68D-9751715530C3}"/>
            </a:ext>
          </a:extLst>
        </xdr:cNvPr>
        <xdr:cNvSpPr txBox="1"/>
      </xdr:nvSpPr>
      <xdr:spPr>
        <a:xfrm>
          <a:off x="22199600" y="1746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928" name="楕円 927">
          <a:extLst>
            <a:ext uri="{FF2B5EF4-FFF2-40B4-BE49-F238E27FC236}">
              <a16:creationId xmlns:a16="http://schemas.microsoft.com/office/drawing/2014/main" id="{9AB1CDF0-76BD-4685-9B3D-B7D2D13C577E}"/>
            </a:ext>
          </a:extLst>
        </xdr:cNvPr>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6350</xdr:rowOff>
    </xdr:from>
    <xdr:to>
      <xdr:col>116</xdr:col>
      <xdr:colOff>63500</xdr:colOff>
      <xdr:row>103</xdr:row>
      <xdr:rowOff>19050</xdr:rowOff>
    </xdr:to>
    <xdr:cxnSp macro="">
      <xdr:nvCxnSpPr>
        <xdr:cNvPr id="929" name="直線コネクタ 928">
          <a:extLst>
            <a:ext uri="{FF2B5EF4-FFF2-40B4-BE49-F238E27FC236}">
              <a16:creationId xmlns:a16="http://schemas.microsoft.com/office/drawing/2014/main" id="{36A062A1-6837-40FC-975F-EEBBBD4BD9A0}"/>
            </a:ext>
          </a:extLst>
        </xdr:cNvPr>
        <xdr:cNvCxnSpPr/>
      </xdr:nvCxnSpPr>
      <xdr:spPr>
        <a:xfrm flipV="1">
          <a:off x="21323300" y="17665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30" name="楕円 929">
          <a:extLst>
            <a:ext uri="{FF2B5EF4-FFF2-40B4-BE49-F238E27FC236}">
              <a16:creationId xmlns:a16="http://schemas.microsoft.com/office/drawing/2014/main" id="{91F68616-8D7E-4611-8D8F-9D9CEEDCD6CD}"/>
            </a:ext>
          </a:extLst>
        </xdr:cNvPr>
        <xdr:cNvSpPr/>
      </xdr:nvSpPr>
      <xdr:spPr>
        <a:xfrm>
          <a:off x="2038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19050</xdr:rowOff>
    </xdr:to>
    <xdr:cxnSp macro="">
      <xdr:nvCxnSpPr>
        <xdr:cNvPr id="931" name="直線コネクタ 930">
          <a:extLst>
            <a:ext uri="{FF2B5EF4-FFF2-40B4-BE49-F238E27FC236}">
              <a16:creationId xmlns:a16="http://schemas.microsoft.com/office/drawing/2014/main" id="{3BBA72DB-9F78-48B0-A29D-981BC62433C7}"/>
            </a:ext>
          </a:extLst>
        </xdr:cNvPr>
        <xdr:cNvCxnSpPr/>
      </xdr:nvCxnSpPr>
      <xdr:spPr>
        <a:xfrm>
          <a:off x="20434300" y="1767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133350</xdr:rowOff>
    </xdr:from>
    <xdr:to>
      <xdr:col>102</xdr:col>
      <xdr:colOff>165100</xdr:colOff>
      <xdr:row>102</xdr:row>
      <xdr:rowOff>63500</xdr:rowOff>
    </xdr:to>
    <xdr:sp macro="" textlink="">
      <xdr:nvSpPr>
        <xdr:cNvPr id="932" name="楕円 931">
          <a:extLst>
            <a:ext uri="{FF2B5EF4-FFF2-40B4-BE49-F238E27FC236}">
              <a16:creationId xmlns:a16="http://schemas.microsoft.com/office/drawing/2014/main" id="{8D7DB9D3-70CB-4411-A2BD-21648B1808E9}"/>
            </a:ext>
          </a:extLst>
        </xdr:cNvPr>
        <xdr:cNvSpPr/>
      </xdr:nvSpPr>
      <xdr:spPr>
        <a:xfrm>
          <a:off x="19494500" y="1744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12700</xdr:rowOff>
    </xdr:from>
    <xdr:to>
      <xdr:col>107</xdr:col>
      <xdr:colOff>50800</xdr:colOff>
      <xdr:row>103</xdr:row>
      <xdr:rowOff>19050</xdr:rowOff>
    </xdr:to>
    <xdr:cxnSp macro="">
      <xdr:nvCxnSpPr>
        <xdr:cNvPr id="933" name="直線コネクタ 932">
          <a:extLst>
            <a:ext uri="{FF2B5EF4-FFF2-40B4-BE49-F238E27FC236}">
              <a16:creationId xmlns:a16="http://schemas.microsoft.com/office/drawing/2014/main" id="{2B4E0493-CBC8-42FD-9A4B-CB1F00116A4B}"/>
            </a:ext>
          </a:extLst>
        </xdr:cNvPr>
        <xdr:cNvCxnSpPr/>
      </xdr:nvCxnSpPr>
      <xdr:spPr>
        <a:xfrm>
          <a:off x="19545300" y="17500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127000</xdr:rowOff>
    </xdr:from>
    <xdr:to>
      <xdr:col>98</xdr:col>
      <xdr:colOff>38100</xdr:colOff>
      <xdr:row>103</xdr:row>
      <xdr:rowOff>57150</xdr:rowOff>
    </xdr:to>
    <xdr:sp macro="" textlink="">
      <xdr:nvSpPr>
        <xdr:cNvPr id="934" name="楕円 933">
          <a:extLst>
            <a:ext uri="{FF2B5EF4-FFF2-40B4-BE49-F238E27FC236}">
              <a16:creationId xmlns:a16="http://schemas.microsoft.com/office/drawing/2014/main" id="{59E0588A-4CC9-4D3A-A49D-5A68D1EA7A6C}"/>
            </a:ext>
          </a:extLst>
        </xdr:cNvPr>
        <xdr:cNvSpPr/>
      </xdr:nvSpPr>
      <xdr:spPr>
        <a:xfrm>
          <a:off x="18605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12700</xdr:rowOff>
    </xdr:from>
    <xdr:to>
      <xdr:col>102</xdr:col>
      <xdr:colOff>114300</xdr:colOff>
      <xdr:row>103</xdr:row>
      <xdr:rowOff>6350</xdr:rowOff>
    </xdr:to>
    <xdr:cxnSp macro="">
      <xdr:nvCxnSpPr>
        <xdr:cNvPr id="935" name="直線コネクタ 934">
          <a:extLst>
            <a:ext uri="{FF2B5EF4-FFF2-40B4-BE49-F238E27FC236}">
              <a16:creationId xmlns:a16="http://schemas.microsoft.com/office/drawing/2014/main" id="{5D61D4F2-DB4B-440E-B9FE-49E63D5735DA}"/>
            </a:ext>
          </a:extLst>
        </xdr:cNvPr>
        <xdr:cNvCxnSpPr/>
      </xdr:nvCxnSpPr>
      <xdr:spPr>
        <a:xfrm flipV="1">
          <a:off x="18656300" y="17500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936" name="n_1aveValue【公民館】&#10;一人当たり面積">
          <a:extLst>
            <a:ext uri="{FF2B5EF4-FFF2-40B4-BE49-F238E27FC236}">
              <a16:creationId xmlns:a16="http://schemas.microsoft.com/office/drawing/2014/main" id="{592BF863-3EC4-4667-A4B9-0F731240EBBB}"/>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7" name="n_2aveValue【公民館】&#10;一人当たり面積">
          <a:extLst>
            <a:ext uri="{FF2B5EF4-FFF2-40B4-BE49-F238E27FC236}">
              <a16:creationId xmlns:a16="http://schemas.microsoft.com/office/drawing/2014/main" id="{E3416157-E42D-49FE-9340-B0851C901ECD}"/>
            </a:ext>
          </a:extLst>
        </xdr:cNvPr>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29227</xdr:rowOff>
    </xdr:from>
    <xdr:ext cx="469744" cy="259045"/>
    <xdr:sp macro="" textlink="">
      <xdr:nvSpPr>
        <xdr:cNvPr id="938" name="n_3aveValue【公民館】&#10;一人当たり面積">
          <a:extLst>
            <a:ext uri="{FF2B5EF4-FFF2-40B4-BE49-F238E27FC236}">
              <a16:creationId xmlns:a16="http://schemas.microsoft.com/office/drawing/2014/main" id="{3396DE66-7F20-442A-B606-8FBB093B3CDC}"/>
            </a:ext>
          </a:extLst>
        </xdr:cNvPr>
        <xdr:cNvSpPr txBox="1"/>
      </xdr:nvSpPr>
      <xdr:spPr>
        <a:xfrm>
          <a:off x="19310427"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939" name="n_4aveValue【公民館】&#10;一人当たり面積">
          <a:extLst>
            <a:ext uri="{FF2B5EF4-FFF2-40B4-BE49-F238E27FC236}">
              <a16:creationId xmlns:a16="http://schemas.microsoft.com/office/drawing/2014/main" id="{8D0A9379-5DB7-4005-8F93-E70E0A5D99E8}"/>
            </a:ext>
          </a:extLst>
        </xdr:cNvPr>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940" name="n_1mainValue【公民館】&#10;一人当たり面積">
          <a:extLst>
            <a:ext uri="{FF2B5EF4-FFF2-40B4-BE49-F238E27FC236}">
              <a16:creationId xmlns:a16="http://schemas.microsoft.com/office/drawing/2014/main" id="{07306E16-7303-4E9D-9636-7C8AE3C2B743}"/>
            </a:ext>
          </a:extLst>
        </xdr:cNvPr>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41" name="n_2mainValue【公民館】&#10;一人当たり面積">
          <a:extLst>
            <a:ext uri="{FF2B5EF4-FFF2-40B4-BE49-F238E27FC236}">
              <a16:creationId xmlns:a16="http://schemas.microsoft.com/office/drawing/2014/main" id="{BE267A4F-40D5-4BD8-900D-45CD2836F0D7}"/>
            </a:ext>
          </a:extLst>
        </xdr:cNvPr>
        <xdr:cNvSpPr txBox="1"/>
      </xdr:nvSpPr>
      <xdr:spPr>
        <a:xfrm>
          <a:off x="20199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80027</xdr:rowOff>
    </xdr:from>
    <xdr:ext cx="469744" cy="259045"/>
    <xdr:sp macro="" textlink="">
      <xdr:nvSpPr>
        <xdr:cNvPr id="942" name="n_3mainValue【公民館】&#10;一人当たり面積">
          <a:extLst>
            <a:ext uri="{FF2B5EF4-FFF2-40B4-BE49-F238E27FC236}">
              <a16:creationId xmlns:a16="http://schemas.microsoft.com/office/drawing/2014/main" id="{26CE44D1-4A74-471B-BF36-664A05AEAC4E}"/>
            </a:ext>
          </a:extLst>
        </xdr:cNvPr>
        <xdr:cNvSpPr txBox="1"/>
      </xdr:nvSpPr>
      <xdr:spPr>
        <a:xfrm>
          <a:off x="19310427" y="1722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73677</xdr:rowOff>
    </xdr:from>
    <xdr:ext cx="469744" cy="259045"/>
    <xdr:sp macro="" textlink="">
      <xdr:nvSpPr>
        <xdr:cNvPr id="943" name="n_4mainValue【公民館】&#10;一人当たり面積">
          <a:extLst>
            <a:ext uri="{FF2B5EF4-FFF2-40B4-BE49-F238E27FC236}">
              <a16:creationId xmlns:a16="http://schemas.microsoft.com/office/drawing/2014/main" id="{D66690CC-9B51-42E9-A4EF-95DD33B038CB}"/>
            </a:ext>
          </a:extLst>
        </xdr:cNvPr>
        <xdr:cNvSpPr txBox="1"/>
      </xdr:nvSpPr>
      <xdr:spPr>
        <a:xfrm>
          <a:off x="18421427" y="1739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983C8A50-B15F-4938-BE0E-8A4F5CFF92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98D942FD-59D4-4C4D-BB42-54B77D5AFA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0219F86E-F3B6-454A-BE49-3F5460D71D6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a:t>
          </a:r>
          <a:r>
            <a:rPr kumimoji="1" lang="ja-JP" altLang="en-US" sz="1300">
              <a:latin typeface="ＭＳ Ｐゴシック" panose="020B0600070205080204" pitchFamily="50" charset="-128"/>
              <a:ea typeface="ＭＳ Ｐゴシック" panose="020B0600070205080204" pitchFamily="50" charset="-128"/>
            </a:rPr>
            <a:t>有形固定資産減価償却率は全国平均や類似団体より高い水準にあるが、この中でも特に有形固定資産減価償却率が類似団体内平均値よりも高く、</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を超えているものは、橋りょう・トンネル、公営住宅、認定こども園・幼稚園・保育所、学校施設となっている。このうち、橋りょう・トンネルについては、いずれも個別施設計画を策定済であり、計画的な維持保全に取り組むことで、維持保全費用の縮減と長寿命化に努めている。公営住宅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広島市市営住宅マネジメント計画・推進プラン編」に基づき、計画的に再編・集約化や維持保全を進めていく。認定こども園・保育所については、私立保育園等の運営継続意思や私立幼稚園の認定こども園化等の意向を十分踏まえた上で提供区域ごとの方針を決定していき、需要が定員を下回る地域では公立保育園の定員削減を進め、さらに需要の減少が進行した場合には待機児童の発生しない範囲で統廃合を進めていく。幼稚園については、公立幼稚園が所在する地域ごとの私立幼稚園を含めた需給状況や少人数化による教育面の課題解消などを考慮しつつ、関係団体とも協議を行いながら統廃合を進めていく。学校施設については、令和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月に策定した「広島市学校施設長寿命化計画」に基づき、計画的に維持保全等を進めていく。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791E5E-C68C-422B-B6DB-560A4D2B01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F9B044-68CA-4EDA-A597-C0E7A690A6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16A57B-4FF0-42C8-83AF-993D580486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340491-7720-4649-850E-161F8F9ED1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7713FA-E57A-44A3-8A10-663578A13F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C8B14A-38D8-4D6C-8053-E837C24482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7098EE-CBD0-400E-AA5F-106EFE72F2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6A2CC2-680E-4300-A4B8-98D4761B40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C3619A-FEB9-40A6-9E05-DBCE8E0239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9323D2-6C76-451C-B4F2-1E50ECF84E6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8F00B6-DC87-477B-814A-BF4C831B05B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1D4BCD-AF7B-46FF-8905-17EDCEF14A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8FD669-715A-46E1-BA8B-FF774FAECC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12AC3A-C8F2-4B30-B3AF-3597DC5B05C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4D3DC7-F06A-4BA6-BDB8-EA2B0387C41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960C682-942C-42D2-884F-AE919A0DBB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CCF0BF-DE62-4366-9C24-2909B01F9EB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5FD1C9-6A54-41F3-A6E1-12370910D6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B0633E-9121-4872-BC3A-D208B6E8D34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C06A6E-506A-4C10-A59C-39DD9EE167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B37734-00D3-4D34-B654-EF98C109CB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9D1644-616B-4905-A104-315C28B2DB0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0E414A-BE90-4F7C-A956-31302AAF63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B95E97-38DD-478B-B0BE-F87DBD8A20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DFD4F2-8398-4FCC-8AB5-928CA9C1ECC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574AE7-5FF6-4DBA-966A-9C495BE0F2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C3C8A1B-0025-42B2-9AB4-37162058041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3967F2-200A-4198-B468-F66B60915AF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AFC4CC-8F2A-4449-85F5-BC8FB9C9C3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BB91FF-4A2B-453A-B8D9-A65C992950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0E3AE5D-2C50-48DF-BC59-3F26FBA54A8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8E8E46B-686D-429C-9021-8CF27E89E5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6E46162-7EAE-4C5E-A323-7B32483D07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E2343E-06C9-4F74-A23C-F1A96F6AFE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EA845B-2CF3-4053-9BFA-4BFE2159B3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AAD20C-7549-4E45-BF55-012A55E03E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25DD6E-A70A-4545-A0D1-D61F53D373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2C6ADC8-B411-4578-914D-430E3B5D59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73AE6D9-06F6-4201-8EE7-037F613FDB2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78E248C-8BA7-45D5-9ECA-4D3C37F1AC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B9EEEC-6D82-4190-BF60-4D1A5EC422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E6862DD-0D99-4EA7-A085-54FE89C703CA}"/>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E131CC-9837-4430-8D5D-4B4090688C5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AF15B27-E510-4D87-85E6-745476492A1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BE2CEA8-AD1C-48C9-870C-40CEDE43310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1E3AF86-AE9A-4E7E-9468-CD7A1118A0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8F2B38C-D818-48DB-B78B-E5F3631C71A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8CD894B-B83D-4539-A25C-82AD86B4CED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793B36D-DD3B-4DF1-B060-48621C194B4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CEA1C73-B8DF-4F56-925A-2BF585A425B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3E994A3-2B28-40FA-8EBD-552DA7DE967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2033F3-38E0-4734-A5AD-15D8046BF85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14413E0-3073-4A66-ADE4-FA0E6D6F70C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4F043108-E3C2-46E6-B6BE-AE79BB1C656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D9E6EC6-2CED-45C9-9CE2-3F99C1CE0E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49530</xdr:rowOff>
    </xdr:from>
    <xdr:to>
      <xdr:col>24</xdr:col>
      <xdr:colOff>62865</xdr:colOff>
      <xdr:row>40</xdr:row>
      <xdr:rowOff>137160</xdr:rowOff>
    </xdr:to>
    <xdr:cxnSp macro="">
      <xdr:nvCxnSpPr>
        <xdr:cNvPr id="57" name="直線コネクタ 56">
          <a:extLst>
            <a:ext uri="{FF2B5EF4-FFF2-40B4-BE49-F238E27FC236}">
              <a16:creationId xmlns:a16="http://schemas.microsoft.com/office/drawing/2014/main" id="{A23082C5-F9AD-4428-8E6E-7E12B0BAD60C}"/>
            </a:ext>
          </a:extLst>
        </xdr:cNvPr>
        <xdr:cNvCxnSpPr/>
      </xdr:nvCxnSpPr>
      <xdr:spPr>
        <a:xfrm flipV="1">
          <a:off x="4634865" y="57073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140987</xdr:rowOff>
    </xdr:from>
    <xdr:ext cx="405111" cy="259045"/>
    <xdr:sp macro="" textlink="">
      <xdr:nvSpPr>
        <xdr:cNvPr id="58" name="【図書館】&#10;有形固定資産減価償却率最小値テキスト">
          <a:extLst>
            <a:ext uri="{FF2B5EF4-FFF2-40B4-BE49-F238E27FC236}">
              <a16:creationId xmlns:a16="http://schemas.microsoft.com/office/drawing/2014/main" id="{B27519E4-3736-4967-861C-31EB8D01A1AB}"/>
            </a:ext>
          </a:extLst>
        </xdr:cNvPr>
        <xdr:cNvSpPr txBox="1"/>
      </xdr:nvSpPr>
      <xdr:spPr>
        <a:xfrm>
          <a:off x="4673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137160</xdr:rowOff>
    </xdr:from>
    <xdr:to>
      <xdr:col>24</xdr:col>
      <xdr:colOff>152400</xdr:colOff>
      <xdr:row>40</xdr:row>
      <xdr:rowOff>137160</xdr:rowOff>
    </xdr:to>
    <xdr:cxnSp macro="">
      <xdr:nvCxnSpPr>
        <xdr:cNvPr id="59" name="直線コネクタ 58">
          <a:extLst>
            <a:ext uri="{FF2B5EF4-FFF2-40B4-BE49-F238E27FC236}">
              <a16:creationId xmlns:a16="http://schemas.microsoft.com/office/drawing/2014/main" id="{C55B0144-8812-4EFE-866F-04215B8CEC14}"/>
            </a:ext>
          </a:extLst>
        </xdr:cNvPr>
        <xdr:cNvCxnSpPr/>
      </xdr:nvCxnSpPr>
      <xdr:spPr>
        <a:xfrm>
          <a:off x="4546600" y="699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167657</xdr:rowOff>
    </xdr:from>
    <xdr:ext cx="405111" cy="259045"/>
    <xdr:sp macro="" textlink="">
      <xdr:nvSpPr>
        <xdr:cNvPr id="60" name="【図書館】&#10;有形固定資産減価償却率最大値テキスト">
          <a:extLst>
            <a:ext uri="{FF2B5EF4-FFF2-40B4-BE49-F238E27FC236}">
              <a16:creationId xmlns:a16="http://schemas.microsoft.com/office/drawing/2014/main" id="{FE23F259-7E79-4953-801F-156DE004BC80}"/>
            </a:ext>
          </a:extLst>
        </xdr:cNvPr>
        <xdr:cNvSpPr txBox="1"/>
      </xdr:nvSpPr>
      <xdr:spPr>
        <a:xfrm>
          <a:off x="4673600" y="548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49530</xdr:rowOff>
    </xdr:from>
    <xdr:to>
      <xdr:col>24</xdr:col>
      <xdr:colOff>152400</xdr:colOff>
      <xdr:row>33</xdr:row>
      <xdr:rowOff>49530</xdr:rowOff>
    </xdr:to>
    <xdr:cxnSp macro="">
      <xdr:nvCxnSpPr>
        <xdr:cNvPr id="61" name="直線コネクタ 60">
          <a:extLst>
            <a:ext uri="{FF2B5EF4-FFF2-40B4-BE49-F238E27FC236}">
              <a16:creationId xmlns:a16="http://schemas.microsoft.com/office/drawing/2014/main" id="{DE340AA0-1CD3-4DA4-9C04-EE47B685982E}"/>
            </a:ext>
          </a:extLst>
        </xdr:cNvPr>
        <xdr:cNvCxnSpPr/>
      </xdr:nvCxnSpPr>
      <xdr:spPr>
        <a:xfrm>
          <a:off x="4546600" y="570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13987</xdr:rowOff>
    </xdr:from>
    <xdr:ext cx="405111" cy="259045"/>
    <xdr:sp macro="" textlink="">
      <xdr:nvSpPr>
        <xdr:cNvPr id="62" name="【図書館】&#10;有形固定資産減価償却率平均値テキスト">
          <a:extLst>
            <a:ext uri="{FF2B5EF4-FFF2-40B4-BE49-F238E27FC236}">
              <a16:creationId xmlns:a16="http://schemas.microsoft.com/office/drawing/2014/main" id="{607217E7-70D2-4351-AA88-43AC8C47FA05}"/>
            </a:ext>
          </a:extLst>
        </xdr:cNvPr>
        <xdr:cNvSpPr txBox="1"/>
      </xdr:nvSpPr>
      <xdr:spPr>
        <a:xfrm>
          <a:off x="4673600" y="601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162560</xdr:rowOff>
    </xdr:from>
    <xdr:to>
      <xdr:col>24</xdr:col>
      <xdr:colOff>114300</xdr:colOff>
      <xdr:row>36</xdr:row>
      <xdr:rowOff>92710</xdr:rowOff>
    </xdr:to>
    <xdr:sp macro="" textlink="">
      <xdr:nvSpPr>
        <xdr:cNvPr id="63" name="フローチャート: 判断 62">
          <a:extLst>
            <a:ext uri="{FF2B5EF4-FFF2-40B4-BE49-F238E27FC236}">
              <a16:creationId xmlns:a16="http://schemas.microsoft.com/office/drawing/2014/main" id="{1A44087F-C6B6-4481-8FEB-CB98A03027B5}"/>
            </a:ext>
          </a:extLst>
        </xdr:cNvPr>
        <xdr:cNvSpPr/>
      </xdr:nvSpPr>
      <xdr:spPr>
        <a:xfrm>
          <a:off x="4584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97790</xdr:rowOff>
    </xdr:from>
    <xdr:to>
      <xdr:col>20</xdr:col>
      <xdr:colOff>38100</xdr:colOff>
      <xdr:row>36</xdr:row>
      <xdr:rowOff>27940</xdr:rowOff>
    </xdr:to>
    <xdr:sp macro="" textlink="">
      <xdr:nvSpPr>
        <xdr:cNvPr id="64" name="フローチャート: 判断 63">
          <a:extLst>
            <a:ext uri="{FF2B5EF4-FFF2-40B4-BE49-F238E27FC236}">
              <a16:creationId xmlns:a16="http://schemas.microsoft.com/office/drawing/2014/main" id="{A33C7928-0551-4C9D-9BCB-E0D35016EA17}"/>
            </a:ext>
          </a:extLst>
        </xdr:cNvPr>
        <xdr:cNvSpPr/>
      </xdr:nvSpPr>
      <xdr:spPr>
        <a:xfrm>
          <a:off x="3746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48260</xdr:rowOff>
    </xdr:from>
    <xdr:to>
      <xdr:col>15</xdr:col>
      <xdr:colOff>101600</xdr:colOff>
      <xdr:row>35</xdr:row>
      <xdr:rowOff>149860</xdr:rowOff>
    </xdr:to>
    <xdr:sp macro="" textlink="">
      <xdr:nvSpPr>
        <xdr:cNvPr id="65" name="フローチャート: 判断 64">
          <a:extLst>
            <a:ext uri="{FF2B5EF4-FFF2-40B4-BE49-F238E27FC236}">
              <a16:creationId xmlns:a16="http://schemas.microsoft.com/office/drawing/2014/main" id="{DFDAE6C3-2B43-43CC-B5BD-E68F8BE0630C}"/>
            </a:ext>
          </a:extLst>
        </xdr:cNvPr>
        <xdr:cNvSpPr/>
      </xdr:nvSpPr>
      <xdr:spPr>
        <a:xfrm>
          <a:off x="2857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124460</xdr:rowOff>
    </xdr:from>
    <xdr:to>
      <xdr:col>10</xdr:col>
      <xdr:colOff>165100</xdr:colOff>
      <xdr:row>35</xdr:row>
      <xdr:rowOff>54610</xdr:rowOff>
    </xdr:to>
    <xdr:sp macro="" textlink="">
      <xdr:nvSpPr>
        <xdr:cNvPr id="66" name="フローチャート: 判断 65">
          <a:extLst>
            <a:ext uri="{FF2B5EF4-FFF2-40B4-BE49-F238E27FC236}">
              <a16:creationId xmlns:a16="http://schemas.microsoft.com/office/drawing/2014/main" id="{F6B1E90D-D938-4AC5-9CF3-6262B26CE15A}"/>
            </a:ext>
          </a:extLst>
        </xdr:cNvPr>
        <xdr:cNvSpPr/>
      </xdr:nvSpPr>
      <xdr:spPr>
        <a:xfrm>
          <a:off x="1968500" y="595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67310</xdr:rowOff>
    </xdr:from>
    <xdr:to>
      <xdr:col>6</xdr:col>
      <xdr:colOff>38100</xdr:colOff>
      <xdr:row>34</xdr:row>
      <xdr:rowOff>168910</xdr:rowOff>
    </xdr:to>
    <xdr:sp macro="" textlink="">
      <xdr:nvSpPr>
        <xdr:cNvPr id="67" name="フローチャート: 判断 66">
          <a:extLst>
            <a:ext uri="{FF2B5EF4-FFF2-40B4-BE49-F238E27FC236}">
              <a16:creationId xmlns:a16="http://schemas.microsoft.com/office/drawing/2014/main" id="{EC447A56-EFEF-4A6A-B71F-00B2B6FA8023}"/>
            </a:ext>
          </a:extLst>
        </xdr:cNvPr>
        <xdr:cNvSpPr/>
      </xdr:nvSpPr>
      <xdr:spPr>
        <a:xfrm>
          <a:off x="1079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4C146FE-4A27-472B-9705-4795530A63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232555-10F9-4428-B1E2-69B68379D70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5DA5F8-C4D9-42C1-AA64-7843416FC88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B5F068-F852-4841-839D-A61216F46B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4627E5-8628-4DDD-B1BA-2F80507AB2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86360</xdr:rowOff>
    </xdr:from>
    <xdr:to>
      <xdr:col>24</xdr:col>
      <xdr:colOff>114300</xdr:colOff>
      <xdr:row>41</xdr:row>
      <xdr:rowOff>16510</xdr:rowOff>
    </xdr:to>
    <xdr:sp macro="" textlink="">
      <xdr:nvSpPr>
        <xdr:cNvPr id="73" name="楕円 72">
          <a:extLst>
            <a:ext uri="{FF2B5EF4-FFF2-40B4-BE49-F238E27FC236}">
              <a16:creationId xmlns:a16="http://schemas.microsoft.com/office/drawing/2014/main" id="{54CD74A6-86FB-4C26-AD1B-F3BBB69E33A6}"/>
            </a:ext>
          </a:extLst>
        </xdr:cNvPr>
        <xdr:cNvSpPr/>
      </xdr:nvSpPr>
      <xdr:spPr>
        <a:xfrm>
          <a:off x="4584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1287</xdr:rowOff>
    </xdr:from>
    <xdr:ext cx="405111" cy="259045"/>
    <xdr:sp macro="" textlink="">
      <xdr:nvSpPr>
        <xdr:cNvPr id="74" name="【図書館】&#10;有形固定資産減価償却率該当値テキスト">
          <a:extLst>
            <a:ext uri="{FF2B5EF4-FFF2-40B4-BE49-F238E27FC236}">
              <a16:creationId xmlns:a16="http://schemas.microsoft.com/office/drawing/2014/main" id="{4E78B00E-6E14-46F6-B33A-1C8B87F18C75}"/>
            </a:ext>
          </a:extLst>
        </xdr:cNvPr>
        <xdr:cNvSpPr txBox="1"/>
      </xdr:nvSpPr>
      <xdr:spPr>
        <a:xfrm>
          <a:off x="4673600"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xdr:rowOff>
    </xdr:from>
    <xdr:to>
      <xdr:col>20</xdr:col>
      <xdr:colOff>38100</xdr:colOff>
      <xdr:row>40</xdr:row>
      <xdr:rowOff>107950</xdr:rowOff>
    </xdr:to>
    <xdr:sp macro="" textlink="">
      <xdr:nvSpPr>
        <xdr:cNvPr id="75" name="楕円 74">
          <a:extLst>
            <a:ext uri="{FF2B5EF4-FFF2-40B4-BE49-F238E27FC236}">
              <a16:creationId xmlns:a16="http://schemas.microsoft.com/office/drawing/2014/main" id="{139BD810-6EA0-41FA-B1FB-DD3ABF9F583F}"/>
            </a:ext>
          </a:extLst>
        </xdr:cNvPr>
        <xdr:cNvSpPr/>
      </xdr:nvSpPr>
      <xdr:spPr>
        <a:xfrm>
          <a:off x="3746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57150</xdr:rowOff>
    </xdr:from>
    <xdr:to>
      <xdr:col>24</xdr:col>
      <xdr:colOff>63500</xdr:colOff>
      <xdr:row>40</xdr:row>
      <xdr:rowOff>137160</xdr:rowOff>
    </xdr:to>
    <xdr:cxnSp macro="">
      <xdr:nvCxnSpPr>
        <xdr:cNvPr id="76" name="直線コネクタ 75">
          <a:extLst>
            <a:ext uri="{FF2B5EF4-FFF2-40B4-BE49-F238E27FC236}">
              <a16:creationId xmlns:a16="http://schemas.microsoft.com/office/drawing/2014/main" id="{F26CA40A-FE60-4E05-8BBC-48B206589F7A}"/>
            </a:ext>
          </a:extLst>
        </xdr:cNvPr>
        <xdr:cNvCxnSpPr/>
      </xdr:nvCxnSpPr>
      <xdr:spPr>
        <a:xfrm>
          <a:off x="3797300" y="69151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97790</xdr:rowOff>
    </xdr:from>
    <xdr:to>
      <xdr:col>15</xdr:col>
      <xdr:colOff>101600</xdr:colOff>
      <xdr:row>40</xdr:row>
      <xdr:rowOff>27940</xdr:rowOff>
    </xdr:to>
    <xdr:sp macro="" textlink="">
      <xdr:nvSpPr>
        <xdr:cNvPr id="77" name="楕円 76">
          <a:extLst>
            <a:ext uri="{FF2B5EF4-FFF2-40B4-BE49-F238E27FC236}">
              <a16:creationId xmlns:a16="http://schemas.microsoft.com/office/drawing/2014/main" id="{66F6446A-2329-423E-A6EE-69D6C30C4432}"/>
            </a:ext>
          </a:extLst>
        </xdr:cNvPr>
        <xdr:cNvSpPr/>
      </xdr:nvSpPr>
      <xdr:spPr>
        <a:xfrm>
          <a:off x="2857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148590</xdr:rowOff>
    </xdr:from>
    <xdr:to>
      <xdr:col>19</xdr:col>
      <xdr:colOff>177800</xdr:colOff>
      <xdr:row>40</xdr:row>
      <xdr:rowOff>57150</xdr:rowOff>
    </xdr:to>
    <xdr:cxnSp macro="">
      <xdr:nvCxnSpPr>
        <xdr:cNvPr id="78" name="直線コネクタ 77">
          <a:extLst>
            <a:ext uri="{FF2B5EF4-FFF2-40B4-BE49-F238E27FC236}">
              <a16:creationId xmlns:a16="http://schemas.microsoft.com/office/drawing/2014/main" id="{7D3277DB-86FE-480F-95C8-26C5AC21AA48}"/>
            </a:ext>
          </a:extLst>
        </xdr:cNvPr>
        <xdr:cNvCxnSpPr/>
      </xdr:nvCxnSpPr>
      <xdr:spPr>
        <a:xfrm>
          <a:off x="2908300" y="68351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17780</xdr:rowOff>
    </xdr:from>
    <xdr:to>
      <xdr:col>10</xdr:col>
      <xdr:colOff>165100</xdr:colOff>
      <xdr:row>39</xdr:row>
      <xdr:rowOff>119380</xdr:rowOff>
    </xdr:to>
    <xdr:sp macro="" textlink="">
      <xdr:nvSpPr>
        <xdr:cNvPr id="79" name="楕円 78">
          <a:extLst>
            <a:ext uri="{FF2B5EF4-FFF2-40B4-BE49-F238E27FC236}">
              <a16:creationId xmlns:a16="http://schemas.microsoft.com/office/drawing/2014/main" id="{A715A612-0E59-4480-9405-25E011568BE1}"/>
            </a:ext>
          </a:extLst>
        </xdr:cNvPr>
        <xdr:cNvSpPr/>
      </xdr:nvSpPr>
      <xdr:spPr>
        <a:xfrm>
          <a:off x="1968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68580</xdr:rowOff>
    </xdr:from>
    <xdr:to>
      <xdr:col>15</xdr:col>
      <xdr:colOff>50800</xdr:colOff>
      <xdr:row>39</xdr:row>
      <xdr:rowOff>148590</xdr:rowOff>
    </xdr:to>
    <xdr:cxnSp macro="">
      <xdr:nvCxnSpPr>
        <xdr:cNvPr id="80" name="直線コネクタ 79">
          <a:extLst>
            <a:ext uri="{FF2B5EF4-FFF2-40B4-BE49-F238E27FC236}">
              <a16:creationId xmlns:a16="http://schemas.microsoft.com/office/drawing/2014/main" id="{28093302-8D98-486B-9A77-8980F6E726FC}"/>
            </a:ext>
          </a:extLst>
        </xdr:cNvPr>
        <xdr:cNvCxnSpPr/>
      </xdr:nvCxnSpPr>
      <xdr:spPr>
        <a:xfrm>
          <a:off x="2019300" y="67551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113030</xdr:rowOff>
    </xdr:from>
    <xdr:to>
      <xdr:col>6</xdr:col>
      <xdr:colOff>38100</xdr:colOff>
      <xdr:row>39</xdr:row>
      <xdr:rowOff>43180</xdr:rowOff>
    </xdr:to>
    <xdr:sp macro="" textlink="">
      <xdr:nvSpPr>
        <xdr:cNvPr id="81" name="楕円 80">
          <a:extLst>
            <a:ext uri="{FF2B5EF4-FFF2-40B4-BE49-F238E27FC236}">
              <a16:creationId xmlns:a16="http://schemas.microsoft.com/office/drawing/2014/main" id="{21CF46EA-DE4F-42A2-9D5F-9E4EE651C901}"/>
            </a:ext>
          </a:extLst>
        </xdr:cNvPr>
        <xdr:cNvSpPr/>
      </xdr:nvSpPr>
      <xdr:spPr>
        <a:xfrm>
          <a:off x="1079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163830</xdr:rowOff>
    </xdr:from>
    <xdr:to>
      <xdr:col>10</xdr:col>
      <xdr:colOff>114300</xdr:colOff>
      <xdr:row>39</xdr:row>
      <xdr:rowOff>68580</xdr:rowOff>
    </xdr:to>
    <xdr:cxnSp macro="">
      <xdr:nvCxnSpPr>
        <xdr:cNvPr id="82" name="直線コネクタ 81">
          <a:extLst>
            <a:ext uri="{FF2B5EF4-FFF2-40B4-BE49-F238E27FC236}">
              <a16:creationId xmlns:a16="http://schemas.microsoft.com/office/drawing/2014/main" id="{4D42292D-3BF7-4E72-95EA-3966F603135B}"/>
            </a:ext>
          </a:extLst>
        </xdr:cNvPr>
        <xdr:cNvCxnSpPr/>
      </xdr:nvCxnSpPr>
      <xdr:spPr>
        <a:xfrm>
          <a:off x="1130300" y="66789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44467</xdr:rowOff>
    </xdr:from>
    <xdr:ext cx="405111" cy="259045"/>
    <xdr:sp macro="" textlink="">
      <xdr:nvSpPr>
        <xdr:cNvPr id="83" name="n_1aveValue【図書館】&#10;有形固定資産減価償却率">
          <a:extLst>
            <a:ext uri="{FF2B5EF4-FFF2-40B4-BE49-F238E27FC236}">
              <a16:creationId xmlns:a16="http://schemas.microsoft.com/office/drawing/2014/main" id="{9D662F9C-014D-4AE0-B1F0-35047C5C4CEB}"/>
            </a:ext>
          </a:extLst>
        </xdr:cNvPr>
        <xdr:cNvSpPr txBox="1"/>
      </xdr:nvSpPr>
      <xdr:spPr>
        <a:xfrm>
          <a:off x="35820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C1788D81-F691-4493-A527-6678E536C97A}"/>
            </a:ext>
          </a:extLst>
        </xdr:cNvPr>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5" name="n_3aveValue【図書館】&#10;有形固定資産減価償却率">
          <a:extLst>
            <a:ext uri="{FF2B5EF4-FFF2-40B4-BE49-F238E27FC236}">
              <a16:creationId xmlns:a16="http://schemas.microsoft.com/office/drawing/2014/main" id="{05009BF0-72FB-4FE3-83C3-2A8B53E96EF6}"/>
            </a:ext>
          </a:extLst>
        </xdr:cNvPr>
        <xdr:cNvSpPr txBox="1"/>
      </xdr:nvSpPr>
      <xdr:spPr>
        <a:xfrm>
          <a:off x="1816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13987</xdr:rowOff>
    </xdr:from>
    <xdr:ext cx="405111" cy="259045"/>
    <xdr:sp macro="" textlink="">
      <xdr:nvSpPr>
        <xdr:cNvPr id="86" name="n_4aveValue【図書館】&#10;有形固定資産減価償却率">
          <a:extLst>
            <a:ext uri="{FF2B5EF4-FFF2-40B4-BE49-F238E27FC236}">
              <a16:creationId xmlns:a16="http://schemas.microsoft.com/office/drawing/2014/main" id="{5EE8F062-AF29-4A67-BAF5-37E60AFBE367}"/>
            </a:ext>
          </a:extLst>
        </xdr:cNvPr>
        <xdr:cNvSpPr txBox="1"/>
      </xdr:nvSpPr>
      <xdr:spPr>
        <a:xfrm>
          <a:off x="9277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99077</xdr:rowOff>
    </xdr:from>
    <xdr:ext cx="405111" cy="259045"/>
    <xdr:sp macro="" textlink="">
      <xdr:nvSpPr>
        <xdr:cNvPr id="87" name="n_1mainValue【図書館】&#10;有形固定資産減価償却率">
          <a:extLst>
            <a:ext uri="{FF2B5EF4-FFF2-40B4-BE49-F238E27FC236}">
              <a16:creationId xmlns:a16="http://schemas.microsoft.com/office/drawing/2014/main" id="{F4D4DF2D-3535-4965-9046-B74C1FB73489}"/>
            </a:ext>
          </a:extLst>
        </xdr:cNvPr>
        <xdr:cNvSpPr txBox="1"/>
      </xdr:nvSpPr>
      <xdr:spPr>
        <a:xfrm>
          <a:off x="3582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19067</xdr:rowOff>
    </xdr:from>
    <xdr:ext cx="405111" cy="259045"/>
    <xdr:sp macro="" textlink="">
      <xdr:nvSpPr>
        <xdr:cNvPr id="88" name="n_2mainValue【図書館】&#10;有形固定資産減価償却率">
          <a:extLst>
            <a:ext uri="{FF2B5EF4-FFF2-40B4-BE49-F238E27FC236}">
              <a16:creationId xmlns:a16="http://schemas.microsoft.com/office/drawing/2014/main" id="{749F8318-B095-4D14-A5BC-4377C9A4E93D}"/>
            </a:ext>
          </a:extLst>
        </xdr:cNvPr>
        <xdr:cNvSpPr txBox="1"/>
      </xdr:nvSpPr>
      <xdr:spPr>
        <a:xfrm>
          <a:off x="2705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110507</xdr:rowOff>
    </xdr:from>
    <xdr:ext cx="405111" cy="259045"/>
    <xdr:sp macro="" textlink="">
      <xdr:nvSpPr>
        <xdr:cNvPr id="89" name="n_3mainValue【図書館】&#10;有形固定資産減価償却率">
          <a:extLst>
            <a:ext uri="{FF2B5EF4-FFF2-40B4-BE49-F238E27FC236}">
              <a16:creationId xmlns:a16="http://schemas.microsoft.com/office/drawing/2014/main" id="{0D9F786E-2347-49CE-92E8-DE98710B33A6}"/>
            </a:ext>
          </a:extLst>
        </xdr:cNvPr>
        <xdr:cNvSpPr txBox="1"/>
      </xdr:nvSpPr>
      <xdr:spPr>
        <a:xfrm>
          <a:off x="1816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34307</xdr:rowOff>
    </xdr:from>
    <xdr:ext cx="405111" cy="259045"/>
    <xdr:sp macro="" textlink="">
      <xdr:nvSpPr>
        <xdr:cNvPr id="90" name="n_4mainValue【図書館】&#10;有形固定資産減価償却率">
          <a:extLst>
            <a:ext uri="{FF2B5EF4-FFF2-40B4-BE49-F238E27FC236}">
              <a16:creationId xmlns:a16="http://schemas.microsoft.com/office/drawing/2014/main" id="{9E6A53A2-6724-4273-80E1-1A2A1E534BFD}"/>
            </a:ext>
          </a:extLst>
        </xdr:cNvPr>
        <xdr:cNvSpPr txBox="1"/>
      </xdr:nvSpPr>
      <xdr:spPr>
        <a:xfrm>
          <a:off x="927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204B64C-A55F-4770-A14B-222C3368E5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E4E4CB9-F65D-4B82-B2C6-3A8A42EFDB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741C909-ADA7-4085-B97B-DC01BC3D1F7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51DC6F-A54E-430F-8AA3-ADA7E53EFCE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6E1FCA2-BA2C-46ED-A06E-EA763542EC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7D6B291-DA92-49AE-87BE-F8A500180D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61D5995-5C03-47E4-9794-9DA39EC4774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8142AEC-B982-49AF-B76E-75101EC98D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7FA0287-0C2C-4F9A-9FB5-2E42454D733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602F65A-9BC7-47AB-A487-FF865EA1F6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87081BA-D038-418E-AE35-ECAE1C5039DF}"/>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F0697E2-B6F0-4C89-BE74-4ADBB829A2C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EB4BEB5D-35F4-4AF9-BD54-C75F398BFCB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169B86C-601E-48D4-A3E2-4D0E98F3F89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3C080BE-501A-4A68-BAE2-BCFFCFD7499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FD8EFED-8CC0-43E5-9842-8AAA3A3F4DD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D206C1B-2AFB-4478-A82D-697A061E19F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E5F6E48-01FA-4632-A678-5F5BE69CC18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7280E2E-F25A-460D-8AE4-8A67CFA48C0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5F25EA0-6200-4D5F-84E4-967C4DB1F0E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1BBAE3AC-2154-4E0A-8E3A-8E7354B9515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3D1D7F7-0CE9-4A9E-9C2D-38A670ACB7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9F314DA-98B5-432A-B6F9-FB199593C51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26AB318-BF24-4AD0-89FA-0A65CC7F20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DA33963B-CC3C-41E5-AE3B-5EDF05A8353F}"/>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E5E21F93-DAD4-4016-910C-73E067236981}"/>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4C8E7154-4FF6-4D8F-B5F1-CDEC73525164}"/>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D79E3D5F-725C-4525-BE39-E9C96B6CD676}"/>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FDE09A1E-9806-4493-B64C-EB0366B1F380}"/>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4797552F-9AA6-42A1-BAF6-E248D13070B8}"/>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F12EB0A6-31E4-41A1-A13E-5CEDB8A574D3}"/>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35F3D010-33BB-45D3-BB1D-FE31A0FBD84C}"/>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A0557D10-3A91-4945-AEBB-D5A54209DBB9}"/>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EEFCB76D-8CA4-48E5-9E6A-0D7022268F39}"/>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E9C90FEB-D293-49A7-ADCB-969FE1948B85}"/>
            </a:ext>
          </a:extLst>
        </xdr:cNvPr>
        <xdr:cNvSpPr/>
      </xdr:nvSpPr>
      <xdr:spPr>
        <a:xfrm>
          <a:off x="6921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1BA125-2254-4C5B-8A07-7DA1997381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B1AEC9-79A6-4996-96AF-406DB79149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421E50-D303-4D48-9C65-4BD0B8C5DC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842CAAB-EBF2-4772-B716-B974512ED4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B41DD4C-59F1-4CA9-85C8-903F43F86F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id="{0FCEB330-6894-40E2-B604-0B55C8E7569F}"/>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id="{4AC392F5-789A-473E-9A5A-275D2A2E1569}"/>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id="{ECC0F91B-9B67-426A-BB1E-8FCE8E29B796}"/>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3C2C58C4-1D87-4B0D-B4CE-908E9DE0F9BC}"/>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5" name="楕円 134">
          <a:extLst>
            <a:ext uri="{FF2B5EF4-FFF2-40B4-BE49-F238E27FC236}">
              <a16:creationId xmlns:a16="http://schemas.microsoft.com/office/drawing/2014/main" id="{2E1076BA-2D52-4512-9E37-52C86C35FF80}"/>
            </a:ext>
          </a:extLst>
        </xdr:cNvPr>
        <xdr:cNvSpPr/>
      </xdr:nvSpPr>
      <xdr:spPr>
        <a:xfrm>
          <a:off x="8699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114300</xdr:rowOff>
    </xdr:to>
    <xdr:cxnSp macro="">
      <xdr:nvCxnSpPr>
        <xdr:cNvPr id="136" name="直線コネクタ 135">
          <a:extLst>
            <a:ext uri="{FF2B5EF4-FFF2-40B4-BE49-F238E27FC236}">
              <a16:creationId xmlns:a16="http://schemas.microsoft.com/office/drawing/2014/main" id="{56EF0CFB-6410-40BD-8A1A-48679D87731B}"/>
            </a:ext>
          </a:extLst>
        </xdr:cNvPr>
        <xdr:cNvCxnSpPr/>
      </xdr:nvCxnSpPr>
      <xdr:spPr>
        <a:xfrm flipV="1">
          <a:off x="8750300" y="693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C80EB02F-F752-40A0-8BAB-33D6D18D7C92}"/>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03697699-E2FB-4C2E-AA18-ADAF248AC981}"/>
            </a:ext>
          </a:extLst>
        </xdr:cNvPr>
        <xdr:cNvCxnSpPr/>
      </xdr:nvCxnSpPr>
      <xdr:spPr>
        <a:xfrm>
          <a:off x="7861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9" name="楕円 138">
          <a:extLst>
            <a:ext uri="{FF2B5EF4-FFF2-40B4-BE49-F238E27FC236}">
              <a16:creationId xmlns:a16="http://schemas.microsoft.com/office/drawing/2014/main" id="{6C29AF8F-72EB-4E9A-8050-A30E2A0BA2E0}"/>
            </a:ext>
          </a:extLst>
        </xdr:cNvPr>
        <xdr:cNvSpPr/>
      </xdr:nvSpPr>
      <xdr:spPr>
        <a:xfrm>
          <a:off x="6921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40" name="直線コネクタ 139">
          <a:extLst>
            <a:ext uri="{FF2B5EF4-FFF2-40B4-BE49-F238E27FC236}">
              <a16:creationId xmlns:a16="http://schemas.microsoft.com/office/drawing/2014/main" id="{5AC584BD-C0BB-444D-8AC0-18EA20BC294C}"/>
            </a:ext>
          </a:extLst>
        </xdr:cNvPr>
        <xdr:cNvCxnSpPr/>
      </xdr:nvCxnSpPr>
      <xdr:spPr>
        <a:xfrm>
          <a:off x="6972300" y="697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1DBA2C27-2BB3-4BA9-97C6-ACA15CFA59F0}"/>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C521E3CF-A14D-4DC8-A045-DEFA9DEE1FA5}"/>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142E35D3-1A0A-45BC-88B4-4E0B007B90E2}"/>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3D73A769-DC37-4F7D-8373-C3A47859B43F}"/>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id="{488158F8-1A38-4C2F-8EDA-59BD881EE574}"/>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6" name="n_2mainValue【図書館】&#10;一人当たり面積">
          <a:extLst>
            <a:ext uri="{FF2B5EF4-FFF2-40B4-BE49-F238E27FC236}">
              <a16:creationId xmlns:a16="http://schemas.microsoft.com/office/drawing/2014/main" id="{1FC5A444-FDA3-4F3C-99E6-CBC6B64E315E}"/>
            </a:ext>
          </a:extLst>
        </xdr:cNvPr>
        <xdr:cNvSpPr txBox="1"/>
      </xdr:nvSpPr>
      <xdr:spPr>
        <a:xfrm>
          <a:off x="8515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AC47092B-BAB9-42F7-9779-4388CD4D7143}"/>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8" name="n_4mainValue【図書館】&#10;一人当たり面積">
          <a:extLst>
            <a:ext uri="{FF2B5EF4-FFF2-40B4-BE49-F238E27FC236}">
              <a16:creationId xmlns:a16="http://schemas.microsoft.com/office/drawing/2014/main" id="{3CE79616-D9AB-4DE9-9D9E-757B0103FFE8}"/>
            </a:ext>
          </a:extLst>
        </xdr:cNvPr>
        <xdr:cNvSpPr txBox="1"/>
      </xdr:nvSpPr>
      <xdr:spPr>
        <a:xfrm>
          <a:off x="6737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26D483F-7C2B-4C40-8A97-83DA8F74AA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FB00C9B0-9371-47AF-B645-8DD98E2CE2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4B5353D-777B-41E2-882C-AC3B02EC160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FB89DB0-A309-43D3-B127-2D311426C5B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F8B4C38-6A5F-4B2A-937F-498BB2F544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141E8BC-E538-440F-9844-3E6C9847B18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3DA9568-C2D2-4C38-A082-A643EE4000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DFED65C-9F10-4E46-9174-B859390D63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1E55701-27E5-4181-A6FD-3068A473481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612E490-762E-4968-8B88-A833C15FB8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7A34128-B088-49A7-98B4-41AA3DA58DB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A6A073D9-23DE-4F00-B0C4-0E057BAFDF9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3906B3B0-E37D-4DB8-ABA0-9D0900DA8642}"/>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C05661B-D1D0-48B5-9259-58ECBC18874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1A6AE96B-E9D5-4F2A-B99A-EAE2583A581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04898D7-27D2-4A99-9653-82E384D489A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747871B8-6E6E-48BB-B66C-69A31E24DB4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A03D3D1-6EEC-4CCF-8BD5-B87DD0D026A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7482C7A-6B14-4483-A412-60F333C41B4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DA6744B-55FC-45C4-922D-D80E8239447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078FBDE-95E1-499C-8414-DD2AD9D57D9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AD7685FF-3F55-4ADC-99EF-33FF3934FAA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7CDAC82B-02E8-4492-AFB4-752C51004417}"/>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52BC3BD-E257-4698-8BAC-5FA06A2EE7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B01EC5E7-A583-4C13-9A7A-3170E5C42B2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9F465E9-0363-43D4-A0C7-305855FBDC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94706</xdr:rowOff>
    </xdr:from>
    <xdr:to>
      <xdr:col>24</xdr:col>
      <xdr:colOff>62865</xdr:colOff>
      <xdr:row>63</xdr:row>
      <xdr:rowOff>128996</xdr:rowOff>
    </xdr:to>
    <xdr:cxnSp macro="">
      <xdr:nvCxnSpPr>
        <xdr:cNvPr id="175" name="直線コネクタ 174">
          <a:extLst>
            <a:ext uri="{FF2B5EF4-FFF2-40B4-BE49-F238E27FC236}">
              <a16:creationId xmlns:a16="http://schemas.microsoft.com/office/drawing/2014/main" id="{098B164A-64A0-4A92-AEE6-6E7DE9BBC876}"/>
            </a:ext>
          </a:extLst>
        </xdr:cNvPr>
        <xdr:cNvCxnSpPr/>
      </xdr:nvCxnSpPr>
      <xdr:spPr>
        <a:xfrm flipV="1">
          <a:off x="4634865" y="969590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E41C38BA-BC6F-41E1-B3E2-A1B1F05D0CBC}"/>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7" name="直線コネクタ 176">
          <a:extLst>
            <a:ext uri="{FF2B5EF4-FFF2-40B4-BE49-F238E27FC236}">
              <a16:creationId xmlns:a16="http://schemas.microsoft.com/office/drawing/2014/main" id="{CEE06DDA-E354-4149-8B05-ECE95258BEDB}"/>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41383</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7D21C56-8604-4971-8360-774FCC2158DD}"/>
            </a:ext>
          </a:extLst>
        </xdr:cNvPr>
        <xdr:cNvSpPr txBox="1"/>
      </xdr:nvSpPr>
      <xdr:spPr>
        <a:xfrm>
          <a:off x="4673600" y="947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94706</xdr:rowOff>
    </xdr:from>
    <xdr:to>
      <xdr:col>24</xdr:col>
      <xdr:colOff>152400</xdr:colOff>
      <xdr:row>56</xdr:row>
      <xdr:rowOff>94706</xdr:rowOff>
    </xdr:to>
    <xdr:cxnSp macro="">
      <xdr:nvCxnSpPr>
        <xdr:cNvPr id="179" name="直線コネクタ 178">
          <a:extLst>
            <a:ext uri="{FF2B5EF4-FFF2-40B4-BE49-F238E27FC236}">
              <a16:creationId xmlns:a16="http://schemas.microsoft.com/office/drawing/2014/main" id="{5E9884D4-8426-424B-9F0E-913FD7759029}"/>
            </a:ext>
          </a:extLst>
        </xdr:cNvPr>
        <xdr:cNvCxnSpPr/>
      </xdr:nvCxnSpPr>
      <xdr:spPr>
        <a:xfrm>
          <a:off x="4546600" y="969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7ACF013-159B-4957-A4CF-A89C7BBC2338}"/>
            </a:ext>
          </a:extLst>
        </xdr:cNvPr>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81" name="フローチャート: 判断 180">
          <a:extLst>
            <a:ext uri="{FF2B5EF4-FFF2-40B4-BE49-F238E27FC236}">
              <a16:creationId xmlns:a16="http://schemas.microsoft.com/office/drawing/2014/main" id="{3BB62D6D-C874-41C2-81F7-D928AC2E717C}"/>
            </a:ext>
          </a:extLst>
        </xdr:cNvPr>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125549</xdr:rowOff>
    </xdr:from>
    <xdr:to>
      <xdr:col>20</xdr:col>
      <xdr:colOff>38100</xdr:colOff>
      <xdr:row>59</xdr:row>
      <xdr:rowOff>55699</xdr:rowOff>
    </xdr:to>
    <xdr:sp macro="" textlink="">
      <xdr:nvSpPr>
        <xdr:cNvPr id="182" name="フローチャート: 判断 181">
          <a:extLst>
            <a:ext uri="{FF2B5EF4-FFF2-40B4-BE49-F238E27FC236}">
              <a16:creationId xmlns:a16="http://schemas.microsoft.com/office/drawing/2014/main" id="{195DE5DC-F937-4A48-BF94-A0539F7B2572}"/>
            </a:ext>
          </a:extLst>
        </xdr:cNvPr>
        <xdr:cNvSpPr/>
      </xdr:nvSpPr>
      <xdr:spPr>
        <a:xfrm>
          <a:off x="3746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73297</xdr:rowOff>
    </xdr:from>
    <xdr:to>
      <xdr:col>15</xdr:col>
      <xdr:colOff>101600</xdr:colOff>
      <xdr:row>59</xdr:row>
      <xdr:rowOff>3447</xdr:rowOff>
    </xdr:to>
    <xdr:sp macro="" textlink="">
      <xdr:nvSpPr>
        <xdr:cNvPr id="183" name="フローチャート: 判断 182">
          <a:extLst>
            <a:ext uri="{FF2B5EF4-FFF2-40B4-BE49-F238E27FC236}">
              <a16:creationId xmlns:a16="http://schemas.microsoft.com/office/drawing/2014/main" id="{E020B790-4490-4383-8278-1E79B6520F94}"/>
            </a:ext>
          </a:extLst>
        </xdr:cNvPr>
        <xdr:cNvSpPr/>
      </xdr:nvSpPr>
      <xdr:spPr>
        <a:xfrm>
          <a:off x="2857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27577</xdr:rowOff>
    </xdr:from>
    <xdr:to>
      <xdr:col>10</xdr:col>
      <xdr:colOff>165100</xdr:colOff>
      <xdr:row>58</xdr:row>
      <xdr:rowOff>129177</xdr:rowOff>
    </xdr:to>
    <xdr:sp macro="" textlink="">
      <xdr:nvSpPr>
        <xdr:cNvPr id="184" name="フローチャート: 判断 183">
          <a:extLst>
            <a:ext uri="{FF2B5EF4-FFF2-40B4-BE49-F238E27FC236}">
              <a16:creationId xmlns:a16="http://schemas.microsoft.com/office/drawing/2014/main" id="{61734D28-DD3C-4655-B1D0-9074F4E08221}"/>
            </a:ext>
          </a:extLst>
        </xdr:cNvPr>
        <xdr:cNvSpPr/>
      </xdr:nvSpPr>
      <xdr:spPr>
        <a:xfrm>
          <a:off x="1968500" y="997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169635</xdr:rowOff>
    </xdr:from>
    <xdr:to>
      <xdr:col>6</xdr:col>
      <xdr:colOff>38100</xdr:colOff>
      <xdr:row>58</xdr:row>
      <xdr:rowOff>99785</xdr:rowOff>
    </xdr:to>
    <xdr:sp macro="" textlink="">
      <xdr:nvSpPr>
        <xdr:cNvPr id="185" name="フローチャート: 判断 184">
          <a:extLst>
            <a:ext uri="{FF2B5EF4-FFF2-40B4-BE49-F238E27FC236}">
              <a16:creationId xmlns:a16="http://schemas.microsoft.com/office/drawing/2014/main" id="{F463B453-9FB8-43DF-BD3C-CCDCC7DBAF2E}"/>
            </a:ext>
          </a:extLst>
        </xdr:cNvPr>
        <xdr:cNvSpPr/>
      </xdr:nvSpPr>
      <xdr:spPr>
        <a:xfrm>
          <a:off x="1079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85C005A-2926-4F40-BF42-349C0CDB66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5C3D9A1-0DBA-42B5-9722-B56D31F547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D7C2D3F-B32C-4F1C-BC7F-5E49E52D02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9568A64-E2DE-4FBB-AA96-77CCABE376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4705776-36B7-465F-B53A-46451ACEA1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91" name="楕円 190">
          <a:extLst>
            <a:ext uri="{FF2B5EF4-FFF2-40B4-BE49-F238E27FC236}">
              <a16:creationId xmlns:a16="http://schemas.microsoft.com/office/drawing/2014/main" id="{6C2B128F-2084-478E-8E71-66F9C9AC5CAF}"/>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A3CAAC2D-9978-45B4-9BCB-A4E18E4C090D}"/>
            </a:ext>
          </a:extLst>
        </xdr:cNvPr>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193" name="楕円 192">
          <a:extLst>
            <a:ext uri="{FF2B5EF4-FFF2-40B4-BE49-F238E27FC236}">
              <a16:creationId xmlns:a16="http://schemas.microsoft.com/office/drawing/2014/main" id="{19ABAAAA-28CB-4BAE-90B9-465F4036B6E3}"/>
            </a:ext>
          </a:extLst>
        </xdr:cNvPr>
        <xdr:cNvSpPr/>
      </xdr:nvSpPr>
      <xdr:spPr>
        <a:xfrm>
          <a:off x="3746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91440</xdr:rowOff>
    </xdr:to>
    <xdr:cxnSp macro="">
      <xdr:nvCxnSpPr>
        <xdr:cNvPr id="194" name="直線コネクタ 193">
          <a:extLst>
            <a:ext uri="{FF2B5EF4-FFF2-40B4-BE49-F238E27FC236}">
              <a16:creationId xmlns:a16="http://schemas.microsoft.com/office/drawing/2014/main" id="{66664040-D2CF-4B72-80FB-665A9CA05CDA}"/>
            </a:ext>
          </a:extLst>
        </xdr:cNvPr>
        <xdr:cNvCxnSpPr/>
      </xdr:nvCxnSpPr>
      <xdr:spPr>
        <a:xfrm>
          <a:off x="3797300" y="1066255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84727</xdr:rowOff>
    </xdr:from>
    <xdr:to>
      <xdr:col>15</xdr:col>
      <xdr:colOff>101600</xdr:colOff>
      <xdr:row>62</xdr:row>
      <xdr:rowOff>14877</xdr:rowOff>
    </xdr:to>
    <xdr:sp macro="" textlink="">
      <xdr:nvSpPr>
        <xdr:cNvPr id="195" name="楕円 194">
          <a:extLst>
            <a:ext uri="{FF2B5EF4-FFF2-40B4-BE49-F238E27FC236}">
              <a16:creationId xmlns:a16="http://schemas.microsoft.com/office/drawing/2014/main" id="{5F4C153B-FB42-4A9D-A19A-EA6C99E14D61}"/>
            </a:ext>
          </a:extLst>
        </xdr:cNvPr>
        <xdr:cNvSpPr/>
      </xdr:nvSpPr>
      <xdr:spPr>
        <a:xfrm>
          <a:off x="2857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135527</xdr:rowOff>
    </xdr:from>
    <xdr:to>
      <xdr:col>19</xdr:col>
      <xdr:colOff>177800</xdr:colOff>
      <xdr:row>62</xdr:row>
      <xdr:rowOff>32657</xdr:rowOff>
    </xdr:to>
    <xdr:cxnSp macro="">
      <xdr:nvCxnSpPr>
        <xdr:cNvPr id="196" name="直線コネクタ 195">
          <a:extLst>
            <a:ext uri="{FF2B5EF4-FFF2-40B4-BE49-F238E27FC236}">
              <a16:creationId xmlns:a16="http://schemas.microsoft.com/office/drawing/2014/main" id="{8A4701D3-4CC1-4BEB-B948-0F0F88D25D9D}"/>
            </a:ext>
          </a:extLst>
        </xdr:cNvPr>
        <xdr:cNvCxnSpPr/>
      </xdr:nvCxnSpPr>
      <xdr:spPr>
        <a:xfrm>
          <a:off x="2908300" y="105939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7" name="楕円 196">
          <a:extLst>
            <a:ext uri="{FF2B5EF4-FFF2-40B4-BE49-F238E27FC236}">
              <a16:creationId xmlns:a16="http://schemas.microsoft.com/office/drawing/2014/main" id="{C3A06ED7-5005-4AA2-AE63-45F3EDAFA441}"/>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135527</xdr:rowOff>
    </xdr:to>
    <xdr:cxnSp macro="">
      <xdr:nvCxnSpPr>
        <xdr:cNvPr id="198" name="直線コネクタ 197">
          <a:extLst>
            <a:ext uri="{FF2B5EF4-FFF2-40B4-BE49-F238E27FC236}">
              <a16:creationId xmlns:a16="http://schemas.microsoft.com/office/drawing/2014/main" id="{1F8F8857-418E-44CC-A569-427BA80AD7A2}"/>
            </a:ext>
          </a:extLst>
        </xdr:cNvPr>
        <xdr:cNvCxnSpPr/>
      </xdr:nvCxnSpPr>
      <xdr:spPr>
        <a:xfrm>
          <a:off x="2019300" y="1054499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9" name="楕円 198">
          <a:extLst>
            <a:ext uri="{FF2B5EF4-FFF2-40B4-BE49-F238E27FC236}">
              <a16:creationId xmlns:a16="http://schemas.microsoft.com/office/drawing/2014/main" id="{AC075461-1697-4184-89B9-5AEF78D4E092}"/>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86541</xdr:rowOff>
    </xdr:to>
    <xdr:cxnSp macro="">
      <xdr:nvCxnSpPr>
        <xdr:cNvPr id="200" name="直線コネクタ 199">
          <a:extLst>
            <a:ext uri="{FF2B5EF4-FFF2-40B4-BE49-F238E27FC236}">
              <a16:creationId xmlns:a16="http://schemas.microsoft.com/office/drawing/2014/main" id="{4DC00D86-F4D9-44AD-A857-324C6195D565}"/>
            </a:ext>
          </a:extLst>
        </xdr:cNvPr>
        <xdr:cNvCxnSpPr/>
      </xdr:nvCxnSpPr>
      <xdr:spPr>
        <a:xfrm>
          <a:off x="1130300" y="1046988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72226</xdr:rowOff>
    </xdr:from>
    <xdr:ext cx="405111" cy="259045"/>
    <xdr:sp macro="" textlink="">
      <xdr:nvSpPr>
        <xdr:cNvPr id="201" name="n_1aveValue【体育館・プール】&#10;有形固定資産減価償却率">
          <a:extLst>
            <a:ext uri="{FF2B5EF4-FFF2-40B4-BE49-F238E27FC236}">
              <a16:creationId xmlns:a16="http://schemas.microsoft.com/office/drawing/2014/main" id="{B5BCB4D9-7AAE-4B79-8DA3-0C70F3932977}"/>
            </a:ext>
          </a:extLst>
        </xdr:cNvPr>
        <xdr:cNvSpPr txBox="1"/>
      </xdr:nvSpPr>
      <xdr:spPr>
        <a:xfrm>
          <a:off x="3582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19974</xdr:rowOff>
    </xdr:from>
    <xdr:ext cx="405111" cy="259045"/>
    <xdr:sp macro="" textlink="">
      <xdr:nvSpPr>
        <xdr:cNvPr id="202" name="n_2aveValue【体育館・プール】&#10;有形固定資産減価償却率">
          <a:extLst>
            <a:ext uri="{FF2B5EF4-FFF2-40B4-BE49-F238E27FC236}">
              <a16:creationId xmlns:a16="http://schemas.microsoft.com/office/drawing/2014/main" id="{45D08BE8-7337-4625-9BEE-73371EADFEA0}"/>
            </a:ext>
          </a:extLst>
        </xdr:cNvPr>
        <xdr:cNvSpPr txBox="1"/>
      </xdr:nvSpPr>
      <xdr:spPr>
        <a:xfrm>
          <a:off x="2705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145704</xdr:rowOff>
    </xdr:from>
    <xdr:ext cx="405111" cy="259045"/>
    <xdr:sp macro="" textlink="">
      <xdr:nvSpPr>
        <xdr:cNvPr id="203" name="n_3aveValue【体育館・プール】&#10;有形固定資産減価償却率">
          <a:extLst>
            <a:ext uri="{FF2B5EF4-FFF2-40B4-BE49-F238E27FC236}">
              <a16:creationId xmlns:a16="http://schemas.microsoft.com/office/drawing/2014/main" id="{4E4A6A75-3A64-44E6-9DC7-EEA462D4A658}"/>
            </a:ext>
          </a:extLst>
        </xdr:cNvPr>
        <xdr:cNvSpPr txBox="1"/>
      </xdr:nvSpPr>
      <xdr:spPr>
        <a:xfrm>
          <a:off x="1816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116312</xdr:rowOff>
    </xdr:from>
    <xdr:ext cx="405111" cy="259045"/>
    <xdr:sp macro="" textlink="">
      <xdr:nvSpPr>
        <xdr:cNvPr id="204" name="n_4aveValue【体育館・プール】&#10;有形固定資産減価償却率">
          <a:extLst>
            <a:ext uri="{FF2B5EF4-FFF2-40B4-BE49-F238E27FC236}">
              <a16:creationId xmlns:a16="http://schemas.microsoft.com/office/drawing/2014/main" id="{58189E42-FF05-4449-A60D-08ECEF687038}"/>
            </a:ext>
          </a:extLst>
        </xdr:cNvPr>
        <xdr:cNvSpPr txBox="1"/>
      </xdr:nvSpPr>
      <xdr:spPr>
        <a:xfrm>
          <a:off x="927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205" name="n_1mainValue【体育館・プール】&#10;有形固定資産減価償却率">
          <a:extLst>
            <a:ext uri="{FF2B5EF4-FFF2-40B4-BE49-F238E27FC236}">
              <a16:creationId xmlns:a16="http://schemas.microsoft.com/office/drawing/2014/main" id="{70081C88-AC52-4DFB-8BBC-8704C4201DF3}"/>
            </a:ext>
          </a:extLst>
        </xdr:cNvPr>
        <xdr:cNvSpPr txBox="1"/>
      </xdr:nvSpPr>
      <xdr:spPr>
        <a:xfrm>
          <a:off x="3582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6004</xdr:rowOff>
    </xdr:from>
    <xdr:ext cx="405111" cy="259045"/>
    <xdr:sp macro="" textlink="">
      <xdr:nvSpPr>
        <xdr:cNvPr id="206" name="n_2mainValue【体育館・プール】&#10;有形固定資産減価償却率">
          <a:extLst>
            <a:ext uri="{FF2B5EF4-FFF2-40B4-BE49-F238E27FC236}">
              <a16:creationId xmlns:a16="http://schemas.microsoft.com/office/drawing/2014/main" id="{71714371-50EA-41E7-B4ED-A6FCB6C84554}"/>
            </a:ext>
          </a:extLst>
        </xdr:cNvPr>
        <xdr:cNvSpPr txBox="1"/>
      </xdr:nvSpPr>
      <xdr:spPr>
        <a:xfrm>
          <a:off x="27057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7" name="n_3mainValue【体育館・プール】&#10;有形固定資産減価償却率">
          <a:extLst>
            <a:ext uri="{FF2B5EF4-FFF2-40B4-BE49-F238E27FC236}">
              <a16:creationId xmlns:a16="http://schemas.microsoft.com/office/drawing/2014/main" id="{6B4B793B-FE2A-4A0D-ABA8-B9749C7F1BBD}"/>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8" name="n_4mainValue【体育館・プール】&#10;有形固定資産減価償却率">
          <a:extLst>
            <a:ext uri="{FF2B5EF4-FFF2-40B4-BE49-F238E27FC236}">
              <a16:creationId xmlns:a16="http://schemas.microsoft.com/office/drawing/2014/main" id="{72466E4F-EBD9-411A-AB6B-91BA14AC16B1}"/>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4A51880-4148-4103-BFBA-9F439D5A67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57EFB689-1CA1-47FF-8285-A7B93606F3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AF5C05A-2B2C-4039-AC7B-0578A899547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735252B-02D9-42B1-B9BD-D56BE0AF21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16F7A39-AF23-419E-9197-571222B080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6FEBC75-24EC-48EA-B37A-13F4C5FCE2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636CFCA-955C-44F9-9F07-042E34E1FF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B8AF48C-CB85-4D46-B407-1638257E5B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2CEE636-4B94-4384-9128-5955AC2209A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F025CBB-4D0B-4C43-A6A1-8E6BF580C22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9" name="テキスト ボックス 218">
          <a:extLst>
            <a:ext uri="{FF2B5EF4-FFF2-40B4-BE49-F238E27FC236}">
              <a16:creationId xmlns:a16="http://schemas.microsoft.com/office/drawing/2014/main" id="{BB447FF2-39D2-4C1C-BAC9-3FDFC4DB801A}"/>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B207141E-8E8D-4362-93C8-4BD2A3B17A9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62D01083-1C8F-4AF0-8E3B-3EDC65E0307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C0DC83B9-E18A-43FC-915D-9EB0B5D9BEC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3B892F6D-73EA-4A2E-B644-C2214AC0D2F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57E95C84-43AA-484C-AF6B-7762713901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B6FE3EF5-1D27-410E-9B6D-9BF9BFAFA74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82E8F805-39D1-468F-B2C2-C87949748C9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5CF6507E-8982-48F3-9A0A-D97FB1A8D77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DA62CC39-DC88-4F2D-B4D4-24174109B27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1373BB28-909E-467F-8BC6-CBCFC93AE94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214D6EBD-5F16-4EF2-B2CE-996F91941DD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B4A4622-42F0-47DA-A47D-6F940375469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C707042C-EE0F-4D9F-BAAA-61A4E89CE9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120650</xdr:rowOff>
    </xdr:from>
    <xdr:to>
      <xdr:col>54</xdr:col>
      <xdr:colOff>189865</xdr:colOff>
      <xdr:row>63</xdr:row>
      <xdr:rowOff>120650</xdr:rowOff>
    </xdr:to>
    <xdr:cxnSp macro="">
      <xdr:nvCxnSpPr>
        <xdr:cNvPr id="233" name="直線コネクタ 232">
          <a:extLst>
            <a:ext uri="{FF2B5EF4-FFF2-40B4-BE49-F238E27FC236}">
              <a16:creationId xmlns:a16="http://schemas.microsoft.com/office/drawing/2014/main" id="{95C32ECB-596F-49C0-9A59-F87767B09423}"/>
            </a:ext>
          </a:extLst>
        </xdr:cNvPr>
        <xdr:cNvCxnSpPr/>
      </xdr:nvCxnSpPr>
      <xdr:spPr>
        <a:xfrm flipV="1">
          <a:off x="10476865" y="9550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4" name="【体育館・プール】&#10;一人当たり面積最小値テキスト">
          <a:extLst>
            <a:ext uri="{FF2B5EF4-FFF2-40B4-BE49-F238E27FC236}">
              <a16:creationId xmlns:a16="http://schemas.microsoft.com/office/drawing/2014/main" id="{0845888D-C81D-48FB-9204-AEBFE3D59CA2}"/>
            </a:ext>
          </a:extLst>
        </xdr:cNvPr>
        <xdr:cNvSpPr txBox="1"/>
      </xdr:nvSpPr>
      <xdr:spPr>
        <a:xfrm>
          <a:off x="10515600"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5" name="直線コネクタ 234">
          <a:extLst>
            <a:ext uri="{FF2B5EF4-FFF2-40B4-BE49-F238E27FC236}">
              <a16:creationId xmlns:a16="http://schemas.microsoft.com/office/drawing/2014/main" id="{91A5A54C-C1C8-488B-8FF7-3D77597AD59B}"/>
            </a:ext>
          </a:extLst>
        </xdr:cNvPr>
        <xdr:cNvCxnSpPr/>
      </xdr:nvCxnSpPr>
      <xdr:spPr>
        <a:xfrm>
          <a:off x="10388600" y="1092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67327</xdr:rowOff>
    </xdr:from>
    <xdr:ext cx="469744" cy="259045"/>
    <xdr:sp macro="" textlink="">
      <xdr:nvSpPr>
        <xdr:cNvPr id="236" name="【体育館・プール】&#10;一人当たり面積最大値テキスト">
          <a:extLst>
            <a:ext uri="{FF2B5EF4-FFF2-40B4-BE49-F238E27FC236}">
              <a16:creationId xmlns:a16="http://schemas.microsoft.com/office/drawing/2014/main" id="{BC35A636-5DCB-47BD-90E4-83B63BE30BBC}"/>
            </a:ext>
          </a:extLst>
        </xdr:cNvPr>
        <xdr:cNvSpPr txBox="1"/>
      </xdr:nvSpPr>
      <xdr:spPr>
        <a:xfrm>
          <a:off x="10515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120650</xdr:rowOff>
    </xdr:from>
    <xdr:to>
      <xdr:col>55</xdr:col>
      <xdr:colOff>88900</xdr:colOff>
      <xdr:row>55</xdr:row>
      <xdr:rowOff>120650</xdr:rowOff>
    </xdr:to>
    <xdr:cxnSp macro="">
      <xdr:nvCxnSpPr>
        <xdr:cNvPr id="237" name="直線コネクタ 236">
          <a:extLst>
            <a:ext uri="{FF2B5EF4-FFF2-40B4-BE49-F238E27FC236}">
              <a16:creationId xmlns:a16="http://schemas.microsoft.com/office/drawing/2014/main" id="{1DA50210-8058-4E72-A346-BB7FCD174F6E}"/>
            </a:ext>
          </a:extLst>
        </xdr:cNvPr>
        <xdr:cNvCxnSpPr/>
      </xdr:nvCxnSpPr>
      <xdr:spPr>
        <a:xfrm>
          <a:off x="10388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168927</xdr:rowOff>
    </xdr:from>
    <xdr:ext cx="469744" cy="259045"/>
    <xdr:sp macro="" textlink="">
      <xdr:nvSpPr>
        <xdr:cNvPr id="238" name="【体育館・プール】&#10;一人当たり面積平均値テキスト">
          <a:extLst>
            <a:ext uri="{FF2B5EF4-FFF2-40B4-BE49-F238E27FC236}">
              <a16:creationId xmlns:a16="http://schemas.microsoft.com/office/drawing/2014/main" id="{8E1E1FBC-8FF8-41D7-919B-CA70BB998236}"/>
            </a:ext>
          </a:extLst>
        </xdr:cNvPr>
        <xdr:cNvSpPr txBox="1"/>
      </xdr:nvSpPr>
      <xdr:spPr>
        <a:xfrm>
          <a:off x="10515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19050</xdr:rowOff>
    </xdr:from>
    <xdr:to>
      <xdr:col>55</xdr:col>
      <xdr:colOff>50800</xdr:colOff>
      <xdr:row>61</xdr:row>
      <xdr:rowOff>120650</xdr:rowOff>
    </xdr:to>
    <xdr:sp macro="" textlink="">
      <xdr:nvSpPr>
        <xdr:cNvPr id="239" name="フローチャート: 判断 238">
          <a:extLst>
            <a:ext uri="{FF2B5EF4-FFF2-40B4-BE49-F238E27FC236}">
              <a16:creationId xmlns:a16="http://schemas.microsoft.com/office/drawing/2014/main" id="{67C3E174-1C79-4738-ADD2-7B9D59FF4AFA}"/>
            </a:ext>
          </a:extLst>
        </xdr:cNvPr>
        <xdr:cNvSpPr/>
      </xdr:nvSpPr>
      <xdr:spPr>
        <a:xfrm>
          <a:off x="104267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40" name="フローチャート: 判断 239">
          <a:extLst>
            <a:ext uri="{FF2B5EF4-FFF2-40B4-BE49-F238E27FC236}">
              <a16:creationId xmlns:a16="http://schemas.microsoft.com/office/drawing/2014/main" id="{040537A0-2CF9-45CC-BCA3-43719EA3372B}"/>
            </a:ext>
          </a:extLst>
        </xdr:cNvPr>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41" name="フローチャート: 判断 240">
          <a:extLst>
            <a:ext uri="{FF2B5EF4-FFF2-40B4-BE49-F238E27FC236}">
              <a16:creationId xmlns:a16="http://schemas.microsoft.com/office/drawing/2014/main" id="{50252B35-410A-472F-B375-590B4792C380}"/>
            </a:ext>
          </a:extLst>
        </xdr:cNvPr>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31750</xdr:rowOff>
    </xdr:from>
    <xdr:to>
      <xdr:col>41</xdr:col>
      <xdr:colOff>101600</xdr:colOff>
      <xdr:row>61</xdr:row>
      <xdr:rowOff>133350</xdr:rowOff>
    </xdr:to>
    <xdr:sp macro="" textlink="">
      <xdr:nvSpPr>
        <xdr:cNvPr id="242" name="フローチャート: 判断 241">
          <a:extLst>
            <a:ext uri="{FF2B5EF4-FFF2-40B4-BE49-F238E27FC236}">
              <a16:creationId xmlns:a16="http://schemas.microsoft.com/office/drawing/2014/main" id="{142F8BE0-4492-4707-9855-95BAD9FC2C11}"/>
            </a:ext>
          </a:extLst>
        </xdr:cNvPr>
        <xdr:cNvSpPr/>
      </xdr:nvSpPr>
      <xdr:spPr>
        <a:xfrm>
          <a:off x="7810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3" name="フローチャート: 判断 242">
          <a:extLst>
            <a:ext uri="{FF2B5EF4-FFF2-40B4-BE49-F238E27FC236}">
              <a16:creationId xmlns:a16="http://schemas.microsoft.com/office/drawing/2014/main" id="{6414A651-2E3F-4AD5-AF2D-764F964B9A9E}"/>
            </a:ext>
          </a:extLst>
        </xdr:cNvPr>
        <xdr:cNvSpPr/>
      </xdr:nvSpPr>
      <xdr:spPr>
        <a:xfrm>
          <a:off x="6921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D087AA2-43F3-4F9B-B9CB-7E8ADCEACEE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157B8E3-034F-4CBB-B265-F5F151F933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9CE31AF-A2E6-47DA-92F4-D1EBEAECE2F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4F7BDF1-0FFC-4556-B8A8-2A4FA350028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4B15C15-B2A4-4003-9D8B-CF9B1DB3E14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114300</xdr:rowOff>
    </xdr:from>
    <xdr:to>
      <xdr:col>55</xdr:col>
      <xdr:colOff>50800</xdr:colOff>
      <xdr:row>61</xdr:row>
      <xdr:rowOff>44450</xdr:rowOff>
    </xdr:to>
    <xdr:sp macro="" textlink="">
      <xdr:nvSpPr>
        <xdr:cNvPr id="249" name="楕円 248">
          <a:extLst>
            <a:ext uri="{FF2B5EF4-FFF2-40B4-BE49-F238E27FC236}">
              <a16:creationId xmlns:a16="http://schemas.microsoft.com/office/drawing/2014/main" id="{0C7D01CC-E823-4CFF-B747-2A756B525387}"/>
            </a:ext>
          </a:extLst>
        </xdr:cNvPr>
        <xdr:cNvSpPr/>
      </xdr:nvSpPr>
      <xdr:spPr>
        <a:xfrm>
          <a:off x="10426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137177</xdr:rowOff>
    </xdr:from>
    <xdr:ext cx="469744" cy="259045"/>
    <xdr:sp macro="" textlink="">
      <xdr:nvSpPr>
        <xdr:cNvPr id="250" name="【体育館・プール】&#10;一人当たり面積該当値テキスト">
          <a:extLst>
            <a:ext uri="{FF2B5EF4-FFF2-40B4-BE49-F238E27FC236}">
              <a16:creationId xmlns:a16="http://schemas.microsoft.com/office/drawing/2014/main" id="{B512BA8C-E708-4B4B-A72D-96FE6B6E77F3}"/>
            </a:ext>
          </a:extLst>
        </xdr:cNvPr>
        <xdr:cNvSpPr txBox="1"/>
      </xdr:nvSpPr>
      <xdr:spPr>
        <a:xfrm>
          <a:off x="10515600"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114300</xdr:rowOff>
    </xdr:from>
    <xdr:to>
      <xdr:col>50</xdr:col>
      <xdr:colOff>165100</xdr:colOff>
      <xdr:row>61</xdr:row>
      <xdr:rowOff>44450</xdr:rowOff>
    </xdr:to>
    <xdr:sp macro="" textlink="">
      <xdr:nvSpPr>
        <xdr:cNvPr id="251" name="楕円 250">
          <a:extLst>
            <a:ext uri="{FF2B5EF4-FFF2-40B4-BE49-F238E27FC236}">
              <a16:creationId xmlns:a16="http://schemas.microsoft.com/office/drawing/2014/main" id="{82529725-091B-42C0-B311-C03B3882DA49}"/>
            </a:ext>
          </a:extLst>
        </xdr:cNvPr>
        <xdr:cNvSpPr/>
      </xdr:nvSpPr>
      <xdr:spPr>
        <a:xfrm>
          <a:off x="9588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165100</xdr:rowOff>
    </xdr:from>
    <xdr:to>
      <xdr:col>55</xdr:col>
      <xdr:colOff>0</xdr:colOff>
      <xdr:row>60</xdr:row>
      <xdr:rowOff>165100</xdr:rowOff>
    </xdr:to>
    <xdr:cxnSp macro="">
      <xdr:nvCxnSpPr>
        <xdr:cNvPr id="252" name="直線コネクタ 251">
          <a:extLst>
            <a:ext uri="{FF2B5EF4-FFF2-40B4-BE49-F238E27FC236}">
              <a16:creationId xmlns:a16="http://schemas.microsoft.com/office/drawing/2014/main" id="{44EA662C-5767-41A3-8C2E-D00C503BA2F8}"/>
            </a:ext>
          </a:extLst>
        </xdr:cNvPr>
        <xdr:cNvCxnSpPr/>
      </xdr:nvCxnSpPr>
      <xdr:spPr>
        <a:xfrm>
          <a:off x="9639300" y="1045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114300</xdr:rowOff>
    </xdr:from>
    <xdr:to>
      <xdr:col>46</xdr:col>
      <xdr:colOff>38100</xdr:colOff>
      <xdr:row>61</xdr:row>
      <xdr:rowOff>44450</xdr:rowOff>
    </xdr:to>
    <xdr:sp macro="" textlink="">
      <xdr:nvSpPr>
        <xdr:cNvPr id="253" name="楕円 252">
          <a:extLst>
            <a:ext uri="{FF2B5EF4-FFF2-40B4-BE49-F238E27FC236}">
              <a16:creationId xmlns:a16="http://schemas.microsoft.com/office/drawing/2014/main" id="{B53A610E-98D7-490F-8739-B45E96287EFB}"/>
            </a:ext>
          </a:extLst>
        </xdr:cNvPr>
        <xdr:cNvSpPr/>
      </xdr:nvSpPr>
      <xdr:spPr>
        <a:xfrm>
          <a:off x="8699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165100</xdr:rowOff>
    </xdr:from>
    <xdr:to>
      <xdr:col>50</xdr:col>
      <xdr:colOff>114300</xdr:colOff>
      <xdr:row>60</xdr:row>
      <xdr:rowOff>165100</xdr:rowOff>
    </xdr:to>
    <xdr:cxnSp macro="">
      <xdr:nvCxnSpPr>
        <xdr:cNvPr id="254" name="直線コネクタ 253">
          <a:extLst>
            <a:ext uri="{FF2B5EF4-FFF2-40B4-BE49-F238E27FC236}">
              <a16:creationId xmlns:a16="http://schemas.microsoft.com/office/drawing/2014/main" id="{355C9218-5363-4C74-8099-423805CAB055}"/>
            </a:ext>
          </a:extLst>
        </xdr:cNvPr>
        <xdr:cNvCxnSpPr/>
      </xdr:nvCxnSpPr>
      <xdr:spPr>
        <a:xfrm>
          <a:off x="8750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114300</xdr:rowOff>
    </xdr:from>
    <xdr:to>
      <xdr:col>41</xdr:col>
      <xdr:colOff>101600</xdr:colOff>
      <xdr:row>61</xdr:row>
      <xdr:rowOff>44450</xdr:rowOff>
    </xdr:to>
    <xdr:sp macro="" textlink="">
      <xdr:nvSpPr>
        <xdr:cNvPr id="255" name="楕円 254">
          <a:extLst>
            <a:ext uri="{FF2B5EF4-FFF2-40B4-BE49-F238E27FC236}">
              <a16:creationId xmlns:a16="http://schemas.microsoft.com/office/drawing/2014/main" id="{CE6F3C98-E351-40F9-9F62-2A317C490113}"/>
            </a:ext>
          </a:extLst>
        </xdr:cNvPr>
        <xdr:cNvSpPr/>
      </xdr:nvSpPr>
      <xdr:spPr>
        <a:xfrm>
          <a:off x="7810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165100</xdr:rowOff>
    </xdr:from>
    <xdr:to>
      <xdr:col>45</xdr:col>
      <xdr:colOff>177800</xdr:colOff>
      <xdr:row>60</xdr:row>
      <xdr:rowOff>165100</xdr:rowOff>
    </xdr:to>
    <xdr:cxnSp macro="">
      <xdr:nvCxnSpPr>
        <xdr:cNvPr id="256" name="直線コネクタ 255">
          <a:extLst>
            <a:ext uri="{FF2B5EF4-FFF2-40B4-BE49-F238E27FC236}">
              <a16:creationId xmlns:a16="http://schemas.microsoft.com/office/drawing/2014/main" id="{027E72F9-B801-40FD-AD6E-EE4A4029623F}"/>
            </a:ext>
          </a:extLst>
        </xdr:cNvPr>
        <xdr:cNvCxnSpPr/>
      </xdr:nvCxnSpPr>
      <xdr:spPr>
        <a:xfrm>
          <a:off x="7861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57" name="楕円 256">
          <a:extLst>
            <a:ext uri="{FF2B5EF4-FFF2-40B4-BE49-F238E27FC236}">
              <a16:creationId xmlns:a16="http://schemas.microsoft.com/office/drawing/2014/main" id="{64A4909A-53AD-4B43-87DF-ACB2B8AB87B2}"/>
            </a:ext>
          </a:extLst>
        </xdr:cNvPr>
        <xdr:cNvSpPr/>
      </xdr:nvSpPr>
      <xdr:spPr>
        <a:xfrm>
          <a:off x="6921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165100</xdr:rowOff>
    </xdr:from>
    <xdr:to>
      <xdr:col>41</xdr:col>
      <xdr:colOff>50800</xdr:colOff>
      <xdr:row>60</xdr:row>
      <xdr:rowOff>165100</xdr:rowOff>
    </xdr:to>
    <xdr:cxnSp macro="">
      <xdr:nvCxnSpPr>
        <xdr:cNvPr id="258" name="直線コネクタ 257">
          <a:extLst>
            <a:ext uri="{FF2B5EF4-FFF2-40B4-BE49-F238E27FC236}">
              <a16:creationId xmlns:a16="http://schemas.microsoft.com/office/drawing/2014/main" id="{94621D6B-3328-4113-B0F0-FA23C4CE7033}"/>
            </a:ext>
          </a:extLst>
        </xdr:cNvPr>
        <xdr:cNvCxnSpPr/>
      </xdr:nvCxnSpPr>
      <xdr:spPr>
        <a:xfrm>
          <a:off x="6972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99077</xdr:rowOff>
    </xdr:from>
    <xdr:ext cx="469744" cy="259045"/>
    <xdr:sp macro="" textlink="">
      <xdr:nvSpPr>
        <xdr:cNvPr id="259" name="n_1aveValue【体育館・プール】&#10;一人当たり面積">
          <a:extLst>
            <a:ext uri="{FF2B5EF4-FFF2-40B4-BE49-F238E27FC236}">
              <a16:creationId xmlns:a16="http://schemas.microsoft.com/office/drawing/2014/main" id="{15CE12C9-3660-4FBA-ACAE-F27868E399DC}"/>
            </a:ext>
          </a:extLst>
        </xdr:cNvPr>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111777</xdr:rowOff>
    </xdr:from>
    <xdr:ext cx="469744" cy="259045"/>
    <xdr:sp macro="" textlink="">
      <xdr:nvSpPr>
        <xdr:cNvPr id="260" name="n_2aveValue【体育館・プール】&#10;一人当たり面積">
          <a:extLst>
            <a:ext uri="{FF2B5EF4-FFF2-40B4-BE49-F238E27FC236}">
              <a16:creationId xmlns:a16="http://schemas.microsoft.com/office/drawing/2014/main" id="{FBF98C87-1933-4481-84FA-253F433C93AD}"/>
            </a:ext>
          </a:extLst>
        </xdr:cNvPr>
        <xdr:cNvSpPr txBox="1"/>
      </xdr:nvSpPr>
      <xdr:spPr>
        <a:xfrm>
          <a:off x="8515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124477</xdr:rowOff>
    </xdr:from>
    <xdr:ext cx="469744" cy="259045"/>
    <xdr:sp macro="" textlink="">
      <xdr:nvSpPr>
        <xdr:cNvPr id="261" name="n_3aveValue【体育館・プール】&#10;一人当たり面積">
          <a:extLst>
            <a:ext uri="{FF2B5EF4-FFF2-40B4-BE49-F238E27FC236}">
              <a16:creationId xmlns:a16="http://schemas.microsoft.com/office/drawing/2014/main" id="{2703E086-2F89-44ED-A970-0BCDF26B5423}"/>
            </a:ext>
          </a:extLst>
        </xdr:cNvPr>
        <xdr:cNvSpPr txBox="1"/>
      </xdr:nvSpPr>
      <xdr:spPr>
        <a:xfrm>
          <a:off x="7626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2" name="n_4aveValue【体育館・プール】&#10;一人当たり面積">
          <a:extLst>
            <a:ext uri="{FF2B5EF4-FFF2-40B4-BE49-F238E27FC236}">
              <a16:creationId xmlns:a16="http://schemas.microsoft.com/office/drawing/2014/main" id="{696EAEB9-80A3-46A7-95A1-39BFA0125E87}"/>
            </a:ext>
          </a:extLst>
        </xdr:cNvPr>
        <xdr:cNvSpPr txBox="1"/>
      </xdr:nvSpPr>
      <xdr:spPr>
        <a:xfrm>
          <a:off x="6737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60977</xdr:rowOff>
    </xdr:from>
    <xdr:ext cx="469744" cy="259045"/>
    <xdr:sp macro="" textlink="">
      <xdr:nvSpPr>
        <xdr:cNvPr id="263" name="n_1mainValue【体育館・プール】&#10;一人当たり面積">
          <a:extLst>
            <a:ext uri="{FF2B5EF4-FFF2-40B4-BE49-F238E27FC236}">
              <a16:creationId xmlns:a16="http://schemas.microsoft.com/office/drawing/2014/main" id="{3C927B74-E7B8-4DF7-B83E-612A7A28D69F}"/>
            </a:ext>
          </a:extLst>
        </xdr:cNvPr>
        <xdr:cNvSpPr txBox="1"/>
      </xdr:nvSpPr>
      <xdr:spPr>
        <a:xfrm>
          <a:off x="93917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60977</xdr:rowOff>
    </xdr:from>
    <xdr:ext cx="469744" cy="259045"/>
    <xdr:sp macro="" textlink="">
      <xdr:nvSpPr>
        <xdr:cNvPr id="264" name="n_2mainValue【体育館・プール】&#10;一人当たり面積">
          <a:extLst>
            <a:ext uri="{FF2B5EF4-FFF2-40B4-BE49-F238E27FC236}">
              <a16:creationId xmlns:a16="http://schemas.microsoft.com/office/drawing/2014/main" id="{D848327A-FB04-4500-BD73-7E6E2F287B3E}"/>
            </a:ext>
          </a:extLst>
        </xdr:cNvPr>
        <xdr:cNvSpPr txBox="1"/>
      </xdr:nvSpPr>
      <xdr:spPr>
        <a:xfrm>
          <a:off x="8515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60977</xdr:rowOff>
    </xdr:from>
    <xdr:ext cx="469744" cy="259045"/>
    <xdr:sp macro="" textlink="">
      <xdr:nvSpPr>
        <xdr:cNvPr id="265" name="n_3mainValue【体育館・プール】&#10;一人当たり面積">
          <a:extLst>
            <a:ext uri="{FF2B5EF4-FFF2-40B4-BE49-F238E27FC236}">
              <a16:creationId xmlns:a16="http://schemas.microsoft.com/office/drawing/2014/main" id="{94B4AD7C-EBDB-4022-B1F6-EC5375E896AF}"/>
            </a:ext>
          </a:extLst>
        </xdr:cNvPr>
        <xdr:cNvSpPr txBox="1"/>
      </xdr:nvSpPr>
      <xdr:spPr>
        <a:xfrm>
          <a:off x="7626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60977</xdr:rowOff>
    </xdr:from>
    <xdr:ext cx="469744" cy="259045"/>
    <xdr:sp macro="" textlink="">
      <xdr:nvSpPr>
        <xdr:cNvPr id="266" name="n_4mainValue【体育館・プール】&#10;一人当たり面積">
          <a:extLst>
            <a:ext uri="{FF2B5EF4-FFF2-40B4-BE49-F238E27FC236}">
              <a16:creationId xmlns:a16="http://schemas.microsoft.com/office/drawing/2014/main" id="{04FBB15C-C688-40AB-AE93-250E6A9AAAFE}"/>
            </a:ext>
          </a:extLst>
        </xdr:cNvPr>
        <xdr:cNvSpPr txBox="1"/>
      </xdr:nvSpPr>
      <xdr:spPr>
        <a:xfrm>
          <a:off x="6737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F0B9F68-5F71-4979-99E5-AE3224C82C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E4A02E24-74F9-4F98-876F-3E8A5FA003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8639A19E-7F0E-42F6-B4D8-66F7244698D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9D731B2F-512C-40D8-8319-2B46D6B10D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8C296DB-72BF-468B-A28C-536CC407773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530A96A4-5AA6-42AC-BCE6-E6DE6F846B8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ED0F9814-7E5A-4089-9FDA-4BC7D7F694B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732DC24C-1022-45CF-9463-F158A38351C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990BC9DC-03E2-4AD2-AE51-B2AE613E61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61F37A44-648D-4EF7-8A3E-DA1A36C486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7" name="テキスト ボックス 276">
          <a:extLst>
            <a:ext uri="{FF2B5EF4-FFF2-40B4-BE49-F238E27FC236}">
              <a16:creationId xmlns:a16="http://schemas.microsoft.com/office/drawing/2014/main" id="{3F812329-258C-4753-9C4B-698FF5EBF29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8" name="直線コネクタ 277">
          <a:extLst>
            <a:ext uri="{FF2B5EF4-FFF2-40B4-BE49-F238E27FC236}">
              <a16:creationId xmlns:a16="http://schemas.microsoft.com/office/drawing/2014/main" id="{794D7FE6-56A5-4015-B4C7-88C2CFD7EF5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9" name="テキスト ボックス 278">
          <a:extLst>
            <a:ext uri="{FF2B5EF4-FFF2-40B4-BE49-F238E27FC236}">
              <a16:creationId xmlns:a16="http://schemas.microsoft.com/office/drawing/2014/main" id="{DF1F6B81-C5E0-48B0-A079-E3A5162C98C9}"/>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0" name="直線コネクタ 279">
          <a:extLst>
            <a:ext uri="{FF2B5EF4-FFF2-40B4-BE49-F238E27FC236}">
              <a16:creationId xmlns:a16="http://schemas.microsoft.com/office/drawing/2014/main" id="{1AEFBEDF-97E5-480D-937F-8729F0AD770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1" name="テキスト ボックス 280">
          <a:extLst>
            <a:ext uri="{FF2B5EF4-FFF2-40B4-BE49-F238E27FC236}">
              <a16:creationId xmlns:a16="http://schemas.microsoft.com/office/drawing/2014/main" id="{D18D15EC-E4F1-4AC8-994C-F884765A087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2" name="直線コネクタ 281">
          <a:extLst>
            <a:ext uri="{FF2B5EF4-FFF2-40B4-BE49-F238E27FC236}">
              <a16:creationId xmlns:a16="http://schemas.microsoft.com/office/drawing/2014/main" id="{E3E8883B-80D0-44AD-AC2F-12C3D91D1C7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3" name="テキスト ボックス 282">
          <a:extLst>
            <a:ext uri="{FF2B5EF4-FFF2-40B4-BE49-F238E27FC236}">
              <a16:creationId xmlns:a16="http://schemas.microsoft.com/office/drawing/2014/main" id="{692E09E8-70D3-4831-9530-C37DF403288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4" name="直線コネクタ 283">
          <a:extLst>
            <a:ext uri="{FF2B5EF4-FFF2-40B4-BE49-F238E27FC236}">
              <a16:creationId xmlns:a16="http://schemas.microsoft.com/office/drawing/2014/main" id="{C24076D4-6D9C-4B4C-85BF-305EAA571C2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5" name="テキスト ボックス 284">
          <a:extLst>
            <a:ext uri="{FF2B5EF4-FFF2-40B4-BE49-F238E27FC236}">
              <a16:creationId xmlns:a16="http://schemas.microsoft.com/office/drawing/2014/main" id="{4D9EE2AC-3F1B-4540-B525-3363494D16A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6" name="直線コネクタ 285">
          <a:extLst>
            <a:ext uri="{FF2B5EF4-FFF2-40B4-BE49-F238E27FC236}">
              <a16:creationId xmlns:a16="http://schemas.microsoft.com/office/drawing/2014/main" id="{7A897C8B-297C-4FF5-85C8-DF018CA2DC9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7" name="テキスト ボックス 286">
          <a:extLst>
            <a:ext uri="{FF2B5EF4-FFF2-40B4-BE49-F238E27FC236}">
              <a16:creationId xmlns:a16="http://schemas.microsoft.com/office/drawing/2014/main" id="{D4990D56-F2CC-4052-94B2-C1BDCC5046A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8" name="直線コネクタ 287">
          <a:extLst>
            <a:ext uri="{FF2B5EF4-FFF2-40B4-BE49-F238E27FC236}">
              <a16:creationId xmlns:a16="http://schemas.microsoft.com/office/drawing/2014/main" id="{985D7AE5-DDFA-40AA-A9C4-CA4A1F94DD0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9" name="テキスト ボックス 288">
          <a:extLst>
            <a:ext uri="{FF2B5EF4-FFF2-40B4-BE49-F238E27FC236}">
              <a16:creationId xmlns:a16="http://schemas.microsoft.com/office/drawing/2014/main" id="{6E3A2E24-97F9-4877-B8C9-A80D6A6663AE}"/>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4D0C9B02-E96D-4A8A-ACEB-151E50B045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1" name="テキスト ボックス 290">
          <a:extLst>
            <a:ext uri="{FF2B5EF4-FFF2-40B4-BE49-F238E27FC236}">
              <a16:creationId xmlns:a16="http://schemas.microsoft.com/office/drawing/2014/main" id="{03398F19-B21E-44D4-9984-D5EA5C3D532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D4B2934E-F73F-4451-9608-C290F23667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85</xdr:row>
      <xdr:rowOff>114844</xdr:rowOff>
    </xdr:to>
    <xdr:cxnSp macro="">
      <xdr:nvCxnSpPr>
        <xdr:cNvPr id="293" name="直線コネクタ 292">
          <a:extLst>
            <a:ext uri="{FF2B5EF4-FFF2-40B4-BE49-F238E27FC236}">
              <a16:creationId xmlns:a16="http://schemas.microsoft.com/office/drawing/2014/main" id="{2BE0886F-0100-42AE-B809-6EDED663D31E}"/>
            </a:ext>
          </a:extLst>
        </xdr:cNvPr>
        <xdr:cNvCxnSpPr/>
      </xdr:nvCxnSpPr>
      <xdr:spPr>
        <a:xfrm flipV="1">
          <a:off x="4634865" y="1331649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118671</xdr:rowOff>
    </xdr:from>
    <xdr:ext cx="405111" cy="259045"/>
    <xdr:sp macro="" textlink="">
      <xdr:nvSpPr>
        <xdr:cNvPr id="294" name="【福祉施設】&#10;有形固定資産減価償却率最小値テキスト">
          <a:extLst>
            <a:ext uri="{FF2B5EF4-FFF2-40B4-BE49-F238E27FC236}">
              <a16:creationId xmlns:a16="http://schemas.microsoft.com/office/drawing/2014/main" id="{083E4F88-570C-4DE1-813F-AD0BA9B31F36}"/>
            </a:ext>
          </a:extLst>
        </xdr:cNvPr>
        <xdr:cNvSpPr txBox="1"/>
      </xdr:nvSpPr>
      <xdr:spPr>
        <a:xfrm>
          <a:off x="4673600" y="1469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114844</xdr:rowOff>
    </xdr:from>
    <xdr:to>
      <xdr:col>24</xdr:col>
      <xdr:colOff>152400</xdr:colOff>
      <xdr:row>85</xdr:row>
      <xdr:rowOff>114844</xdr:rowOff>
    </xdr:to>
    <xdr:cxnSp macro="">
      <xdr:nvCxnSpPr>
        <xdr:cNvPr id="295" name="直線コネクタ 294">
          <a:extLst>
            <a:ext uri="{FF2B5EF4-FFF2-40B4-BE49-F238E27FC236}">
              <a16:creationId xmlns:a16="http://schemas.microsoft.com/office/drawing/2014/main" id="{3088A102-69BC-42D8-AC5F-3C362DAA14BB}"/>
            </a:ext>
          </a:extLst>
        </xdr:cNvPr>
        <xdr:cNvCxnSpPr/>
      </xdr:nvCxnSpPr>
      <xdr:spPr>
        <a:xfrm>
          <a:off x="4546600" y="1468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96" name="【福祉施設】&#10;有形固定資産減価償却率最大値テキスト">
          <a:extLst>
            <a:ext uri="{FF2B5EF4-FFF2-40B4-BE49-F238E27FC236}">
              <a16:creationId xmlns:a16="http://schemas.microsoft.com/office/drawing/2014/main" id="{065A8571-8BC2-4E6F-AB63-9F24DA9F210C}"/>
            </a:ext>
          </a:extLst>
        </xdr:cNvPr>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7" name="直線コネクタ 296">
          <a:extLst>
            <a:ext uri="{FF2B5EF4-FFF2-40B4-BE49-F238E27FC236}">
              <a16:creationId xmlns:a16="http://schemas.microsoft.com/office/drawing/2014/main" id="{CE9DC12B-B905-4DF2-B931-43A3723A16D3}"/>
            </a:ext>
          </a:extLst>
        </xdr:cNvPr>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153506</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519B0DA1-080F-479D-8B82-AC6B2213B46F}"/>
            </a:ext>
          </a:extLst>
        </xdr:cNvPr>
        <xdr:cNvSpPr txBox="1"/>
      </xdr:nvSpPr>
      <xdr:spPr>
        <a:xfrm>
          <a:off x="4673600" y="14040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3629</xdr:rowOff>
    </xdr:from>
    <xdr:to>
      <xdr:col>24</xdr:col>
      <xdr:colOff>114300</xdr:colOff>
      <xdr:row>82</xdr:row>
      <xdr:rowOff>105229</xdr:rowOff>
    </xdr:to>
    <xdr:sp macro="" textlink="">
      <xdr:nvSpPr>
        <xdr:cNvPr id="299" name="フローチャート: 判断 298">
          <a:extLst>
            <a:ext uri="{FF2B5EF4-FFF2-40B4-BE49-F238E27FC236}">
              <a16:creationId xmlns:a16="http://schemas.microsoft.com/office/drawing/2014/main" id="{5BB48093-E89A-4D88-8CDF-D2DF17038383}"/>
            </a:ext>
          </a:extLst>
        </xdr:cNvPr>
        <xdr:cNvSpPr/>
      </xdr:nvSpPr>
      <xdr:spPr>
        <a:xfrm>
          <a:off x="45847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145687</xdr:rowOff>
    </xdr:from>
    <xdr:to>
      <xdr:col>20</xdr:col>
      <xdr:colOff>38100</xdr:colOff>
      <xdr:row>82</xdr:row>
      <xdr:rowOff>75837</xdr:rowOff>
    </xdr:to>
    <xdr:sp macro="" textlink="">
      <xdr:nvSpPr>
        <xdr:cNvPr id="300" name="フローチャート: 判断 299">
          <a:extLst>
            <a:ext uri="{FF2B5EF4-FFF2-40B4-BE49-F238E27FC236}">
              <a16:creationId xmlns:a16="http://schemas.microsoft.com/office/drawing/2014/main" id="{09B19317-4710-4B59-8D7C-9E1F0E1FA697}"/>
            </a:ext>
          </a:extLst>
        </xdr:cNvPr>
        <xdr:cNvSpPr/>
      </xdr:nvSpPr>
      <xdr:spPr>
        <a:xfrm>
          <a:off x="3746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301" name="フローチャート: 判断 300">
          <a:extLst>
            <a:ext uri="{FF2B5EF4-FFF2-40B4-BE49-F238E27FC236}">
              <a16:creationId xmlns:a16="http://schemas.microsoft.com/office/drawing/2014/main" id="{EC7CF847-22AF-4EE0-A009-7372FF1A9A63}"/>
            </a:ext>
          </a:extLst>
        </xdr:cNvPr>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302" name="フローチャート: 判断 301">
          <a:extLst>
            <a:ext uri="{FF2B5EF4-FFF2-40B4-BE49-F238E27FC236}">
              <a16:creationId xmlns:a16="http://schemas.microsoft.com/office/drawing/2014/main" id="{A8D4CDDC-26C5-4634-A3A0-41DC90C9467A}"/>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24856</xdr:rowOff>
    </xdr:from>
    <xdr:to>
      <xdr:col>6</xdr:col>
      <xdr:colOff>38100</xdr:colOff>
      <xdr:row>81</xdr:row>
      <xdr:rowOff>126456</xdr:rowOff>
    </xdr:to>
    <xdr:sp macro="" textlink="">
      <xdr:nvSpPr>
        <xdr:cNvPr id="303" name="フローチャート: 判断 302">
          <a:extLst>
            <a:ext uri="{FF2B5EF4-FFF2-40B4-BE49-F238E27FC236}">
              <a16:creationId xmlns:a16="http://schemas.microsoft.com/office/drawing/2014/main" id="{EBDC73B8-4AC4-44CE-9F92-C118B9AF11CD}"/>
            </a:ext>
          </a:extLst>
        </xdr:cNvPr>
        <xdr:cNvSpPr/>
      </xdr:nvSpPr>
      <xdr:spPr>
        <a:xfrm>
          <a:off x="1079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DD32E9B-36C5-44D9-823D-EE8E1E19AD4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18A04231-8149-48BF-A33E-89033F6199B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FCAA3AB8-4C8D-4EE4-A71D-8A42E8074E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6F63E6D8-6533-42A5-90D4-C947F745619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77A6E4EE-5F17-47DC-986D-E10D09DE3C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64044</xdr:rowOff>
    </xdr:from>
    <xdr:to>
      <xdr:col>24</xdr:col>
      <xdr:colOff>114300</xdr:colOff>
      <xdr:row>77</xdr:row>
      <xdr:rowOff>165644</xdr:rowOff>
    </xdr:to>
    <xdr:sp macro="" textlink="">
      <xdr:nvSpPr>
        <xdr:cNvPr id="309" name="楕円 308">
          <a:extLst>
            <a:ext uri="{FF2B5EF4-FFF2-40B4-BE49-F238E27FC236}">
              <a16:creationId xmlns:a16="http://schemas.microsoft.com/office/drawing/2014/main" id="{4049F316-D7B1-4F1D-8F96-7534764BE439}"/>
            </a:ext>
          </a:extLst>
        </xdr:cNvPr>
        <xdr:cNvSpPr/>
      </xdr:nvSpPr>
      <xdr:spPr>
        <a:xfrm>
          <a:off x="45847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17071</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684630C3-F5C1-488D-AB0A-3C707E01C2B9}"/>
            </a:ext>
          </a:extLst>
        </xdr:cNvPr>
        <xdr:cNvSpPr txBox="1"/>
      </xdr:nvSpPr>
      <xdr:spPr>
        <a:xfrm>
          <a:off x="4673600" y="1321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52614</xdr:rowOff>
    </xdr:from>
    <xdr:to>
      <xdr:col>20</xdr:col>
      <xdr:colOff>38100</xdr:colOff>
      <xdr:row>78</xdr:row>
      <xdr:rowOff>154214</xdr:rowOff>
    </xdr:to>
    <xdr:sp macro="" textlink="">
      <xdr:nvSpPr>
        <xdr:cNvPr id="311" name="楕円 310">
          <a:extLst>
            <a:ext uri="{FF2B5EF4-FFF2-40B4-BE49-F238E27FC236}">
              <a16:creationId xmlns:a16="http://schemas.microsoft.com/office/drawing/2014/main" id="{3C0467EE-11E6-4900-AB24-905DE6AEA086}"/>
            </a:ext>
          </a:extLst>
        </xdr:cNvPr>
        <xdr:cNvSpPr/>
      </xdr:nvSpPr>
      <xdr:spPr>
        <a:xfrm>
          <a:off x="3746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114844</xdr:rowOff>
    </xdr:from>
    <xdr:to>
      <xdr:col>24</xdr:col>
      <xdr:colOff>63500</xdr:colOff>
      <xdr:row>78</xdr:row>
      <xdr:rowOff>103414</xdr:rowOff>
    </xdr:to>
    <xdr:cxnSp macro="">
      <xdr:nvCxnSpPr>
        <xdr:cNvPr id="312" name="直線コネクタ 311">
          <a:extLst>
            <a:ext uri="{FF2B5EF4-FFF2-40B4-BE49-F238E27FC236}">
              <a16:creationId xmlns:a16="http://schemas.microsoft.com/office/drawing/2014/main" id="{9995BC99-95C7-465E-A52C-653394032A13}"/>
            </a:ext>
          </a:extLst>
        </xdr:cNvPr>
        <xdr:cNvCxnSpPr/>
      </xdr:nvCxnSpPr>
      <xdr:spPr>
        <a:xfrm flipV="1">
          <a:off x="3797300" y="1331649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104866</xdr:rowOff>
    </xdr:from>
    <xdr:to>
      <xdr:col>15</xdr:col>
      <xdr:colOff>101600</xdr:colOff>
      <xdr:row>81</xdr:row>
      <xdr:rowOff>35016</xdr:rowOff>
    </xdr:to>
    <xdr:sp macro="" textlink="">
      <xdr:nvSpPr>
        <xdr:cNvPr id="313" name="楕円 312">
          <a:extLst>
            <a:ext uri="{FF2B5EF4-FFF2-40B4-BE49-F238E27FC236}">
              <a16:creationId xmlns:a16="http://schemas.microsoft.com/office/drawing/2014/main" id="{B4B829CE-E46F-47E9-AA55-F7F554FB4F83}"/>
            </a:ext>
          </a:extLst>
        </xdr:cNvPr>
        <xdr:cNvSpPr/>
      </xdr:nvSpPr>
      <xdr:spPr>
        <a:xfrm>
          <a:off x="2857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103414</xdr:rowOff>
    </xdr:from>
    <xdr:to>
      <xdr:col>19</xdr:col>
      <xdr:colOff>177800</xdr:colOff>
      <xdr:row>80</xdr:row>
      <xdr:rowOff>155666</xdr:rowOff>
    </xdr:to>
    <xdr:cxnSp macro="">
      <xdr:nvCxnSpPr>
        <xdr:cNvPr id="314" name="直線コネクタ 313">
          <a:extLst>
            <a:ext uri="{FF2B5EF4-FFF2-40B4-BE49-F238E27FC236}">
              <a16:creationId xmlns:a16="http://schemas.microsoft.com/office/drawing/2014/main" id="{E5623598-B361-4044-927F-5D49C8660A81}"/>
            </a:ext>
          </a:extLst>
        </xdr:cNvPr>
        <xdr:cNvCxnSpPr/>
      </xdr:nvCxnSpPr>
      <xdr:spPr>
        <a:xfrm flipV="1">
          <a:off x="2908300" y="13476514"/>
          <a:ext cx="889000" cy="39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62412</xdr:rowOff>
    </xdr:from>
    <xdr:to>
      <xdr:col>10</xdr:col>
      <xdr:colOff>165100</xdr:colOff>
      <xdr:row>80</xdr:row>
      <xdr:rowOff>164012</xdr:rowOff>
    </xdr:to>
    <xdr:sp macro="" textlink="">
      <xdr:nvSpPr>
        <xdr:cNvPr id="315" name="楕円 314">
          <a:extLst>
            <a:ext uri="{FF2B5EF4-FFF2-40B4-BE49-F238E27FC236}">
              <a16:creationId xmlns:a16="http://schemas.microsoft.com/office/drawing/2014/main" id="{867077CB-E2DC-4BBC-8516-5FD4335445C3}"/>
            </a:ext>
          </a:extLst>
        </xdr:cNvPr>
        <xdr:cNvSpPr/>
      </xdr:nvSpPr>
      <xdr:spPr>
        <a:xfrm>
          <a:off x="1968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113212</xdr:rowOff>
    </xdr:from>
    <xdr:to>
      <xdr:col>15</xdr:col>
      <xdr:colOff>50800</xdr:colOff>
      <xdr:row>80</xdr:row>
      <xdr:rowOff>155666</xdr:rowOff>
    </xdr:to>
    <xdr:cxnSp macro="">
      <xdr:nvCxnSpPr>
        <xdr:cNvPr id="316" name="直線コネクタ 315">
          <a:extLst>
            <a:ext uri="{FF2B5EF4-FFF2-40B4-BE49-F238E27FC236}">
              <a16:creationId xmlns:a16="http://schemas.microsoft.com/office/drawing/2014/main" id="{276C3EC1-FC2E-44E5-BC3D-A0989E29B5B3}"/>
            </a:ext>
          </a:extLst>
        </xdr:cNvPr>
        <xdr:cNvCxnSpPr/>
      </xdr:nvCxnSpPr>
      <xdr:spPr>
        <a:xfrm>
          <a:off x="2019300" y="1382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5262</xdr:rowOff>
    </xdr:from>
    <xdr:to>
      <xdr:col>6</xdr:col>
      <xdr:colOff>38100</xdr:colOff>
      <xdr:row>83</xdr:row>
      <xdr:rowOff>106862</xdr:rowOff>
    </xdr:to>
    <xdr:sp macro="" textlink="">
      <xdr:nvSpPr>
        <xdr:cNvPr id="317" name="楕円 316">
          <a:extLst>
            <a:ext uri="{FF2B5EF4-FFF2-40B4-BE49-F238E27FC236}">
              <a16:creationId xmlns:a16="http://schemas.microsoft.com/office/drawing/2014/main" id="{28E9AA5F-2033-4C80-A983-AF51A97ACEFB}"/>
            </a:ext>
          </a:extLst>
        </xdr:cNvPr>
        <xdr:cNvSpPr/>
      </xdr:nvSpPr>
      <xdr:spPr>
        <a:xfrm>
          <a:off x="1079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113212</xdr:rowOff>
    </xdr:from>
    <xdr:to>
      <xdr:col>10</xdr:col>
      <xdr:colOff>114300</xdr:colOff>
      <xdr:row>83</xdr:row>
      <xdr:rowOff>56062</xdr:rowOff>
    </xdr:to>
    <xdr:cxnSp macro="">
      <xdr:nvCxnSpPr>
        <xdr:cNvPr id="318" name="直線コネクタ 317">
          <a:extLst>
            <a:ext uri="{FF2B5EF4-FFF2-40B4-BE49-F238E27FC236}">
              <a16:creationId xmlns:a16="http://schemas.microsoft.com/office/drawing/2014/main" id="{EC3004FB-1634-4AA7-9537-958D4F1F7DAD}"/>
            </a:ext>
          </a:extLst>
        </xdr:cNvPr>
        <xdr:cNvCxnSpPr/>
      </xdr:nvCxnSpPr>
      <xdr:spPr>
        <a:xfrm flipV="1">
          <a:off x="1130300" y="13829212"/>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66964</xdr:rowOff>
    </xdr:from>
    <xdr:ext cx="405111" cy="259045"/>
    <xdr:sp macro="" textlink="">
      <xdr:nvSpPr>
        <xdr:cNvPr id="319" name="n_1aveValue【福祉施設】&#10;有形固定資産減価償却率">
          <a:extLst>
            <a:ext uri="{FF2B5EF4-FFF2-40B4-BE49-F238E27FC236}">
              <a16:creationId xmlns:a16="http://schemas.microsoft.com/office/drawing/2014/main" id="{178A7BD6-616A-421F-8DE3-EB4ED1A05B15}"/>
            </a:ext>
          </a:extLst>
        </xdr:cNvPr>
        <xdr:cNvSpPr txBox="1"/>
      </xdr:nvSpPr>
      <xdr:spPr>
        <a:xfrm>
          <a:off x="35820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320" name="n_2aveValue【福祉施設】&#10;有形固定資産減価償却率">
          <a:extLst>
            <a:ext uri="{FF2B5EF4-FFF2-40B4-BE49-F238E27FC236}">
              <a16:creationId xmlns:a16="http://schemas.microsoft.com/office/drawing/2014/main" id="{F04899CB-DB8C-4969-AAF3-9ED558A62987}"/>
            </a:ext>
          </a:extLst>
        </xdr:cNvPr>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150240</xdr:rowOff>
    </xdr:from>
    <xdr:ext cx="405111" cy="259045"/>
    <xdr:sp macro="" textlink="">
      <xdr:nvSpPr>
        <xdr:cNvPr id="321" name="n_3aveValue【福祉施設】&#10;有形固定資産減価償却率">
          <a:extLst>
            <a:ext uri="{FF2B5EF4-FFF2-40B4-BE49-F238E27FC236}">
              <a16:creationId xmlns:a16="http://schemas.microsoft.com/office/drawing/2014/main" id="{2E4729E5-3EC6-4824-876E-33BFA15F668C}"/>
            </a:ext>
          </a:extLst>
        </xdr:cNvPr>
        <xdr:cNvSpPr txBox="1"/>
      </xdr:nvSpPr>
      <xdr:spPr>
        <a:xfrm>
          <a:off x="1816744" y="140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322" name="n_4aveValue【福祉施設】&#10;有形固定資産減価償却率">
          <a:extLst>
            <a:ext uri="{FF2B5EF4-FFF2-40B4-BE49-F238E27FC236}">
              <a16:creationId xmlns:a16="http://schemas.microsoft.com/office/drawing/2014/main" id="{30353625-DE0D-4428-B343-E9D688DCAA85}"/>
            </a:ext>
          </a:extLst>
        </xdr:cNvPr>
        <xdr:cNvSpPr txBox="1"/>
      </xdr:nvSpPr>
      <xdr:spPr>
        <a:xfrm>
          <a:off x="927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170741</xdr:rowOff>
    </xdr:from>
    <xdr:ext cx="405111" cy="259045"/>
    <xdr:sp macro="" textlink="">
      <xdr:nvSpPr>
        <xdr:cNvPr id="323" name="n_1mainValue【福祉施設】&#10;有形固定資産減価償却率">
          <a:extLst>
            <a:ext uri="{FF2B5EF4-FFF2-40B4-BE49-F238E27FC236}">
              <a16:creationId xmlns:a16="http://schemas.microsoft.com/office/drawing/2014/main" id="{F72F4F65-1686-48F6-B797-40C67F3A185B}"/>
            </a:ext>
          </a:extLst>
        </xdr:cNvPr>
        <xdr:cNvSpPr txBox="1"/>
      </xdr:nvSpPr>
      <xdr:spPr>
        <a:xfrm>
          <a:off x="35820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51543</xdr:rowOff>
    </xdr:from>
    <xdr:ext cx="405111" cy="259045"/>
    <xdr:sp macro="" textlink="">
      <xdr:nvSpPr>
        <xdr:cNvPr id="324" name="n_2mainValue【福祉施設】&#10;有形固定資産減価償却率">
          <a:extLst>
            <a:ext uri="{FF2B5EF4-FFF2-40B4-BE49-F238E27FC236}">
              <a16:creationId xmlns:a16="http://schemas.microsoft.com/office/drawing/2014/main" id="{F01C0817-A54A-4361-917D-843FCFD3442E}"/>
            </a:ext>
          </a:extLst>
        </xdr:cNvPr>
        <xdr:cNvSpPr txBox="1"/>
      </xdr:nvSpPr>
      <xdr:spPr>
        <a:xfrm>
          <a:off x="2705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9089</xdr:rowOff>
    </xdr:from>
    <xdr:ext cx="405111" cy="259045"/>
    <xdr:sp macro="" textlink="">
      <xdr:nvSpPr>
        <xdr:cNvPr id="325" name="n_3mainValue【福祉施設】&#10;有形固定資産減価償却率">
          <a:extLst>
            <a:ext uri="{FF2B5EF4-FFF2-40B4-BE49-F238E27FC236}">
              <a16:creationId xmlns:a16="http://schemas.microsoft.com/office/drawing/2014/main" id="{19AA7841-08E0-4AE0-9BD6-594BFC165AB6}"/>
            </a:ext>
          </a:extLst>
        </xdr:cNvPr>
        <xdr:cNvSpPr txBox="1"/>
      </xdr:nvSpPr>
      <xdr:spPr>
        <a:xfrm>
          <a:off x="1816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97989</xdr:rowOff>
    </xdr:from>
    <xdr:ext cx="405111" cy="259045"/>
    <xdr:sp macro="" textlink="">
      <xdr:nvSpPr>
        <xdr:cNvPr id="326" name="n_4mainValue【福祉施設】&#10;有形固定資産減価償却率">
          <a:extLst>
            <a:ext uri="{FF2B5EF4-FFF2-40B4-BE49-F238E27FC236}">
              <a16:creationId xmlns:a16="http://schemas.microsoft.com/office/drawing/2014/main" id="{0E4EEFD9-3A8C-4272-8671-891E869128E2}"/>
            </a:ext>
          </a:extLst>
        </xdr:cNvPr>
        <xdr:cNvSpPr txBox="1"/>
      </xdr:nvSpPr>
      <xdr:spPr>
        <a:xfrm>
          <a:off x="927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1466039B-7030-401E-BEF2-BA842383395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2498AE42-7DB1-4FDC-995C-01A4BD53FAD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2F29970D-3FA2-409E-AC31-EFC255E4A8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34298933-4B1B-4C99-8526-B8158A06473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5D2A4C10-B55B-4A80-A198-0344EFE076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F162F50B-108C-4457-8513-2A0B1FD83C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323F5618-51A8-42E5-9D21-AA12F78545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514DC09-C92C-4DBB-8986-CF8BF7C5590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D9BD61F2-0DD4-4E4F-946D-6ACA25FFC1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BAD65725-C4B0-4D32-9FD0-D3015BF0828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7" name="直線コネクタ 336">
          <a:extLst>
            <a:ext uri="{FF2B5EF4-FFF2-40B4-BE49-F238E27FC236}">
              <a16:creationId xmlns:a16="http://schemas.microsoft.com/office/drawing/2014/main" id="{E7EA49CC-4897-4201-BC15-5C6B46ED02F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8" name="テキスト ボックス 337">
          <a:extLst>
            <a:ext uri="{FF2B5EF4-FFF2-40B4-BE49-F238E27FC236}">
              <a16:creationId xmlns:a16="http://schemas.microsoft.com/office/drawing/2014/main" id="{7D771A07-CCB7-4557-827E-4143F7A9AE1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9" name="直線コネクタ 338">
          <a:extLst>
            <a:ext uri="{FF2B5EF4-FFF2-40B4-BE49-F238E27FC236}">
              <a16:creationId xmlns:a16="http://schemas.microsoft.com/office/drawing/2014/main" id="{E06922B1-2E94-48B7-83F9-3E1AC72F25C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40" name="テキスト ボックス 339">
          <a:extLst>
            <a:ext uri="{FF2B5EF4-FFF2-40B4-BE49-F238E27FC236}">
              <a16:creationId xmlns:a16="http://schemas.microsoft.com/office/drawing/2014/main" id="{738B0E80-A654-4019-855D-0FC9EAD09B6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1" name="直線コネクタ 340">
          <a:extLst>
            <a:ext uri="{FF2B5EF4-FFF2-40B4-BE49-F238E27FC236}">
              <a16:creationId xmlns:a16="http://schemas.microsoft.com/office/drawing/2014/main" id="{A1738237-1D57-4847-9082-DED774F15E0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2" name="テキスト ボックス 341">
          <a:extLst>
            <a:ext uri="{FF2B5EF4-FFF2-40B4-BE49-F238E27FC236}">
              <a16:creationId xmlns:a16="http://schemas.microsoft.com/office/drawing/2014/main" id="{4227ABE4-FF1B-48A3-8EB1-CF0788C8CCE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3" name="直線コネクタ 342">
          <a:extLst>
            <a:ext uri="{FF2B5EF4-FFF2-40B4-BE49-F238E27FC236}">
              <a16:creationId xmlns:a16="http://schemas.microsoft.com/office/drawing/2014/main" id="{DB92903D-C53F-44D3-9E8A-EE581375945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4" name="テキスト ボックス 343">
          <a:extLst>
            <a:ext uri="{FF2B5EF4-FFF2-40B4-BE49-F238E27FC236}">
              <a16:creationId xmlns:a16="http://schemas.microsoft.com/office/drawing/2014/main" id="{E357E5F1-5557-46A4-936C-BD897B6D647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5" name="直線コネクタ 344">
          <a:extLst>
            <a:ext uri="{FF2B5EF4-FFF2-40B4-BE49-F238E27FC236}">
              <a16:creationId xmlns:a16="http://schemas.microsoft.com/office/drawing/2014/main" id="{1AE533E0-DDFE-4EF2-A122-D73F18FE7D3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6" name="テキスト ボックス 345">
          <a:extLst>
            <a:ext uri="{FF2B5EF4-FFF2-40B4-BE49-F238E27FC236}">
              <a16:creationId xmlns:a16="http://schemas.microsoft.com/office/drawing/2014/main" id="{F4F613CF-E067-4C2C-803B-5B5A8F6134E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7" name="直線コネクタ 346">
          <a:extLst>
            <a:ext uri="{FF2B5EF4-FFF2-40B4-BE49-F238E27FC236}">
              <a16:creationId xmlns:a16="http://schemas.microsoft.com/office/drawing/2014/main" id="{32891943-9B36-4EDE-8C07-16D1AE6A8D2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8" name="テキスト ボックス 347">
          <a:extLst>
            <a:ext uri="{FF2B5EF4-FFF2-40B4-BE49-F238E27FC236}">
              <a16:creationId xmlns:a16="http://schemas.microsoft.com/office/drawing/2014/main" id="{C3366765-8066-444C-B7B1-9035A3F887B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3488287C-1EE2-40E3-8823-FEF3C34F4A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339285E5-89CB-4DAC-837F-CC69A527DE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A789CB75-2B16-4C43-B764-F84C88036EB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52" name="直線コネクタ 351">
          <a:extLst>
            <a:ext uri="{FF2B5EF4-FFF2-40B4-BE49-F238E27FC236}">
              <a16:creationId xmlns:a16="http://schemas.microsoft.com/office/drawing/2014/main" id="{789CBABF-2826-496C-A52E-E942B002DBDA}"/>
            </a:ext>
          </a:extLst>
        </xdr:cNvPr>
        <xdr:cNvCxnSpPr/>
      </xdr:nvCxnSpPr>
      <xdr:spPr>
        <a:xfrm flipV="1">
          <a:off x="10476865" y="13443857"/>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53" name="【福祉施設】&#10;一人当たり面積最小値テキスト">
          <a:extLst>
            <a:ext uri="{FF2B5EF4-FFF2-40B4-BE49-F238E27FC236}">
              <a16:creationId xmlns:a16="http://schemas.microsoft.com/office/drawing/2014/main" id="{C39C378B-7D1D-4D3B-8CF1-F006E4C8FF4A}"/>
            </a:ext>
          </a:extLst>
        </xdr:cNvPr>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4" name="直線コネクタ 353">
          <a:extLst>
            <a:ext uri="{FF2B5EF4-FFF2-40B4-BE49-F238E27FC236}">
              <a16:creationId xmlns:a16="http://schemas.microsoft.com/office/drawing/2014/main" id="{76E98611-348D-4D4A-A112-8F4EBCD2CD1E}"/>
            </a:ext>
          </a:extLst>
        </xdr:cNvPr>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5" name="【福祉施設】&#10;一人当たり面積最大値テキスト">
          <a:extLst>
            <a:ext uri="{FF2B5EF4-FFF2-40B4-BE49-F238E27FC236}">
              <a16:creationId xmlns:a16="http://schemas.microsoft.com/office/drawing/2014/main" id="{A927F746-5569-406B-86D4-02898F5C8333}"/>
            </a:ext>
          </a:extLst>
        </xdr:cNvPr>
        <xdr:cNvSpPr txBox="1"/>
      </xdr:nvSpPr>
      <xdr:spPr>
        <a:xfrm>
          <a:off x="10515600" y="1321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6" name="直線コネクタ 355">
          <a:extLst>
            <a:ext uri="{FF2B5EF4-FFF2-40B4-BE49-F238E27FC236}">
              <a16:creationId xmlns:a16="http://schemas.microsoft.com/office/drawing/2014/main" id="{E5EA9DB9-3396-49E0-92B5-A2DBA4B09473}"/>
            </a:ext>
          </a:extLst>
        </xdr:cNvPr>
        <xdr:cNvCxnSpPr/>
      </xdr:nvCxnSpPr>
      <xdr:spPr>
        <a:xfrm>
          <a:off x="10388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91820</xdr:rowOff>
    </xdr:from>
    <xdr:ext cx="469744" cy="259045"/>
    <xdr:sp macro="" textlink="">
      <xdr:nvSpPr>
        <xdr:cNvPr id="357" name="【福祉施設】&#10;一人当たり面積平均値テキスト">
          <a:extLst>
            <a:ext uri="{FF2B5EF4-FFF2-40B4-BE49-F238E27FC236}">
              <a16:creationId xmlns:a16="http://schemas.microsoft.com/office/drawing/2014/main" id="{E5A0023C-36B8-4A5F-878B-7C55B32FAB97}"/>
            </a:ext>
          </a:extLst>
        </xdr:cNvPr>
        <xdr:cNvSpPr txBox="1"/>
      </xdr:nvSpPr>
      <xdr:spPr>
        <a:xfrm>
          <a:off x="10515600" y="1397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8" name="フローチャート: 判断 357">
          <a:extLst>
            <a:ext uri="{FF2B5EF4-FFF2-40B4-BE49-F238E27FC236}">
              <a16:creationId xmlns:a16="http://schemas.microsoft.com/office/drawing/2014/main" id="{FE6F617C-C4EB-410C-BFD2-83C9D11B68D1}"/>
            </a:ext>
          </a:extLst>
        </xdr:cNvPr>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9" name="フローチャート: 判断 358">
          <a:extLst>
            <a:ext uri="{FF2B5EF4-FFF2-40B4-BE49-F238E27FC236}">
              <a16:creationId xmlns:a16="http://schemas.microsoft.com/office/drawing/2014/main" id="{9D3E1DF9-D62F-4390-8F58-A435E86CAC54}"/>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0" name="フローチャート: 判断 359">
          <a:extLst>
            <a:ext uri="{FF2B5EF4-FFF2-40B4-BE49-F238E27FC236}">
              <a16:creationId xmlns:a16="http://schemas.microsoft.com/office/drawing/2014/main" id="{685F0784-3FC9-4E31-BCC9-74F6E395E3BD}"/>
            </a:ext>
          </a:extLst>
        </xdr:cNvPr>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68943</xdr:rowOff>
    </xdr:from>
    <xdr:to>
      <xdr:col>41</xdr:col>
      <xdr:colOff>101600</xdr:colOff>
      <xdr:row>82</xdr:row>
      <xdr:rowOff>170543</xdr:rowOff>
    </xdr:to>
    <xdr:sp macro="" textlink="">
      <xdr:nvSpPr>
        <xdr:cNvPr id="361" name="フローチャート: 判断 360">
          <a:extLst>
            <a:ext uri="{FF2B5EF4-FFF2-40B4-BE49-F238E27FC236}">
              <a16:creationId xmlns:a16="http://schemas.microsoft.com/office/drawing/2014/main" id="{2FCD4161-A62B-4F46-9085-F2C74BE8D92C}"/>
            </a:ext>
          </a:extLst>
        </xdr:cNvPr>
        <xdr:cNvSpPr/>
      </xdr:nvSpPr>
      <xdr:spPr>
        <a:xfrm>
          <a:off x="781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62" name="フローチャート: 判断 361">
          <a:extLst>
            <a:ext uri="{FF2B5EF4-FFF2-40B4-BE49-F238E27FC236}">
              <a16:creationId xmlns:a16="http://schemas.microsoft.com/office/drawing/2014/main" id="{41EE7CEF-E1A1-44AD-8FCE-4C5A05701E43}"/>
            </a:ext>
          </a:extLst>
        </xdr:cNvPr>
        <xdr:cNvSpPr/>
      </xdr:nvSpPr>
      <xdr:spPr>
        <a:xfrm>
          <a:off x="692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FEE1398-7832-4741-A572-F1C49C55DA2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A62521B-82AC-4966-836F-D14CF3AB79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0319130-324C-4C41-BFC0-CC5112FBAAF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F41078-69D8-4490-AF5A-BC9C3F3C372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874E8CA7-57D9-45AE-8748-CB3AAC078F5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60779</xdr:rowOff>
    </xdr:from>
    <xdr:to>
      <xdr:col>55</xdr:col>
      <xdr:colOff>50800</xdr:colOff>
      <xdr:row>83</xdr:row>
      <xdr:rowOff>162379</xdr:rowOff>
    </xdr:to>
    <xdr:sp macro="" textlink="">
      <xdr:nvSpPr>
        <xdr:cNvPr id="368" name="楕円 367">
          <a:extLst>
            <a:ext uri="{FF2B5EF4-FFF2-40B4-BE49-F238E27FC236}">
              <a16:creationId xmlns:a16="http://schemas.microsoft.com/office/drawing/2014/main" id="{2DB5A059-D4D4-43A1-B072-9CADBE452450}"/>
            </a:ext>
          </a:extLst>
        </xdr:cNvPr>
        <xdr:cNvSpPr/>
      </xdr:nvSpPr>
      <xdr:spPr>
        <a:xfrm>
          <a:off x="10426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39206</xdr:rowOff>
    </xdr:from>
    <xdr:ext cx="469744" cy="259045"/>
    <xdr:sp macro="" textlink="">
      <xdr:nvSpPr>
        <xdr:cNvPr id="369" name="【福祉施設】&#10;一人当たり面積該当値テキスト">
          <a:extLst>
            <a:ext uri="{FF2B5EF4-FFF2-40B4-BE49-F238E27FC236}">
              <a16:creationId xmlns:a16="http://schemas.microsoft.com/office/drawing/2014/main" id="{62797020-FF09-4DC4-B39A-A923344C7D9A}"/>
            </a:ext>
          </a:extLst>
        </xdr:cNvPr>
        <xdr:cNvSpPr txBox="1"/>
      </xdr:nvSpPr>
      <xdr:spPr>
        <a:xfrm>
          <a:off x="10515600"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60779</xdr:rowOff>
    </xdr:from>
    <xdr:to>
      <xdr:col>50</xdr:col>
      <xdr:colOff>165100</xdr:colOff>
      <xdr:row>83</xdr:row>
      <xdr:rowOff>162379</xdr:rowOff>
    </xdr:to>
    <xdr:sp macro="" textlink="">
      <xdr:nvSpPr>
        <xdr:cNvPr id="370" name="楕円 369">
          <a:extLst>
            <a:ext uri="{FF2B5EF4-FFF2-40B4-BE49-F238E27FC236}">
              <a16:creationId xmlns:a16="http://schemas.microsoft.com/office/drawing/2014/main" id="{2B2F2AF8-9789-42A1-AE9D-AC38EB2A5E4E}"/>
            </a:ext>
          </a:extLst>
        </xdr:cNvPr>
        <xdr:cNvSpPr/>
      </xdr:nvSpPr>
      <xdr:spPr>
        <a:xfrm>
          <a:off x="958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111579</xdr:rowOff>
    </xdr:from>
    <xdr:to>
      <xdr:col>55</xdr:col>
      <xdr:colOff>0</xdr:colOff>
      <xdr:row>83</xdr:row>
      <xdr:rowOff>111579</xdr:rowOff>
    </xdr:to>
    <xdr:cxnSp macro="">
      <xdr:nvCxnSpPr>
        <xdr:cNvPr id="371" name="直線コネクタ 370">
          <a:extLst>
            <a:ext uri="{FF2B5EF4-FFF2-40B4-BE49-F238E27FC236}">
              <a16:creationId xmlns:a16="http://schemas.microsoft.com/office/drawing/2014/main" id="{51D08FB4-7633-4244-A203-F8D46AA278F9}"/>
            </a:ext>
          </a:extLst>
        </xdr:cNvPr>
        <xdr:cNvCxnSpPr/>
      </xdr:nvCxnSpPr>
      <xdr:spPr>
        <a:xfrm>
          <a:off x="9639300" y="14341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72" name="楕円 371">
          <a:extLst>
            <a:ext uri="{FF2B5EF4-FFF2-40B4-BE49-F238E27FC236}">
              <a16:creationId xmlns:a16="http://schemas.microsoft.com/office/drawing/2014/main" id="{35B2E8BA-C378-4505-B861-9850FA85AA77}"/>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111579</xdr:rowOff>
    </xdr:from>
    <xdr:to>
      <xdr:col>50</xdr:col>
      <xdr:colOff>114300</xdr:colOff>
      <xdr:row>84</xdr:row>
      <xdr:rowOff>152400</xdr:rowOff>
    </xdr:to>
    <xdr:cxnSp macro="">
      <xdr:nvCxnSpPr>
        <xdr:cNvPr id="373" name="直線コネクタ 372">
          <a:extLst>
            <a:ext uri="{FF2B5EF4-FFF2-40B4-BE49-F238E27FC236}">
              <a16:creationId xmlns:a16="http://schemas.microsoft.com/office/drawing/2014/main" id="{53C50875-9A78-4B2B-9E42-F3AA32D475F4}"/>
            </a:ext>
          </a:extLst>
        </xdr:cNvPr>
        <xdr:cNvCxnSpPr/>
      </xdr:nvCxnSpPr>
      <xdr:spPr>
        <a:xfrm flipV="1">
          <a:off x="8750300" y="14341929"/>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74" name="楕円 373">
          <a:extLst>
            <a:ext uri="{FF2B5EF4-FFF2-40B4-BE49-F238E27FC236}">
              <a16:creationId xmlns:a16="http://schemas.microsoft.com/office/drawing/2014/main" id="{E21E2B54-CF09-4B9B-9405-3F74E3F6B057}"/>
            </a:ext>
          </a:extLst>
        </xdr:cNvPr>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152400</xdr:rowOff>
    </xdr:to>
    <xdr:cxnSp macro="">
      <xdr:nvCxnSpPr>
        <xdr:cNvPr id="375" name="直線コネクタ 374">
          <a:extLst>
            <a:ext uri="{FF2B5EF4-FFF2-40B4-BE49-F238E27FC236}">
              <a16:creationId xmlns:a16="http://schemas.microsoft.com/office/drawing/2014/main" id="{F066C61C-B854-49DB-8DB6-0B8A34CEDA30}"/>
            </a:ext>
          </a:extLst>
        </xdr:cNvPr>
        <xdr:cNvCxnSpPr/>
      </xdr:nvCxnSpPr>
      <xdr:spPr>
        <a:xfrm>
          <a:off x="7861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76" name="楕円 375">
          <a:extLst>
            <a:ext uri="{FF2B5EF4-FFF2-40B4-BE49-F238E27FC236}">
              <a16:creationId xmlns:a16="http://schemas.microsoft.com/office/drawing/2014/main" id="{ED89EDFA-0D9B-4790-8D9B-33085948290E}"/>
            </a:ext>
          </a:extLst>
        </xdr:cNvPr>
        <xdr:cNvSpPr/>
      </xdr:nvSpPr>
      <xdr:spPr>
        <a:xfrm>
          <a:off x="6921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5443</xdr:rowOff>
    </xdr:from>
    <xdr:to>
      <xdr:col>41</xdr:col>
      <xdr:colOff>50800</xdr:colOff>
      <xdr:row>84</xdr:row>
      <xdr:rowOff>119743</xdr:rowOff>
    </xdr:to>
    <xdr:cxnSp macro="">
      <xdr:nvCxnSpPr>
        <xdr:cNvPr id="377" name="直線コネクタ 376">
          <a:extLst>
            <a:ext uri="{FF2B5EF4-FFF2-40B4-BE49-F238E27FC236}">
              <a16:creationId xmlns:a16="http://schemas.microsoft.com/office/drawing/2014/main" id="{6AAD26EC-A3F9-47E8-906D-98CBE5570841}"/>
            </a:ext>
          </a:extLst>
        </xdr:cNvPr>
        <xdr:cNvCxnSpPr/>
      </xdr:nvCxnSpPr>
      <xdr:spPr>
        <a:xfrm>
          <a:off x="6972300" y="14407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8" name="n_1aveValue【福祉施設】&#10;一人当たり面積">
          <a:extLst>
            <a:ext uri="{FF2B5EF4-FFF2-40B4-BE49-F238E27FC236}">
              <a16:creationId xmlns:a16="http://schemas.microsoft.com/office/drawing/2014/main" id="{916D5D02-F896-4708-9BE2-38DD8A03E5C8}"/>
            </a:ext>
          </a:extLst>
        </xdr:cNvPr>
        <xdr:cNvSpPr txBox="1"/>
      </xdr:nvSpPr>
      <xdr:spPr>
        <a:xfrm>
          <a:off x="93917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9" name="n_2aveValue【福祉施設】&#10;一人当たり面積">
          <a:extLst>
            <a:ext uri="{FF2B5EF4-FFF2-40B4-BE49-F238E27FC236}">
              <a16:creationId xmlns:a16="http://schemas.microsoft.com/office/drawing/2014/main" id="{25372E90-C31A-4E54-97AF-D4E3AA8DCBC2}"/>
            </a:ext>
          </a:extLst>
        </xdr:cNvPr>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15620</xdr:rowOff>
    </xdr:from>
    <xdr:ext cx="469744" cy="259045"/>
    <xdr:sp macro="" textlink="">
      <xdr:nvSpPr>
        <xdr:cNvPr id="380" name="n_3aveValue【福祉施設】&#10;一人当たり面積">
          <a:extLst>
            <a:ext uri="{FF2B5EF4-FFF2-40B4-BE49-F238E27FC236}">
              <a16:creationId xmlns:a16="http://schemas.microsoft.com/office/drawing/2014/main" id="{7ED198C1-3782-4301-974E-AB74E4F17A4F}"/>
            </a:ext>
          </a:extLst>
        </xdr:cNvPr>
        <xdr:cNvSpPr txBox="1"/>
      </xdr:nvSpPr>
      <xdr:spPr>
        <a:xfrm>
          <a:off x="7626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81" name="n_4aveValue【福祉施設】&#10;一人当たり面積">
          <a:extLst>
            <a:ext uri="{FF2B5EF4-FFF2-40B4-BE49-F238E27FC236}">
              <a16:creationId xmlns:a16="http://schemas.microsoft.com/office/drawing/2014/main" id="{BD65CAD8-B762-4A83-B207-04B893580603}"/>
            </a:ext>
          </a:extLst>
        </xdr:cNvPr>
        <xdr:cNvSpPr txBox="1"/>
      </xdr:nvSpPr>
      <xdr:spPr>
        <a:xfrm>
          <a:off x="6737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153506</xdr:rowOff>
    </xdr:from>
    <xdr:ext cx="469744" cy="259045"/>
    <xdr:sp macro="" textlink="">
      <xdr:nvSpPr>
        <xdr:cNvPr id="382" name="n_1mainValue【福祉施設】&#10;一人当たり面積">
          <a:extLst>
            <a:ext uri="{FF2B5EF4-FFF2-40B4-BE49-F238E27FC236}">
              <a16:creationId xmlns:a16="http://schemas.microsoft.com/office/drawing/2014/main" id="{A2D60FEA-3394-46D7-835A-EB8CA17A1CA4}"/>
            </a:ext>
          </a:extLst>
        </xdr:cNvPr>
        <xdr:cNvSpPr txBox="1"/>
      </xdr:nvSpPr>
      <xdr:spPr>
        <a:xfrm>
          <a:off x="9391727"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83" name="n_2mainValue【福祉施設】&#10;一人当たり面積">
          <a:extLst>
            <a:ext uri="{FF2B5EF4-FFF2-40B4-BE49-F238E27FC236}">
              <a16:creationId xmlns:a16="http://schemas.microsoft.com/office/drawing/2014/main" id="{68D0E042-30A9-4EBC-BD35-239CB181A8CE}"/>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84" name="n_3mainValue【福祉施設】&#10;一人当たり面積">
          <a:extLst>
            <a:ext uri="{FF2B5EF4-FFF2-40B4-BE49-F238E27FC236}">
              <a16:creationId xmlns:a16="http://schemas.microsoft.com/office/drawing/2014/main" id="{483B8233-50EA-480E-94A8-B5D1C4D26607}"/>
            </a:ext>
          </a:extLst>
        </xdr:cNvPr>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47370</xdr:rowOff>
    </xdr:from>
    <xdr:ext cx="469744" cy="259045"/>
    <xdr:sp macro="" textlink="">
      <xdr:nvSpPr>
        <xdr:cNvPr id="385" name="n_4mainValue【福祉施設】&#10;一人当たり面積">
          <a:extLst>
            <a:ext uri="{FF2B5EF4-FFF2-40B4-BE49-F238E27FC236}">
              <a16:creationId xmlns:a16="http://schemas.microsoft.com/office/drawing/2014/main" id="{DC646E5F-7729-4A16-9515-A76C2163F6FE}"/>
            </a:ext>
          </a:extLst>
        </xdr:cNvPr>
        <xdr:cNvSpPr txBox="1"/>
      </xdr:nvSpPr>
      <xdr:spPr>
        <a:xfrm>
          <a:off x="6737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E609BCA9-60AA-4935-8F8B-ABE10F7C1B1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BE7E3AD9-06BA-4EC2-A369-F47D2D211F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0947E3B2-DFFB-4E4E-9C75-D9616B9AFC4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BD31E55A-B602-43B4-BF26-157A31D96A3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BD1B73EA-47C3-4795-B783-8C04B78303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25431797-9055-4A47-AE94-C0CCE107D5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D26A201C-F21A-4895-B8A8-9BDEAAAC841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0C61570D-C908-4E84-AC24-4725E99C63D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DF762E1C-7D9C-4EB1-AAAC-7E1FB4B26FC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0ED19CD0-7F9E-45DF-9A0D-A81EA833819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E0020D23-4BED-4A9A-9B4C-F7F9BA5DAA6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7" name="直線コネクタ 396">
          <a:extLst>
            <a:ext uri="{FF2B5EF4-FFF2-40B4-BE49-F238E27FC236}">
              <a16:creationId xmlns:a16="http://schemas.microsoft.com/office/drawing/2014/main" id="{5D47BCFE-0583-4D39-AECC-3D3E7B8BDB1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8" name="テキスト ボックス 397">
          <a:extLst>
            <a:ext uri="{FF2B5EF4-FFF2-40B4-BE49-F238E27FC236}">
              <a16:creationId xmlns:a16="http://schemas.microsoft.com/office/drawing/2014/main" id="{6647D6F2-46A2-493B-95C4-FB23721BFE5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9" name="直線コネクタ 398">
          <a:extLst>
            <a:ext uri="{FF2B5EF4-FFF2-40B4-BE49-F238E27FC236}">
              <a16:creationId xmlns:a16="http://schemas.microsoft.com/office/drawing/2014/main" id="{92358448-EEAA-4488-8BBC-97BADEF12FB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400" name="テキスト ボックス 399">
          <a:extLst>
            <a:ext uri="{FF2B5EF4-FFF2-40B4-BE49-F238E27FC236}">
              <a16:creationId xmlns:a16="http://schemas.microsoft.com/office/drawing/2014/main" id="{BEBD1927-43DB-4A0D-BB9E-B051BC368A1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1" name="直線コネクタ 400">
          <a:extLst>
            <a:ext uri="{FF2B5EF4-FFF2-40B4-BE49-F238E27FC236}">
              <a16:creationId xmlns:a16="http://schemas.microsoft.com/office/drawing/2014/main" id="{F010E4A9-AF0E-47B3-AA29-5A75D330CE4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2" name="テキスト ボックス 401">
          <a:extLst>
            <a:ext uri="{FF2B5EF4-FFF2-40B4-BE49-F238E27FC236}">
              <a16:creationId xmlns:a16="http://schemas.microsoft.com/office/drawing/2014/main" id="{6011915C-C0C0-43ED-8713-D5D42098857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3" name="直線コネクタ 402">
          <a:extLst>
            <a:ext uri="{FF2B5EF4-FFF2-40B4-BE49-F238E27FC236}">
              <a16:creationId xmlns:a16="http://schemas.microsoft.com/office/drawing/2014/main" id="{99E56B0B-21AB-4BFD-B3AD-16F29D36E24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4" name="テキスト ボックス 403">
          <a:extLst>
            <a:ext uri="{FF2B5EF4-FFF2-40B4-BE49-F238E27FC236}">
              <a16:creationId xmlns:a16="http://schemas.microsoft.com/office/drawing/2014/main" id="{00D46A79-D08A-464F-8A68-DDD27FE4159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5" name="直線コネクタ 404">
          <a:extLst>
            <a:ext uri="{FF2B5EF4-FFF2-40B4-BE49-F238E27FC236}">
              <a16:creationId xmlns:a16="http://schemas.microsoft.com/office/drawing/2014/main" id="{5C4F7DBE-9893-4BB5-BB3B-43CF46C14C1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6" name="テキスト ボックス 405">
          <a:extLst>
            <a:ext uri="{FF2B5EF4-FFF2-40B4-BE49-F238E27FC236}">
              <a16:creationId xmlns:a16="http://schemas.microsoft.com/office/drawing/2014/main" id="{4AC5C052-977D-4B17-B278-71092713F7D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E6504682-48CC-4B51-AB2B-791F1064D69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8" name="テキスト ボックス 407">
          <a:extLst>
            <a:ext uri="{FF2B5EF4-FFF2-40B4-BE49-F238E27FC236}">
              <a16:creationId xmlns:a16="http://schemas.microsoft.com/office/drawing/2014/main" id="{975C3E01-64AD-48B4-8452-4D763407033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a:extLst>
            <a:ext uri="{FF2B5EF4-FFF2-40B4-BE49-F238E27FC236}">
              <a16:creationId xmlns:a16="http://schemas.microsoft.com/office/drawing/2014/main" id="{A9BC9E82-9066-4F26-88A8-36103890BE2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154305</xdr:rowOff>
    </xdr:from>
    <xdr:to>
      <xdr:col>24</xdr:col>
      <xdr:colOff>62865</xdr:colOff>
      <xdr:row>108</xdr:row>
      <xdr:rowOff>152400</xdr:rowOff>
    </xdr:to>
    <xdr:cxnSp macro="">
      <xdr:nvCxnSpPr>
        <xdr:cNvPr id="410" name="直線コネクタ 409">
          <a:extLst>
            <a:ext uri="{FF2B5EF4-FFF2-40B4-BE49-F238E27FC236}">
              <a16:creationId xmlns:a16="http://schemas.microsoft.com/office/drawing/2014/main" id="{2E280334-7A2A-477F-9452-36E3A4850130}"/>
            </a:ext>
          </a:extLst>
        </xdr:cNvPr>
        <xdr:cNvCxnSpPr/>
      </xdr:nvCxnSpPr>
      <xdr:spPr>
        <a:xfrm flipV="1">
          <a:off x="4634865" y="1712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11" name="【市民会館】&#10;有形固定資産減価償却率最小値テキスト">
          <a:extLst>
            <a:ext uri="{FF2B5EF4-FFF2-40B4-BE49-F238E27FC236}">
              <a16:creationId xmlns:a16="http://schemas.microsoft.com/office/drawing/2014/main" id="{3953A1F1-D727-4CE1-B69C-D3966CE409A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12" name="直線コネクタ 411">
          <a:extLst>
            <a:ext uri="{FF2B5EF4-FFF2-40B4-BE49-F238E27FC236}">
              <a16:creationId xmlns:a16="http://schemas.microsoft.com/office/drawing/2014/main" id="{360E9446-A333-43C9-A749-D57C5E029F98}"/>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100982</xdr:rowOff>
    </xdr:from>
    <xdr:ext cx="405111" cy="259045"/>
    <xdr:sp macro="" textlink="">
      <xdr:nvSpPr>
        <xdr:cNvPr id="413" name="【市民会館】&#10;有形固定資産減価償却率最大値テキスト">
          <a:extLst>
            <a:ext uri="{FF2B5EF4-FFF2-40B4-BE49-F238E27FC236}">
              <a16:creationId xmlns:a16="http://schemas.microsoft.com/office/drawing/2014/main" id="{96D41582-97EB-43F4-8B5F-4CD468715A56}"/>
            </a:ext>
          </a:extLst>
        </xdr:cNvPr>
        <xdr:cNvSpPr txBox="1"/>
      </xdr:nvSpPr>
      <xdr:spPr>
        <a:xfrm>
          <a:off x="4673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154305</xdr:rowOff>
    </xdr:from>
    <xdr:to>
      <xdr:col>24</xdr:col>
      <xdr:colOff>152400</xdr:colOff>
      <xdr:row>99</xdr:row>
      <xdr:rowOff>154305</xdr:rowOff>
    </xdr:to>
    <xdr:cxnSp macro="">
      <xdr:nvCxnSpPr>
        <xdr:cNvPr id="414" name="直線コネクタ 413">
          <a:extLst>
            <a:ext uri="{FF2B5EF4-FFF2-40B4-BE49-F238E27FC236}">
              <a16:creationId xmlns:a16="http://schemas.microsoft.com/office/drawing/2014/main" id="{0F5DB305-73A1-4570-B2B5-42132112A94B}"/>
            </a:ext>
          </a:extLst>
        </xdr:cNvPr>
        <xdr:cNvCxnSpPr/>
      </xdr:nvCxnSpPr>
      <xdr:spPr>
        <a:xfrm>
          <a:off x="4546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63516</xdr:rowOff>
    </xdr:from>
    <xdr:ext cx="405111" cy="259045"/>
    <xdr:sp macro="" textlink="">
      <xdr:nvSpPr>
        <xdr:cNvPr id="415" name="【市民会館】&#10;有形固定資産減価償却率平均値テキスト">
          <a:extLst>
            <a:ext uri="{FF2B5EF4-FFF2-40B4-BE49-F238E27FC236}">
              <a16:creationId xmlns:a16="http://schemas.microsoft.com/office/drawing/2014/main" id="{4CF77C52-85EB-42B8-B8CE-6B04A9B098FB}"/>
            </a:ext>
          </a:extLst>
        </xdr:cNvPr>
        <xdr:cNvSpPr txBox="1"/>
      </xdr:nvSpPr>
      <xdr:spPr>
        <a:xfrm>
          <a:off x="4673600" y="1755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416" name="フローチャート: 判断 415">
          <a:extLst>
            <a:ext uri="{FF2B5EF4-FFF2-40B4-BE49-F238E27FC236}">
              <a16:creationId xmlns:a16="http://schemas.microsoft.com/office/drawing/2014/main" id="{3DAE9430-31BE-48C4-9A4C-A8579C0E1EA1}"/>
            </a:ext>
          </a:extLst>
        </xdr:cNvPr>
        <xdr:cNvSpPr/>
      </xdr:nvSpPr>
      <xdr:spPr>
        <a:xfrm>
          <a:off x="45847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38736</xdr:rowOff>
    </xdr:from>
    <xdr:to>
      <xdr:col>20</xdr:col>
      <xdr:colOff>38100</xdr:colOff>
      <xdr:row>103</xdr:row>
      <xdr:rowOff>140336</xdr:rowOff>
    </xdr:to>
    <xdr:sp macro="" textlink="">
      <xdr:nvSpPr>
        <xdr:cNvPr id="417" name="フローチャート: 判断 416">
          <a:extLst>
            <a:ext uri="{FF2B5EF4-FFF2-40B4-BE49-F238E27FC236}">
              <a16:creationId xmlns:a16="http://schemas.microsoft.com/office/drawing/2014/main" id="{5A114986-8DFB-4F0D-A4DA-30FF36AF185F}"/>
            </a:ext>
          </a:extLst>
        </xdr:cNvPr>
        <xdr:cNvSpPr/>
      </xdr:nvSpPr>
      <xdr:spPr>
        <a:xfrm>
          <a:off x="3746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8" name="フローチャート: 判断 417">
          <a:extLst>
            <a:ext uri="{FF2B5EF4-FFF2-40B4-BE49-F238E27FC236}">
              <a16:creationId xmlns:a16="http://schemas.microsoft.com/office/drawing/2014/main" id="{2F147C8C-5339-4EA0-8444-54F8F6DD05DA}"/>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19" name="フローチャート: 判断 418">
          <a:extLst>
            <a:ext uri="{FF2B5EF4-FFF2-40B4-BE49-F238E27FC236}">
              <a16:creationId xmlns:a16="http://schemas.microsoft.com/office/drawing/2014/main" id="{C0B2D92B-B5ED-4821-81F7-454D9A1E092E}"/>
            </a:ext>
          </a:extLst>
        </xdr:cNvPr>
        <xdr:cNvSpPr/>
      </xdr:nvSpPr>
      <xdr:spPr>
        <a:xfrm>
          <a:off x="1968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0" name="フローチャート: 判断 419">
          <a:extLst>
            <a:ext uri="{FF2B5EF4-FFF2-40B4-BE49-F238E27FC236}">
              <a16:creationId xmlns:a16="http://schemas.microsoft.com/office/drawing/2014/main" id="{56FF2537-8398-4BFC-B78A-E3ADDE1D8907}"/>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54F843B1-9E72-4EC9-90D4-519F4322984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51BE7A46-4BB4-42E4-AEC9-EF5409172A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7CCAAF7D-9FAB-486A-9799-37C801CE359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BBCA4F69-79BE-475A-8936-10D9ED13732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86034CCE-7057-4752-9D92-97C83F42630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33020</xdr:rowOff>
    </xdr:from>
    <xdr:to>
      <xdr:col>24</xdr:col>
      <xdr:colOff>114300</xdr:colOff>
      <xdr:row>106</xdr:row>
      <xdr:rowOff>134620</xdr:rowOff>
    </xdr:to>
    <xdr:sp macro="" textlink="">
      <xdr:nvSpPr>
        <xdr:cNvPr id="426" name="楕円 425">
          <a:extLst>
            <a:ext uri="{FF2B5EF4-FFF2-40B4-BE49-F238E27FC236}">
              <a16:creationId xmlns:a16="http://schemas.microsoft.com/office/drawing/2014/main" id="{919EB5B1-8793-4BEE-8369-F59BD19971BC}"/>
            </a:ext>
          </a:extLst>
        </xdr:cNvPr>
        <xdr:cNvSpPr/>
      </xdr:nvSpPr>
      <xdr:spPr>
        <a:xfrm>
          <a:off x="4584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11447</xdr:rowOff>
    </xdr:from>
    <xdr:ext cx="405111" cy="259045"/>
    <xdr:sp macro="" textlink="">
      <xdr:nvSpPr>
        <xdr:cNvPr id="427" name="【市民会館】&#10;有形固定資産減価償却率該当値テキスト">
          <a:extLst>
            <a:ext uri="{FF2B5EF4-FFF2-40B4-BE49-F238E27FC236}">
              <a16:creationId xmlns:a16="http://schemas.microsoft.com/office/drawing/2014/main" id="{79046EBA-89CF-4114-BA8C-149070C67000}"/>
            </a:ext>
          </a:extLst>
        </xdr:cNvPr>
        <xdr:cNvSpPr txBox="1"/>
      </xdr:nvSpPr>
      <xdr:spPr>
        <a:xfrm>
          <a:off x="4673600"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158750</xdr:rowOff>
    </xdr:from>
    <xdr:to>
      <xdr:col>20</xdr:col>
      <xdr:colOff>38100</xdr:colOff>
      <xdr:row>106</xdr:row>
      <xdr:rowOff>88900</xdr:rowOff>
    </xdr:to>
    <xdr:sp macro="" textlink="">
      <xdr:nvSpPr>
        <xdr:cNvPr id="428" name="楕円 427">
          <a:extLst>
            <a:ext uri="{FF2B5EF4-FFF2-40B4-BE49-F238E27FC236}">
              <a16:creationId xmlns:a16="http://schemas.microsoft.com/office/drawing/2014/main" id="{DD68325D-9645-4CFD-BDBB-C206E9B69582}"/>
            </a:ext>
          </a:extLst>
        </xdr:cNvPr>
        <xdr:cNvSpPr/>
      </xdr:nvSpPr>
      <xdr:spPr>
        <a:xfrm>
          <a:off x="3746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38100</xdr:rowOff>
    </xdr:from>
    <xdr:to>
      <xdr:col>24</xdr:col>
      <xdr:colOff>63500</xdr:colOff>
      <xdr:row>106</xdr:row>
      <xdr:rowOff>83820</xdr:rowOff>
    </xdr:to>
    <xdr:cxnSp macro="">
      <xdr:nvCxnSpPr>
        <xdr:cNvPr id="429" name="直線コネクタ 428">
          <a:extLst>
            <a:ext uri="{FF2B5EF4-FFF2-40B4-BE49-F238E27FC236}">
              <a16:creationId xmlns:a16="http://schemas.microsoft.com/office/drawing/2014/main" id="{1B34E363-D202-4801-8E67-C206A595BA13}"/>
            </a:ext>
          </a:extLst>
        </xdr:cNvPr>
        <xdr:cNvCxnSpPr/>
      </xdr:nvCxnSpPr>
      <xdr:spPr>
        <a:xfrm>
          <a:off x="3797300" y="18211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114936</xdr:rowOff>
    </xdr:from>
    <xdr:to>
      <xdr:col>15</xdr:col>
      <xdr:colOff>101600</xdr:colOff>
      <xdr:row>106</xdr:row>
      <xdr:rowOff>45086</xdr:rowOff>
    </xdr:to>
    <xdr:sp macro="" textlink="">
      <xdr:nvSpPr>
        <xdr:cNvPr id="430" name="楕円 429">
          <a:extLst>
            <a:ext uri="{FF2B5EF4-FFF2-40B4-BE49-F238E27FC236}">
              <a16:creationId xmlns:a16="http://schemas.microsoft.com/office/drawing/2014/main" id="{7B689149-FF4E-4843-8E3E-E39D96938EBD}"/>
            </a:ext>
          </a:extLst>
        </xdr:cNvPr>
        <xdr:cNvSpPr/>
      </xdr:nvSpPr>
      <xdr:spPr>
        <a:xfrm>
          <a:off x="2857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165736</xdr:rowOff>
    </xdr:from>
    <xdr:to>
      <xdr:col>19</xdr:col>
      <xdr:colOff>177800</xdr:colOff>
      <xdr:row>106</xdr:row>
      <xdr:rowOff>38100</xdr:rowOff>
    </xdr:to>
    <xdr:cxnSp macro="">
      <xdr:nvCxnSpPr>
        <xdr:cNvPr id="431" name="直線コネクタ 430">
          <a:extLst>
            <a:ext uri="{FF2B5EF4-FFF2-40B4-BE49-F238E27FC236}">
              <a16:creationId xmlns:a16="http://schemas.microsoft.com/office/drawing/2014/main" id="{D6F2E890-1B50-4033-93A9-9EFCB69F8911}"/>
            </a:ext>
          </a:extLst>
        </xdr:cNvPr>
        <xdr:cNvCxnSpPr/>
      </xdr:nvCxnSpPr>
      <xdr:spPr>
        <a:xfrm>
          <a:off x="2908300" y="18167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69214</xdr:rowOff>
    </xdr:from>
    <xdr:to>
      <xdr:col>10</xdr:col>
      <xdr:colOff>165100</xdr:colOff>
      <xdr:row>105</xdr:row>
      <xdr:rowOff>170814</xdr:rowOff>
    </xdr:to>
    <xdr:sp macro="" textlink="">
      <xdr:nvSpPr>
        <xdr:cNvPr id="432" name="楕円 431">
          <a:extLst>
            <a:ext uri="{FF2B5EF4-FFF2-40B4-BE49-F238E27FC236}">
              <a16:creationId xmlns:a16="http://schemas.microsoft.com/office/drawing/2014/main" id="{A4A814C4-A2BA-47D3-96E8-D37336FCD495}"/>
            </a:ext>
          </a:extLst>
        </xdr:cNvPr>
        <xdr:cNvSpPr/>
      </xdr:nvSpPr>
      <xdr:spPr>
        <a:xfrm>
          <a:off x="1968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120014</xdr:rowOff>
    </xdr:from>
    <xdr:to>
      <xdr:col>15</xdr:col>
      <xdr:colOff>50800</xdr:colOff>
      <xdr:row>105</xdr:row>
      <xdr:rowOff>165736</xdr:rowOff>
    </xdr:to>
    <xdr:cxnSp macro="">
      <xdr:nvCxnSpPr>
        <xdr:cNvPr id="433" name="直線コネクタ 432">
          <a:extLst>
            <a:ext uri="{FF2B5EF4-FFF2-40B4-BE49-F238E27FC236}">
              <a16:creationId xmlns:a16="http://schemas.microsoft.com/office/drawing/2014/main" id="{5482A559-C756-4CD0-95EA-EF557BCCAC75}"/>
            </a:ext>
          </a:extLst>
        </xdr:cNvPr>
        <xdr:cNvCxnSpPr/>
      </xdr:nvCxnSpPr>
      <xdr:spPr>
        <a:xfrm>
          <a:off x="2019300" y="18122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34" name="楕円 433">
          <a:extLst>
            <a:ext uri="{FF2B5EF4-FFF2-40B4-BE49-F238E27FC236}">
              <a16:creationId xmlns:a16="http://schemas.microsoft.com/office/drawing/2014/main" id="{E55B303C-61A4-449A-B436-711609D1F78E}"/>
            </a:ext>
          </a:extLst>
        </xdr:cNvPr>
        <xdr:cNvSpPr/>
      </xdr:nvSpPr>
      <xdr:spPr>
        <a:xfrm>
          <a:off x="1079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72389</xdr:rowOff>
    </xdr:from>
    <xdr:to>
      <xdr:col>10</xdr:col>
      <xdr:colOff>114300</xdr:colOff>
      <xdr:row>105</xdr:row>
      <xdr:rowOff>120014</xdr:rowOff>
    </xdr:to>
    <xdr:cxnSp macro="">
      <xdr:nvCxnSpPr>
        <xdr:cNvPr id="435" name="直線コネクタ 434">
          <a:extLst>
            <a:ext uri="{FF2B5EF4-FFF2-40B4-BE49-F238E27FC236}">
              <a16:creationId xmlns:a16="http://schemas.microsoft.com/office/drawing/2014/main" id="{26887919-53DB-4CD9-B39B-B81B08EFD14F}"/>
            </a:ext>
          </a:extLst>
        </xdr:cNvPr>
        <xdr:cNvCxnSpPr/>
      </xdr:nvCxnSpPr>
      <xdr:spPr>
        <a:xfrm>
          <a:off x="1130300" y="180746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156863</xdr:rowOff>
    </xdr:from>
    <xdr:ext cx="405111" cy="259045"/>
    <xdr:sp macro="" textlink="">
      <xdr:nvSpPr>
        <xdr:cNvPr id="436" name="n_1aveValue【市民会館】&#10;有形固定資産減価償却率">
          <a:extLst>
            <a:ext uri="{FF2B5EF4-FFF2-40B4-BE49-F238E27FC236}">
              <a16:creationId xmlns:a16="http://schemas.microsoft.com/office/drawing/2014/main" id="{0522194E-898F-4B58-AAA6-6C6F46062383}"/>
            </a:ext>
          </a:extLst>
        </xdr:cNvPr>
        <xdr:cNvSpPr txBox="1"/>
      </xdr:nvSpPr>
      <xdr:spPr>
        <a:xfrm>
          <a:off x="35820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7" name="n_2aveValue【市民会館】&#10;有形固定資産減価償却率">
          <a:extLst>
            <a:ext uri="{FF2B5EF4-FFF2-40B4-BE49-F238E27FC236}">
              <a16:creationId xmlns:a16="http://schemas.microsoft.com/office/drawing/2014/main" id="{2681A818-5CA3-4329-AC21-1AC7B7A2B4B9}"/>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8" name="n_3aveValue【市民会館】&#10;有形固定資産減価償却率">
          <a:extLst>
            <a:ext uri="{FF2B5EF4-FFF2-40B4-BE49-F238E27FC236}">
              <a16:creationId xmlns:a16="http://schemas.microsoft.com/office/drawing/2014/main" id="{03D423AC-61F9-4787-9B48-69BB0D06BC47}"/>
            </a:ext>
          </a:extLst>
        </xdr:cNvPr>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39" name="n_4aveValue【市民会館】&#10;有形固定資産減価償却率">
          <a:extLst>
            <a:ext uri="{FF2B5EF4-FFF2-40B4-BE49-F238E27FC236}">
              <a16:creationId xmlns:a16="http://schemas.microsoft.com/office/drawing/2014/main" id="{12A27444-5CBE-4994-8B8D-429A0C3AC825}"/>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80027</xdr:rowOff>
    </xdr:from>
    <xdr:ext cx="405111" cy="259045"/>
    <xdr:sp macro="" textlink="">
      <xdr:nvSpPr>
        <xdr:cNvPr id="440" name="n_1mainValue【市民会館】&#10;有形固定資産減価償却率">
          <a:extLst>
            <a:ext uri="{FF2B5EF4-FFF2-40B4-BE49-F238E27FC236}">
              <a16:creationId xmlns:a16="http://schemas.microsoft.com/office/drawing/2014/main" id="{D3A3D169-DFF8-40E0-AF4B-DE33CCE3125B}"/>
            </a:ext>
          </a:extLst>
        </xdr:cNvPr>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36213</xdr:rowOff>
    </xdr:from>
    <xdr:ext cx="405111" cy="259045"/>
    <xdr:sp macro="" textlink="">
      <xdr:nvSpPr>
        <xdr:cNvPr id="441" name="n_2mainValue【市民会館】&#10;有形固定資産減価償却率">
          <a:extLst>
            <a:ext uri="{FF2B5EF4-FFF2-40B4-BE49-F238E27FC236}">
              <a16:creationId xmlns:a16="http://schemas.microsoft.com/office/drawing/2014/main" id="{2DCDC03D-21C8-438F-9593-640CB587456E}"/>
            </a:ext>
          </a:extLst>
        </xdr:cNvPr>
        <xdr:cNvSpPr txBox="1"/>
      </xdr:nvSpPr>
      <xdr:spPr>
        <a:xfrm>
          <a:off x="2705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161941</xdr:rowOff>
    </xdr:from>
    <xdr:ext cx="405111" cy="259045"/>
    <xdr:sp macro="" textlink="">
      <xdr:nvSpPr>
        <xdr:cNvPr id="442" name="n_3mainValue【市民会館】&#10;有形固定資産減価償却率">
          <a:extLst>
            <a:ext uri="{FF2B5EF4-FFF2-40B4-BE49-F238E27FC236}">
              <a16:creationId xmlns:a16="http://schemas.microsoft.com/office/drawing/2014/main" id="{C269AF2B-C988-4EC9-A631-8B1BD85EFBF5}"/>
            </a:ext>
          </a:extLst>
        </xdr:cNvPr>
        <xdr:cNvSpPr txBox="1"/>
      </xdr:nvSpPr>
      <xdr:spPr>
        <a:xfrm>
          <a:off x="18167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43" name="n_4mainValue【市民会館】&#10;有形固定資産減価償却率">
          <a:extLst>
            <a:ext uri="{FF2B5EF4-FFF2-40B4-BE49-F238E27FC236}">
              <a16:creationId xmlns:a16="http://schemas.microsoft.com/office/drawing/2014/main" id="{943FC732-331B-4D70-BB15-72A99CB4F852}"/>
            </a:ext>
          </a:extLst>
        </xdr:cNvPr>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a:extLst>
            <a:ext uri="{FF2B5EF4-FFF2-40B4-BE49-F238E27FC236}">
              <a16:creationId xmlns:a16="http://schemas.microsoft.com/office/drawing/2014/main" id="{AC589290-7407-489A-A55E-51A4A60FED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a:extLst>
            <a:ext uri="{FF2B5EF4-FFF2-40B4-BE49-F238E27FC236}">
              <a16:creationId xmlns:a16="http://schemas.microsoft.com/office/drawing/2014/main" id="{8FB130A9-B28B-49D3-9AD8-BF35726D330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a:extLst>
            <a:ext uri="{FF2B5EF4-FFF2-40B4-BE49-F238E27FC236}">
              <a16:creationId xmlns:a16="http://schemas.microsoft.com/office/drawing/2014/main" id="{BA7A8D15-22D3-4F33-8B45-4EE73FD5409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a:extLst>
            <a:ext uri="{FF2B5EF4-FFF2-40B4-BE49-F238E27FC236}">
              <a16:creationId xmlns:a16="http://schemas.microsoft.com/office/drawing/2014/main" id="{F0D982B0-7257-4923-B4EF-C851550FA4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a:extLst>
            <a:ext uri="{FF2B5EF4-FFF2-40B4-BE49-F238E27FC236}">
              <a16:creationId xmlns:a16="http://schemas.microsoft.com/office/drawing/2014/main" id="{64C52AA1-83D5-4DDF-876C-D9434B95737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a:extLst>
            <a:ext uri="{FF2B5EF4-FFF2-40B4-BE49-F238E27FC236}">
              <a16:creationId xmlns:a16="http://schemas.microsoft.com/office/drawing/2014/main" id="{27760776-0399-4264-AC88-47F040EBF5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a:extLst>
            <a:ext uri="{FF2B5EF4-FFF2-40B4-BE49-F238E27FC236}">
              <a16:creationId xmlns:a16="http://schemas.microsoft.com/office/drawing/2014/main" id="{CEAD46A5-6AF1-4519-8B5D-AAC0A132C1A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a:extLst>
            <a:ext uri="{FF2B5EF4-FFF2-40B4-BE49-F238E27FC236}">
              <a16:creationId xmlns:a16="http://schemas.microsoft.com/office/drawing/2014/main" id="{83915341-A74D-4343-9988-BCF7FB4D79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a:extLst>
            <a:ext uri="{FF2B5EF4-FFF2-40B4-BE49-F238E27FC236}">
              <a16:creationId xmlns:a16="http://schemas.microsoft.com/office/drawing/2014/main" id="{BF5C0650-0405-49D5-9543-6A6B4205EB0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a:extLst>
            <a:ext uri="{FF2B5EF4-FFF2-40B4-BE49-F238E27FC236}">
              <a16:creationId xmlns:a16="http://schemas.microsoft.com/office/drawing/2014/main" id="{3D52D33C-5BB2-4F0C-8F9E-F5CEE575A9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4" name="直線コネクタ 453">
          <a:extLst>
            <a:ext uri="{FF2B5EF4-FFF2-40B4-BE49-F238E27FC236}">
              <a16:creationId xmlns:a16="http://schemas.microsoft.com/office/drawing/2014/main" id="{01538BCC-47B6-46AF-8574-73B471FE7C4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5" name="テキスト ボックス 454">
          <a:extLst>
            <a:ext uri="{FF2B5EF4-FFF2-40B4-BE49-F238E27FC236}">
              <a16:creationId xmlns:a16="http://schemas.microsoft.com/office/drawing/2014/main" id="{631B3893-8094-4DD5-8FED-A01172046266}"/>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6" name="直線コネクタ 455">
          <a:extLst>
            <a:ext uri="{FF2B5EF4-FFF2-40B4-BE49-F238E27FC236}">
              <a16:creationId xmlns:a16="http://schemas.microsoft.com/office/drawing/2014/main" id="{9C0A485A-6D97-451F-98C9-5B2D7D454A3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7" name="テキスト ボックス 456">
          <a:extLst>
            <a:ext uri="{FF2B5EF4-FFF2-40B4-BE49-F238E27FC236}">
              <a16:creationId xmlns:a16="http://schemas.microsoft.com/office/drawing/2014/main" id="{2F94D00F-3D66-4B8C-BFDD-13B9B2D71754}"/>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8" name="直線コネクタ 457">
          <a:extLst>
            <a:ext uri="{FF2B5EF4-FFF2-40B4-BE49-F238E27FC236}">
              <a16:creationId xmlns:a16="http://schemas.microsoft.com/office/drawing/2014/main" id="{10BDE50E-6764-46F8-BE74-67604CFCC3E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9" name="テキスト ボックス 458">
          <a:extLst>
            <a:ext uri="{FF2B5EF4-FFF2-40B4-BE49-F238E27FC236}">
              <a16:creationId xmlns:a16="http://schemas.microsoft.com/office/drawing/2014/main" id="{1B304E0E-7699-46FB-A4E2-4CAAC5D26ED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60" name="直線コネクタ 459">
          <a:extLst>
            <a:ext uri="{FF2B5EF4-FFF2-40B4-BE49-F238E27FC236}">
              <a16:creationId xmlns:a16="http://schemas.microsoft.com/office/drawing/2014/main" id="{8B745273-93E4-4F9A-99C6-1825BA1396D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1" name="テキスト ボックス 460">
          <a:extLst>
            <a:ext uri="{FF2B5EF4-FFF2-40B4-BE49-F238E27FC236}">
              <a16:creationId xmlns:a16="http://schemas.microsoft.com/office/drawing/2014/main" id="{A490E7A4-7702-46C2-85C1-19D4E6D15F7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678C0617-E468-4917-BF70-18133B4148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C70390C5-B617-4EED-B7F7-8B0B6A74453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A628F80F-B731-47C0-BC2D-D598405ED1A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5" name="直線コネクタ 464">
          <a:extLst>
            <a:ext uri="{FF2B5EF4-FFF2-40B4-BE49-F238E27FC236}">
              <a16:creationId xmlns:a16="http://schemas.microsoft.com/office/drawing/2014/main" id="{146C9735-36EF-40A5-83BB-63B8C1738540}"/>
            </a:ext>
          </a:extLst>
        </xdr:cNvPr>
        <xdr:cNvCxnSpPr/>
      </xdr:nvCxnSpPr>
      <xdr:spPr>
        <a:xfrm flipV="1">
          <a:off x="10476865" y="1753209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6" name="【市民会館】&#10;一人当たり面積最小値テキスト">
          <a:extLst>
            <a:ext uri="{FF2B5EF4-FFF2-40B4-BE49-F238E27FC236}">
              <a16:creationId xmlns:a16="http://schemas.microsoft.com/office/drawing/2014/main" id="{FC18FDC6-3117-41DD-9A70-74A3A1E39217}"/>
            </a:ext>
          </a:extLst>
        </xdr:cNvPr>
        <xdr:cNvSpPr txBox="1"/>
      </xdr:nvSpPr>
      <xdr:spPr>
        <a:xfrm>
          <a:off x="10515600"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7" name="直線コネクタ 466">
          <a:extLst>
            <a:ext uri="{FF2B5EF4-FFF2-40B4-BE49-F238E27FC236}">
              <a16:creationId xmlns:a16="http://schemas.microsoft.com/office/drawing/2014/main" id="{6183141E-BC53-4BA9-98DB-2D8F490E74CD}"/>
            </a:ext>
          </a:extLst>
        </xdr:cNvPr>
        <xdr:cNvCxnSpPr/>
      </xdr:nvCxnSpPr>
      <xdr:spPr>
        <a:xfrm>
          <a:off x="10388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8" name="【市民会館】&#10;一人当たり面積最大値テキスト">
          <a:extLst>
            <a:ext uri="{FF2B5EF4-FFF2-40B4-BE49-F238E27FC236}">
              <a16:creationId xmlns:a16="http://schemas.microsoft.com/office/drawing/2014/main" id="{2AC24E6F-0329-4631-A3B0-B52E0D8CCA58}"/>
            </a:ext>
          </a:extLst>
        </xdr:cNvPr>
        <xdr:cNvSpPr txBox="1"/>
      </xdr:nvSpPr>
      <xdr:spPr>
        <a:xfrm>
          <a:off x="10515600" y="1730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9" name="直線コネクタ 468">
          <a:extLst>
            <a:ext uri="{FF2B5EF4-FFF2-40B4-BE49-F238E27FC236}">
              <a16:creationId xmlns:a16="http://schemas.microsoft.com/office/drawing/2014/main" id="{B5D0B22A-150D-4677-83CA-6F492506E6DD}"/>
            </a:ext>
          </a:extLst>
        </xdr:cNvPr>
        <xdr:cNvCxnSpPr/>
      </xdr:nvCxnSpPr>
      <xdr:spPr>
        <a:xfrm>
          <a:off x="10388600" y="1753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8399</xdr:rowOff>
    </xdr:from>
    <xdr:ext cx="469744" cy="259045"/>
    <xdr:sp macro="" textlink="">
      <xdr:nvSpPr>
        <xdr:cNvPr id="470" name="【市民会館】&#10;一人当たり面積平均値テキスト">
          <a:extLst>
            <a:ext uri="{FF2B5EF4-FFF2-40B4-BE49-F238E27FC236}">
              <a16:creationId xmlns:a16="http://schemas.microsoft.com/office/drawing/2014/main" id="{13357F92-AEA8-4074-962D-0FC0CF72401E}"/>
            </a:ext>
          </a:extLst>
        </xdr:cNvPr>
        <xdr:cNvSpPr txBox="1"/>
      </xdr:nvSpPr>
      <xdr:spPr>
        <a:xfrm>
          <a:off x="10515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71" name="フローチャート: 判断 470">
          <a:extLst>
            <a:ext uri="{FF2B5EF4-FFF2-40B4-BE49-F238E27FC236}">
              <a16:creationId xmlns:a16="http://schemas.microsoft.com/office/drawing/2014/main" id="{5A6997CE-065E-44EA-BDA5-1A119FA44F9C}"/>
            </a:ext>
          </a:extLst>
        </xdr:cNvPr>
        <xdr:cNvSpPr/>
      </xdr:nvSpPr>
      <xdr:spPr>
        <a:xfrm>
          <a:off x="10426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34544</xdr:rowOff>
    </xdr:from>
    <xdr:to>
      <xdr:col>50</xdr:col>
      <xdr:colOff>165100</xdr:colOff>
      <xdr:row>106</xdr:row>
      <xdr:rowOff>136144</xdr:rowOff>
    </xdr:to>
    <xdr:sp macro="" textlink="">
      <xdr:nvSpPr>
        <xdr:cNvPr id="472" name="フローチャート: 判断 471">
          <a:extLst>
            <a:ext uri="{FF2B5EF4-FFF2-40B4-BE49-F238E27FC236}">
              <a16:creationId xmlns:a16="http://schemas.microsoft.com/office/drawing/2014/main" id="{6EFC91E1-6A40-4F37-90C7-3BD9D024B16E}"/>
            </a:ext>
          </a:extLst>
        </xdr:cNvPr>
        <xdr:cNvSpPr/>
      </xdr:nvSpPr>
      <xdr:spPr>
        <a:xfrm>
          <a:off x="9588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73" name="フローチャート: 判断 472">
          <a:extLst>
            <a:ext uri="{FF2B5EF4-FFF2-40B4-BE49-F238E27FC236}">
              <a16:creationId xmlns:a16="http://schemas.microsoft.com/office/drawing/2014/main" id="{DBB4838C-0022-4DC2-A6BD-71A970A9D6CF}"/>
            </a:ext>
          </a:extLst>
        </xdr:cNvPr>
        <xdr:cNvSpPr/>
      </xdr:nvSpPr>
      <xdr:spPr>
        <a:xfrm>
          <a:off x="8699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4" name="フローチャート: 判断 473">
          <a:extLst>
            <a:ext uri="{FF2B5EF4-FFF2-40B4-BE49-F238E27FC236}">
              <a16:creationId xmlns:a16="http://schemas.microsoft.com/office/drawing/2014/main" id="{5D00C33F-F65D-4E3C-AB0C-468315EBE015}"/>
            </a:ext>
          </a:extLst>
        </xdr:cNvPr>
        <xdr:cNvSpPr/>
      </xdr:nvSpPr>
      <xdr:spPr>
        <a:xfrm>
          <a:off x="7810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39115</xdr:rowOff>
    </xdr:from>
    <xdr:to>
      <xdr:col>36</xdr:col>
      <xdr:colOff>165100</xdr:colOff>
      <xdr:row>106</xdr:row>
      <xdr:rowOff>140715</xdr:rowOff>
    </xdr:to>
    <xdr:sp macro="" textlink="">
      <xdr:nvSpPr>
        <xdr:cNvPr id="475" name="フローチャート: 判断 474">
          <a:extLst>
            <a:ext uri="{FF2B5EF4-FFF2-40B4-BE49-F238E27FC236}">
              <a16:creationId xmlns:a16="http://schemas.microsoft.com/office/drawing/2014/main" id="{BBD349D8-0A8F-46F2-90D9-2A3557C61824}"/>
            </a:ext>
          </a:extLst>
        </xdr:cNvPr>
        <xdr:cNvSpPr/>
      </xdr:nvSpPr>
      <xdr:spPr>
        <a:xfrm>
          <a:off x="6921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8E8A216-CE83-4AD0-89B5-816A22C245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D1F9311-0B76-4DE7-A42B-55529C86703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AAEF95D-B67C-49FD-BFDD-8647268D98D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CEFE782-63D0-4021-8C18-40985AF5D96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B74782F4-69AD-4334-A975-5316BE47C65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96265</xdr:rowOff>
    </xdr:from>
    <xdr:to>
      <xdr:col>55</xdr:col>
      <xdr:colOff>50800</xdr:colOff>
      <xdr:row>104</xdr:row>
      <xdr:rowOff>26415</xdr:rowOff>
    </xdr:to>
    <xdr:sp macro="" textlink="">
      <xdr:nvSpPr>
        <xdr:cNvPr id="481" name="楕円 480">
          <a:extLst>
            <a:ext uri="{FF2B5EF4-FFF2-40B4-BE49-F238E27FC236}">
              <a16:creationId xmlns:a16="http://schemas.microsoft.com/office/drawing/2014/main" id="{BA12A019-6C1D-4E4E-855A-0D7E3BD11410}"/>
            </a:ext>
          </a:extLst>
        </xdr:cNvPr>
        <xdr:cNvSpPr/>
      </xdr:nvSpPr>
      <xdr:spPr>
        <a:xfrm>
          <a:off x="104267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119142</xdr:rowOff>
    </xdr:from>
    <xdr:ext cx="469744" cy="259045"/>
    <xdr:sp macro="" textlink="">
      <xdr:nvSpPr>
        <xdr:cNvPr id="482" name="【市民会館】&#10;一人当たり面積該当値テキスト">
          <a:extLst>
            <a:ext uri="{FF2B5EF4-FFF2-40B4-BE49-F238E27FC236}">
              <a16:creationId xmlns:a16="http://schemas.microsoft.com/office/drawing/2014/main" id="{93DE563B-BAD1-49D1-98D4-E0B464BCA7DB}"/>
            </a:ext>
          </a:extLst>
        </xdr:cNvPr>
        <xdr:cNvSpPr txBox="1"/>
      </xdr:nvSpPr>
      <xdr:spPr>
        <a:xfrm>
          <a:off x="105156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100837</xdr:rowOff>
    </xdr:from>
    <xdr:to>
      <xdr:col>50</xdr:col>
      <xdr:colOff>165100</xdr:colOff>
      <xdr:row>104</xdr:row>
      <xdr:rowOff>30987</xdr:rowOff>
    </xdr:to>
    <xdr:sp macro="" textlink="">
      <xdr:nvSpPr>
        <xdr:cNvPr id="483" name="楕円 482">
          <a:extLst>
            <a:ext uri="{FF2B5EF4-FFF2-40B4-BE49-F238E27FC236}">
              <a16:creationId xmlns:a16="http://schemas.microsoft.com/office/drawing/2014/main" id="{ABEEA75E-FC4C-4440-91CD-00B91E358B90}"/>
            </a:ext>
          </a:extLst>
        </xdr:cNvPr>
        <xdr:cNvSpPr/>
      </xdr:nvSpPr>
      <xdr:spPr>
        <a:xfrm>
          <a:off x="9588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147065</xdr:rowOff>
    </xdr:from>
    <xdr:to>
      <xdr:col>55</xdr:col>
      <xdr:colOff>0</xdr:colOff>
      <xdr:row>103</xdr:row>
      <xdr:rowOff>151637</xdr:rowOff>
    </xdr:to>
    <xdr:cxnSp macro="">
      <xdr:nvCxnSpPr>
        <xdr:cNvPr id="484" name="直線コネクタ 483">
          <a:extLst>
            <a:ext uri="{FF2B5EF4-FFF2-40B4-BE49-F238E27FC236}">
              <a16:creationId xmlns:a16="http://schemas.microsoft.com/office/drawing/2014/main" id="{7AED04B9-AA2F-4076-9A85-3FBD38CCE327}"/>
            </a:ext>
          </a:extLst>
        </xdr:cNvPr>
        <xdr:cNvCxnSpPr/>
      </xdr:nvCxnSpPr>
      <xdr:spPr>
        <a:xfrm flipV="1">
          <a:off x="9639300" y="178064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85" name="楕円 484">
          <a:extLst>
            <a:ext uri="{FF2B5EF4-FFF2-40B4-BE49-F238E27FC236}">
              <a16:creationId xmlns:a16="http://schemas.microsoft.com/office/drawing/2014/main" id="{0FBB58B9-3894-4123-95E8-2868581F89AB}"/>
            </a:ext>
          </a:extLst>
        </xdr:cNvPr>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151637</xdr:rowOff>
    </xdr:from>
    <xdr:to>
      <xdr:col>50</xdr:col>
      <xdr:colOff>114300</xdr:colOff>
      <xdr:row>103</xdr:row>
      <xdr:rowOff>156211</xdr:rowOff>
    </xdr:to>
    <xdr:cxnSp macro="">
      <xdr:nvCxnSpPr>
        <xdr:cNvPr id="486" name="直線コネクタ 485">
          <a:extLst>
            <a:ext uri="{FF2B5EF4-FFF2-40B4-BE49-F238E27FC236}">
              <a16:creationId xmlns:a16="http://schemas.microsoft.com/office/drawing/2014/main" id="{943FCE3A-D0EC-4951-9A19-70A8864EACF6}"/>
            </a:ext>
          </a:extLst>
        </xdr:cNvPr>
        <xdr:cNvCxnSpPr/>
      </xdr:nvCxnSpPr>
      <xdr:spPr>
        <a:xfrm flipV="1">
          <a:off x="8750300" y="1781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87122</xdr:rowOff>
    </xdr:from>
    <xdr:to>
      <xdr:col>41</xdr:col>
      <xdr:colOff>101600</xdr:colOff>
      <xdr:row>104</xdr:row>
      <xdr:rowOff>17272</xdr:rowOff>
    </xdr:to>
    <xdr:sp macro="" textlink="">
      <xdr:nvSpPr>
        <xdr:cNvPr id="487" name="楕円 486">
          <a:extLst>
            <a:ext uri="{FF2B5EF4-FFF2-40B4-BE49-F238E27FC236}">
              <a16:creationId xmlns:a16="http://schemas.microsoft.com/office/drawing/2014/main" id="{74C28CD7-E3DF-4667-AC10-42438C288397}"/>
            </a:ext>
          </a:extLst>
        </xdr:cNvPr>
        <xdr:cNvSpPr/>
      </xdr:nvSpPr>
      <xdr:spPr>
        <a:xfrm>
          <a:off x="7810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137922</xdr:rowOff>
    </xdr:from>
    <xdr:to>
      <xdr:col>45</xdr:col>
      <xdr:colOff>177800</xdr:colOff>
      <xdr:row>103</xdr:row>
      <xdr:rowOff>156211</xdr:rowOff>
    </xdr:to>
    <xdr:cxnSp macro="">
      <xdr:nvCxnSpPr>
        <xdr:cNvPr id="488" name="直線コネクタ 487">
          <a:extLst>
            <a:ext uri="{FF2B5EF4-FFF2-40B4-BE49-F238E27FC236}">
              <a16:creationId xmlns:a16="http://schemas.microsoft.com/office/drawing/2014/main" id="{C5553F37-8AE9-44B8-B2B7-1687A19FC6B6}"/>
            </a:ext>
          </a:extLst>
        </xdr:cNvPr>
        <xdr:cNvCxnSpPr/>
      </xdr:nvCxnSpPr>
      <xdr:spPr>
        <a:xfrm>
          <a:off x="7861300" y="177972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87122</xdr:rowOff>
    </xdr:from>
    <xdr:to>
      <xdr:col>36</xdr:col>
      <xdr:colOff>165100</xdr:colOff>
      <xdr:row>104</xdr:row>
      <xdr:rowOff>17272</xdr:rowOff>
    </xdr:to>
    <xdr:sp macro="" textlink="">
      <xdr:nvSpPr>
        <xdr:cNvPr id="489" name="楕円 488">
          <a:extLst>
            <a:ext uri="{FF2B5EF4-FFF2-40B4-BE49-F238E27FC236}">
              <a16:creationId xmlns:a16="http://schemas.microsoft.com/office/drawing/2014/main" id="{0CCB461A-0B45-42A6-AB7C-28F6CBBBE44A}"/>
            </a:ext>
          </a:extLst>
        </xdr:cNvPr>
        <xdr:cNvSpPr/>
      </xdr:nvSpPr>
      <xdr:spPr>
        <a:xfrm>
          <a:off x="6921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137922</xdr:rowOff>
    </xdr:from>
    <xdr:to>
      <xdr:col>41</xdr:col>
      <xdr:colOff>50800</xdr:colOff>
      <xdr:row>103</xdr:row>
      <xdr:rowOff>137922</xdr:rowOff>
    </xdr:to>
    <xdr:cxnSp macro="">
      <xdr:nvCxnSpPr>
        <xdr:cNvPr id="490" name="直線コネクタ 489">
          <a:extLst>
            <a:ext uri="{FF2B5EF4-FFF2-40B4-BE49-F238E27FC236}">
              <a16:creationId xmlns:a16="http://schemas.microsoft.com/office/drawing/2014/main" id="{615B325B-4903-479F-B51A-564842FB923D}"/>
            </a:ext>
          </a:extLst>
        </xdr:cNvPr>
        <xdr:cNvCxnSpPr/>
      </xdr:nvCxnSpPr>
      <xdr:spPr>
        <a:xfrm>
          <a:off x="6972300" y="1779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127271</xdr:rowOff>
    </xdr:from>
    <xdr:ext cx="469744" cy="259045"/>
    <xdr:sp macro="" textlink="">
      <xdr:nvSpPr>
        <xdr:cNvPr id="491" name="n_1aveValue【市民会館】&#10;一人当たり面積">
          <a:extLst>
            <a:ext uri="{FF2B5EF4-FFF2-40B4-BE49-F238E27FC236}">
              <a16:creationId xmlns:a16="http://schemas.microsoft.com/office/drawing/2014/main" id="{5DEAEAD7-477B-4536-82B3-AE1E1A7A106E}"/>
            </a:ext>
          </a:extLst>
        </xdr:cNvPr>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492" name="n_2aveValue【市民会館】&#10;一人当たり面積">
          <a:extLst>
            <a:ext uri="{FF2B5EF4-FFF2-40B4-BE49-F238E27FC236}">
              <a16:creationId xmlns:a16="http://schemas.microsoft.com/office/drawing/2014/main" id="{A0DE9153-DFBA-4D07-93DD-589D9850D925}"/>
            </a:ext>
          </a:extLst>
        </xdr:cNvPr>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127271</xdr:rowOff>
    </xdr:from>
    <xdr:ext cx="469744" cy="259045"/>
    <xdr:sp macro="" textlink="">
      <xdr:nvSpPr>
        <xdr:cNvPr id="493" name="n_3aveValue【市民会館】&#10;一人当たり面積">
          <a:extLst>
            <a:ext uri="{FF2B5EF4-FFF2-40B4-BE49-F238E27FC236}">
              <a16:creationId xmlns:a16="http://schemas.microsoft.com/office/drawing/2014/main" id="{9F28AFCE-C951-4E6E-BD42-DB580DD221DB}"/>
            </a:ext>
          </a:extLst>
        </xdr:cNvPr>
        <xdr:cNvSpPr txBox="1"/>
      </xdr:nvSpPr>
      <xdr:spPr>
        <a:xfrm>
          <a:off x="7626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131842</xdr:rowOff>
    </xdr:from>
    <xdr:ext cx="469744" cy="259045"/>
    <xdr:sp macro="" textlink="">
      <xdr:nvSpPr>
        <xdr:cNvPr id="494" name="n_4aveValue【市民会館】&#10;一人当たり面積">
          <a:extLst>
            <a:ext uri="{FF2B5EF4-FFF2-40B4-BE49-F238E27FC236}">
              <a16:creationId xmlns:a16="http://schemas.microsoft.com/office/drawing/2014/main" id="{EFB014B5-5F0B-4152-A555-A15261B20CF9}"/>
            </a:ext>
          </a:extLst>
        </xdr:cNvPr>
        <xdr:cNvSpPr txBox="1"/>
      </xdr:nvSpPr>
      <xdr:spPr>
        <a:xfrm>
          <a:off x="6737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47514</xdr:rowOff>
    </xdr:from>
    <xdr:ext cx="469744" cy="259045"/>
    <xdr:sp macro="" textlink="">
      <xdr:nvSpPr>
        <xdr:cNvPr id="495" name="n_1mainValue【市民会館】&#10;一人当たり面積">
          <a:extLst>
            <a:ext uri="{FF2B5EF4-FFF2-40B4-BE49-F238E27FC236}">
              <a16:creationId xmlns:a16="http://schemas.microsoft.com/office/drawing/2014/main" id="{76875A34-6D59-4DA8-BBB7-BEA1F9C06C4E}"/>
            </a:ext>
          </a:extLst>
        </xdr:cNvPr>
        <xdr:cNvSpPr txBox="1"/>
      </xdr:nvSpPr>
      <xdr:spPr>
        <a:xfrm>
          <a:off x="9391727" y="1753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96" name="n_2mainValue【市民会館】&#10;一人当たり面積">
          <a:extLst>
            <a:ext uri="{FF2B5EF4-FFF2-40B4-BE49-F238E27FC236}">
              <a16:creationId xmlns:a16="http://schemas.microsoft.com/office/drawing/2014/main" id="{C5ECAF53-3075-4E81-8B77-E3B7ED67B410}"/>
            </a:ext>
          </a:extLst>
        </xdr:cNvPr>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33799</xdr:rowOff>
    </xdr:from>
    <xdr:ext cx="469744" cy="259045"/>
    <xdr:sp macro="" textlink="">
      <xdr:nvSpPr>
        <xdr:cNvPr id="497" name="n_3mainValue【市民会館】&#10;一人当たり面積">
          <a:extLst>
            <a:ext uri="{FF2B5EF4-FFF2-40B4-BE49-F238E27FC236}">
              <a16:creationId xmlns:a16="http://schemas.microsoft.com/office/drawing/2014/main" id="{27758B13-87F2-4844-AB82-A015565A129F}"/>
            </a:ext>
          </a:extLst>
        </xdr:cNvPr>
        <xdr:cNvSpPr txBox="1"/>
      </xdr:nvSpPr>
      <xdr:spPr>
        <a:xfrm>
          <a:off x="7626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33799</xdr:rowOff>
    </xdr:from>
    <xdr:ext cx="469744" cy="259045"/>
    <xdr:sp macro="" textlink="">
      <xdr:nvSpPr>
        <xdr:cNvPr id="498" name="n_4mainValue【市民会館】&#10;一人当たり面積">
          <a:extLst>
            <a:ext uri="{FF2B5EF4-FFF2-40B4-BE49-F238E27FC236}">
              <a16:creationId xmlns:a16="http://schemas.microsoft.com/office/drawing/2014/main" id="{75C54EB1-746C-4200-A08C-DBCEA3640611}"/>
            </a:ext>
          </a:extLst>
        </xdr:cNvPr>
        <xdr:cNvSpPr txBox="1"/>
      </xdr:nvSpPr>
      <xdr:spPr>
        <a:xfrm>
          <a:off x="67374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B8620005-05BD-4751-B846-72932E4A61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34F1D299-5122-4DE3-A053-0B3A41C6585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22486B7-6A57-4894-BC76-6F37EC16A5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B4870AF0-2AB0-4647-A475-FB933079FA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382FD368-9957-4721-BA7F-3E924F715D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E79F3BBF-3DD1-4770-98B1-A33524644D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28F9F93D-3D9B-4DC7-9146-9C240CCDF8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B8E6F1CA-8600-41F0-87D2-778D6922A9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A3CDA735-DA1A-4161-9587-852C7C0D32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F0FF140E-E7BB-49EA-8E74-53E74355BD4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9" name="テキスト ボックス 508">
          <a:extLst>
            <a:ext uri="{FF2B5EF4-FFF2-40B4-BE49-F238E27FC236}">
              <a16:creationId xmlns:a16="http://schemas.microsoft.com/office/drawing/2014/main" id="{0ACFEDA4-20BA-4FE4-A607-9EF3C04D2DE8}"/>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10" name="直線コネクタ 509">
          <a:extLst>
            <a:ext uri="{FF2B5EF4-FFF2-40B4-BE49-F238E27FC236}">
              <a16:creationId xmlns:a16="http://schemas.microsoft.com/office/drawing/2014/main" id="{9FFBE96A-55FE-4E47-B6E5-2A0BCE04CE3E}"/>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11" name="テキスト ボックス 510">
          <a:extLst>
            <a:ext uri="{FF2B5EF4-FFF2-40B4-BE49-F238E27FC236}">
              <a16:creationId xmlns:a16="http://schemas.microsoft.com/office/drawing/2014/main" id="{40C2EAF0-B4B9-4727-B314-DE68B610AE8A}"/>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2" name="直線コネクタ 511">
          <a:extLst>
            <a:ext uri="{FF2B5EF4-FFF2-40B4-BE49-F238E27FC236}">
              <a16:creationId xmlns:a16="http://schemas.microsoft.com/office/drawing/2014/main" id="{1BAC46B7-0130-4752-845D-EFC22A64CE81}"/>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3" name="テキスト ボックス 512">
          <a:extLst>
            <a:ext uri="{FF2B5EF4-FFF2-40B4-BE49-F238E27FC236}">
              <a16:creationId xmlns:a16="http://schemas.microsoft.com/office/drawing/2014/main" id="{6AAF9FF0-B053-46D9-AFE3-786B6C5734B1}"/>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4" name="直線コネクタ 513">
          <a:extLst>
            <a:ext uri="{FF2B5EF4-FFF2-40B4-BE49-F238E27FC236}">
              <a16:creationId xmlns:a16="http://schemas.microsoft.com/office/drawing/2014/main" id="{1428D8AA-EEEB-4275-BD39-C378783134F6}"/>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5" name="テキスト ボックス 514">
          <a:extLst>
            <a:ext uri="{FF2B5EF4-FFF2-40B4-BE49-F238E27FC236}">
              <a16:creationId xmlns:a16="http://schemas.microsoft.com/office/drawing/2014/main" id="{651FE22B-D385-4D3F-BF2E-43DB25BF0717}"/>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6" name="直線コネクタ 515">
          <a:extLst>
            <a:ext uri="{FF2B5EF4-FFF2-40B4-BE49-F238E27FC236}">
              <a16:creationId xmlns:a16="http://schemas.microsoft.com/office/drawing/2014/main" id="{664D2D45-5FE0-4FAE-9604-594C1EE57BB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7" name="テキスト ボックス 516">
          <a:extLst>
            <a:ext uri="{FF2B5EF4-FFF2-40B4-BE49-F238E27FC236}">
              <a16:creationId xmlns:a16="http://schemas.microsoft.com/office/drawing/2014/main" id="{AC9047AE-DE58-4B58-95A7-676BD53C07C2}"/>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99CF4C4-3225-4BDE-8812-9ADC739537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a:extLst>
            <a:ext uri="{FF2B5EF4-FFF2-40B4-BE49-F238E27FC236}">
              <a16:creationId xmlns:a16="http://schemas.microsoft.com/office/drawing/2014/main" id="{C7E40A83-5FC5-4FFA-A09C-90306D74742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DEB05E95-6534-4DDC-B6BA-339CC143FA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14478</xdr:rowOff>
    </xdr:from>
    <xdr:to>
      <xdr:col>85</xdr:col>
      <xdr:colOff>126364</xdr:colOff>
      <xdr:row>41</xdr:row>
      <xdr:rowOff>5334</xdr:rowOff>
    </xdr:to>
    <xdr:cxnSp macro="">
      <xdr:nvCxnSpPr>
        <xdr:cNvPr id="521" name="直線コネクタ 520">
          <a:extLst>
            <a:ext uri="{FF2B5EF4-FFF2-40B4-BE49-F238E27FC236}">
              <a16:creationId xmlns:a16="http://schemas.microsoft.com/office/drawing/2014/main" id="{A496273B-A591-47D8-9C21-EB32A9560703}"/>
            </a:ext>
          </a:extLst>
        </xdr:cNvPr>
        <xdr:cNvCxnSpPr/>
      </xdr:nvCxnSpPr>
      <xdr:spPr>
        <a:xfrm flipV="1">
          <a:off x="16318864" y="6015228"/>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9161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58032AFA-FB18-43CC-99A2-5339B173A559}"/>
            </a:ext>
          </a:extLst>
        </xdr:cNvPr>
        <xdr:cNvSpPr txBox="1"/>
      </xdr:nvSpPr>
      <xdr:spPr>
        <a:xfrm>
          <a:off x="16357600" y="703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xdr:rowOff>
    </xdr:from>
    <xdr:to>
      <xdr:col>86</xdr:col>
      <xdr:colOff>25400</xdr:colOff>
      <xdr:row>41</xdr:row>
      <xdr:rowOff>5334</xdr:rowOff>
    </xdr:to>
    <xdr:cxnSp macro="">
      <xdr:nvCxnSpPr>
        <xdr:cNvPr id="523" name="直線コネクタ 522">
          <a:extLst>
            <a:ext uri="{FF2B5EF4-FFF2-40B4-BE49-F238E27FC236}">
              <a16:creationId xmlns:a16="http://schemas.microsoft.com/office/drawing/2014/main" id="{6B03109B-AFF3-41EA-B510-AA467A39FEF0}"/>
            </a:ext>
          </a:extLst>
        </xdr:cNvPr>
        <xdr:cNvCxnSpPr/>
      </xdr:nvCxnSpPr>
      <xdr:spPr>
        <a:xfrm>
          <a:off x="16230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132605</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74E641CC-01A9-4830-8F72-917DA3F8A7C1}"/>
            </a:ext>
          </a:extLst>
        </xdr:cNvPr>
        <xdr:cNvSpPr txBox="1"/>
      </xdr:nvSpPr>
      <xdr:spPr>
        <a:xfrm>
          <a:off x="16357600" y="5790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14478</xdr:rowOff>
    </xdr:from>
    <xdr:to>
      <xdr:col>86</xdr:col>
      <xdr:colOff>25400</xdr:colOff>
      <xdr:row>35</xdr:row>
      <xdr:rowOff>14478</xdr:rowOff>
    </xdr:to>
    <xdr:cxnSp macro="">
      <xdr:nvCxnSpPr>
        <xdr:cNvPr id="525" name="直線コネクタ 524">
          <a:extLst>
            <a:ext uri="{FF2B5EF4-FFF2-40B4-BE49-F238E27FC236}">
              <a16:creationId xmlns:a16="http://schemas.microsoft.com/office/drawing/2014/main" id="{92025E1B-0999-4D4F-955C-2D68A00D8A6F}"/>
            </a:ext>
          </a:extLst>
        </xdr:cNvPr>
        <xdr:cNvCxnSpPr/>
      </xdr:nvCxnSpPr>
      <xdr:spPr>
        <a:xfrm>
          <a:off x="16230600" y="601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76979</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18E23CEA-9684-4138-ADFF-FD7287E9F7EA}"/>
            </a:ext>
          </a:extLst>
        </xdr:cNvPr>
        <xdr:cNvSpPr txBox="1"/>
      </xdr:nvSpPr>
      <xdr:spPr>
        <a:xfrm>
          <a:off x="16357600" y="65920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98552</xdr:rowOff>
    </xdr:from>
    <xdr:to>
      <xdr:col>85</xdr:col>
      <xdr:colOff>177800</xdr:colOff>
      <xdr:row>39</xdr:row>
      <xdr:rowOff>28702</xdr:rowOff>
    </xdr:to>
    <xdr:sp macro="" textlink="">
      <xdr:nvSpPr>
        <xdr:cNvPr id="527" name="フローチャート: 判断 526">
          <a:extLst>
            <a:ext uri="{FF2B5EF4-FFF2-40B4-BE49-F238E27FC236}">
              <a16:creationId xmlns:a16="http://schemas.microsoft.com/office/drawing/2014/main" id="{51E5CF80-0BFF-43F1-BBFE-544CCB51B55F}"/>
            </a:ext>
          </a:extLst>
        </xdr:cNvPr>
        <xdr:cNvSpPr/>
      </xdr:nvSpPr>
      <xdr:spPr>
        <a:xfrm>
          <a:off x="162687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34544</xdr:rowOff>
    </xdr:from>
    <xdr:to>
      <xdr:col>81</xdr:col>
      <xdr:colOff>101600</xdr:colOff>
      <xdr:row>38</xdr:row>
      <xdr:rowOff>136144</xdr:rowOff>
    </xdr:to>
    <xdr:sp macro="" textlink="">
      <xdr:nvSpPr>
        <xdr:cNvPr id="528" name="フローチャート: 判断 527">
          <a:extLst>
            <a:ext uri="{FF2B5EF4-FFF2-40B4-BE49-F238E27FC236}">
              <a16:creationId xmlns:a16="http://schemas.microsoft.com/office/drawing/2014/main" id="{02317561-BD83-45C3-B7FF-54A729B7941C}"/>
            </a:ext>
          </a:extLst>
        </xdr:cNvPr>
        <xdr:cNvSpPr/>
      </xdr:nvSpPr>
      <xdr:spPr>
        <a:xfrm>
          <a:off x="15430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155702</xdr:rowOff>
    </xdr:from>
    <xdr:to>
      <xdr:col>76</xdr:col>
      <xdr:colOff>165100</xdr:colOff>
      <xdr:row>38</xdr:row>
      <xdr:rowOff>85852</xdr:rowOff>
    </xdr:to>
    <xdr:sp macro="" textlink="">
      <xdr:nvSpPr>
        <xdr:cNvPr id="529" name="フローチャート: 判断 528">
          <a:extLst>
            <a:ext uri="{FF2B5EF4-FFF2-40B4-BE49-F238E27FC236}">
              <a16:creationId xmlns:a16="http://schemas.microsoft.com/office/drawing/2014/main" id="{E5C59326-A5BD-41E8-AEA4-AB8FA604F503}"/>
            </a:ext>
          </a:extLst>
        </xdr:cNvPr>
        <xdr:cNvSpPr/>
      </xdr:nvSpPr>
      <xdr:spPr>
        <a:xfrm>
          <a:off x="1454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34544</xdr:rowOff>
    </xdr:from>
    <xdr:to>
      <xdr:col>72</xdr:col>
      <xdr:colOff>38100</xdr:colOff>
      <xdr:row>38</xdr:row>
      <xdr:rowOff>136144</xdr:rowOff>
    </xdr:to>
    <xdr:sp macro="" textlink="">
      <xdr:nvSpPr>
        <xdr:cNvPr id="530" name="フローチャート: 判断 529">
          <a:extLst>
            <a:ext uri="{FF2B5EF4-FFF2-40B4-BE49-F238E27FC236}">
              <a16:creationId xmlns:a16="http://schemas.microsoft.com/office/drawing/2014/main" id="{63D51926-99E0-4836-B646-AFECD9A601A7}"/>
            </a:ext>
          </a:extLst>
        </xdr:cNvPr>
        <xdr:cNvSpPr/>
      </xdr:nvSpPr>
      <xdr:spPr>
        <a:xfrm>
          <a:off x="13652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531" name="フローチャート: 判断 530">
          <a:extLst>
            <a:ext uri="{FF2B5EF4-FFF2-40B4-BE49-F238E27FC236}">
              <a16:creationId xmlns:a16="http://schemas.microsoft.com/office/drawing/2014/main" id="{5B537E63-B666-47E8-B446-0643BCE0FA09}"/>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382F908-FEFB-4089-9DAB-335E1A3853A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59438B7-3FBE-4226-914E-C07C37FD05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09BEAE7-2499-47AD-A4E2-355749C44A4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5732CFB-D00B-4685-9C24-4CD42AC201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BEBE4499-7039-4B72-80B4-7C66E9D9FA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34544</xdr:rowOff>
    </xdr:from>
    <xdr:to>
      <xdr:col>85</xdr:col>
      <xdr:colOff>177800</xdr:colOff>
      <xdr:row>36</xdr:row>
      <xdr:rowOff>136144</xdr:rowOff>
    </xdr:to>
    <xdr:sp macro="" textlink="">
      <xdr:nvSpPr>
        <xdr:cNvPr id="537" name="楕円 536">
          <a:extLst>
            <a:ext uri="{FF2B5EF4-FFF2-40B4-BE49-F238E27FC236}">
              <a16:creationId xmlns:a16="http://schemas.microsoft.com/office/drawing/2014/main" id="{E27C7ECA-A978-405D-9134-E9DCB7167153}"/>
            </a:ext>
          </a:extLst>
        </xdr:cNvPr>
        <xdr:cNvSpPr/>
      </xdr:nvSpPr>
      <xdr:spPr>
        <a:xfrm>
          <a:off x="162687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57421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B7912074-93B6-4CEF-AC6C-214426596E5C}"/>
            </a:ext>
          </a:extLst>
        </xdr:cNvPr>
        <xdr:cNvSpPr txBox="1"/>
      </xdr:nvSpPr>
      <xdr:spPr>
        <a:xfrm>
          <a:off x="16357600"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160274</xdr:rowOff>
    </xdr:from>
    <xdr:to>
      <xdr:col>81</xdr:col>
      <xdr:colOff>101600</xdr:colOff>
      <xdr:row>38</xdr:row>
      <xdr:rowOff>90424</xdr:rowOff>
    </xdr:to>
    <xdr:sp macro="" textlink="">
      <xdr:nvSpPr>
        <xdr:cNvPr id="539" name="楕円 538">
          <a:extLst>
            <a:ext uri="{FF2B5EF4-FFF2-40B4-BE49-F238E27FC236}">
              <a16:creationId xmlns:a16="http://schemas.microsoft.com/office/drawing/2014/main" id="{9BE6BFBD-DDD8-40FF-A3FC-3BCEC5F41D91}"/>
            </a:ext>
          </a:extLst>
        </xdr:cNvPr>
        <xdr:cNvSpPr/>
      </xdr:nvSpPr>
      <xdr:spPr>
        <a:xfrm>
          <a:off x="15430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85344</xdr:rowOff>
    </xdr:from>
    <xdr:to>
      <xdr:col>85</xdr:col>
      <xdr:colOff>127000</xdr:colOff>
      <xdr:row>38</xdr:row>
      <xdr:rowOff>39624</xdr:rowOff>
    </xdr:to>
    <xdr:cxnSp macro="">
      <xdr:nvCxnSpPr>
        <xdr:cNvPr id="540" name="直線コネクタ 539">
          <a:extLst>
            <a:ext uri="{FF2B5EF4-FFF2-40B4-BE49-F238E27FC236}">
              <a16:creationId xmlns:a16="http://schemas.microsoft.com/office/drawing/2014/main" id="{06F023F7-D573-44B5-B6FB-A7FD319AEE5E}"/>
            </a:ext>
          </a:extLst>
        </xdr:cNvPr>
        <xdr:cNvCxnSpPr/>
      </xdr:nvCxnSpPr>
      <xdr:spPr>
        <a:xfrm flipV="1">
          <a:off x="15481300" y="6257544"/>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73406</xdr:rowOff>
    </xdr:from>
    <xdr:to>
      <xdr:col>76</xdr:col>
      <xdr:colOff>165100</xdr:colOff>
      <xdr:row>38</xdr:row>
      <xdr:rowOff>3556</xdr:rowOff>
    </xdr:to>
    <xdr:sp macro="" textlink="">
      <xdr:nvSpPr>
        <xdr:cNvPr id="541" name="楕円 540">
          <a:extLst>
            <a:ext uri="{FF2B5EF4-FFF2-40B4-BE49-F238E27FC236}">
              <a16:creationId xmlns:a16="http://schemas.microsoft.com/office/drawing/2014/main" id="{DA169AC8-BC5E-4138-ABEF-BEF8214EFFAA}"/>
            </a:ext>
          </a:extLst>
        </xdr:cNvPr>
        <xdr:cNvSpPr/>
      </xdr:nvSpPr>
      <xdr:spPr>
        <a:xfrm>
          <a:off x="14541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124206</xdr:rowOff>
    </xdr:from>
    <xdr:to>
      <xdr:col>81</xdr:col>
      <xdr:colOff>50800</xdr:colOff>
      <xdr:row>38</xdr:row>
      <xdr:rowOff>39624</xdr:rowOff>
    </xdr:to>
    <xdr:cxnSp macro="">
      <xdr:nvCxnSpPr>
        <xdr:cNvPr id="542" name="直線コネクタ 541">
          <a:extLst>
            <a:ext uri="{FF2B5EF4-FFF2-40B4-BE49-F238E27FC236}">
              <a16:creationId xmlns:a16="http://schemas.microsoft.com/office/drawing/2014/main" id="{886B6988-80D0-4EFB-AFE1-FBFF1E6E470E}"/>
            </a:ext>
          </a:extLst>
        </xdr:cNvPr>
        <xdr:cNvCxnSpPr/>
      </xdr:nvCxnSpPr>
      <xdr:spPr>
        <a:xfrm>
          <a:off x="14592300" y="64678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43" name="楕円 542">
          <a:extLst>
            <a:ext uri="{FF2B5EF4-FFF2-40B4-BE49-F238E27FC236}">
              <a16:creationId xmlns:a16="http://schemas.microsoft.com/office/drawing/2014/main" id="{F2D07F51-CD54-47EF-B1B0-344AF6DF0F0A}"/>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124206</xdr:rowOff>
    </xdr:to>
    <xdr:cxnSp macro="">
      <xdr:nvCxnSpPr>
        <xdr:cNvPr id="544" name="直線コネクタ 543">
          <a:extLst>
            <a:ext uri="{FF2B5EF4-FFF2-40B4-BE49-F238E27FC236}">
              <a16:creationId xmlns:a16="http://schemas.microsoft.com/office/drawing/2014/main" id="{367E16AF-DCEC-46B3-8AE9-472D1F035815}"/>
            </a:ext>
          </a:extLst>
        </xdr:cNvPr>
        <xdr:cNvCxnSpPr/>
      </xdr:nvCxnSpPr>
      <xdr:spPr>
        <a:xfrm>
          <a:off x="13703300" y="63855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80264</xdr:rowOff>
    </xdr:from>
    <xdr:to>
      <xdr:col>67</xdr:col>
      <xdr:colOff>101600</xdr:colOff>
      <xdr:row>37</xdr:row>
      <xdr:rowOff>10414</xdr:rowOff>
    </xdr:to>
    <xdr:sp macro="" textlink="">
      <xdr:nvSpPr>
        <xdr:cNvPr id="545" name="楕円 544">
          <a:extLst>
            <a:ext uri="{FF2B5EF4-FFF2-40B4-BE49-F238E27FC236}">
              <a16:creationId xmlns:a16="http://schemas.microsoft.com/office/drawing/2014/main" id="{931D8454-DFD2-489A-8AC7-BE2D498BD370}"/>
            </a:ext>
          </a:extLst>
        </xdr:cNvPr>
        <xdr:cNvSpPr/>
      </xdr:nvSpPr>
      <xdr:spPr>
        <a:xfrm>
          <a:off x="12763500" y="62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131064</xdr:rowOff>
    </xdr:from>
    <xdr:to>
      <xdr:col>71</xdr:col>
      <xdr:colOff>177800</xdr:colOff>
      <xdr:row>37</xdr:row>
      <xdr:rowOff>41910</xdr:rowOff>
    </xdr:to>
    <xdr:cxnSp macro="">
      <xdr:nvCxnSpPr>
        <xdr:cNvPr id="546" name="直線コネクタ 545">
          <a:extLst>
            <a:ext uri="{FF2B5EF4-FFF2-40B4-BE49-F238E27FC236}">
              <a16:creationId xmlns:a16="http://schemas.microsoft.com/office/drawing/2014/main" id="{EC559EB5-2D1A-42F2-8E80-07C39E12E1C9}"/>
            </a:ext>
          </a:extLst>
        </xdr:cNvPr>
        <xdr:cNvCxnSpPr/>
      </xdr:nvCxnSpPr>
      <xdr:spPr>
        <a:xfrm>
          <a:off x="12814300" y="63032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127271</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77F03348-7999-4584-981C-82361000422C}"/>
            </a:ext>
          </a:extLst>
        </xdr:cNvPr>
        <xdr:cNvSpPr txBox="1"/>
      </xdr:nvSpPr>
      <xdr:spPr>
        <a:xfrm>
          <a:off x="152660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76979</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EDC0C404-34AA-4020-B8DB-6138CA6378FE}"/>
            </a:ext>
          </a:extLst>
        </xdr:cNvPr>
        <xdr:cNvSpPr txBox="1"/>
      </xdr:nvSpPr>
      <xdr:spPr>
        <a:xfrm>
          <a:off x="1438974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127271</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4D057B61-9631-4B98-930B-305958C2E30C}"/>
            </a:ext>
          </a:extLst>
        </xdr:cNvPr>
        <xdr:cNvSpPr txBox="1"/>
      </xdr:nvSpPr>
      <xdr:spPr>
        <a:xfrm>
          <a:off x="13500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27035BB9-7658-4DE1-98F2-2F4B6D21FCD0}"/>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106951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B919FF8B-B9AF-4A12-995D-42EB0D9E45B4}"/>
            </a:ext>
          </a:extLst>
        </xdr:cNvPr>
        <xdr:cNvSpPr txBox="1"/>
      </xdr:nvSpPr>
      <xdr:spPr>
        <a:xfrm>
          <a:off x="15266044" y="627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20083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A06F53E-0803-40A8-9835-03DA4B3222A2}"/>
            </a:ext>
          </a:extLst>
        </xdr:cNvPr>
        <xdr:cNvSpPr txBox="1"/>
      </xdr:nvSpPr>
      <xdr:spPr>
        <a:xfrm>
          <a:off x="14389744" y="61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FDCAF7E-EEBB-41F7-A454-75B9B06490C8}"/>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26941</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C845945B-8D01-459A-99FC-88D31E263369}"/>
            </a:ext>
          </a:extLst>
        </xdr:cNvPr>
        <xdr:cNvSpPr txBox="1"/>
      </xdr:nvSpPr>
      <xdr:spPr>
        <a:xfrm>
          <a:off x="12611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FACD88EE-0837-4230-B0AA-516BFA0BD71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3F877B22-0E84-4C4D-A8C1-94C8186CC65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CF7805C7-A97C-4ABA-95A1-E8D35E90473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C1444883-664B-47AB-B685-E6C174D0605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FE592C0-1564-4897-B521-C0699EFAC9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DF19BFB-8F06-449B-8B18-79361729CFB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CC31B6DF-305F-48AA-B8A7-3FE7EBF974A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945EF219-7FA3-4D24-9809-00A84188F2F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853B74C0-0256-4412-8C12-6B03CF8ACF4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75A33FE-1FD4-40E4-9979-1D719BEC6D9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5" name="テキスト ボックス 564">
          <a:extLst>
            <a:ext uri="{FF2B5EF4-FFF2-40B4-BE49-F238E27FC236}">
              <a16:creationId xmlns:a16="http://schemas.microsoft.com/office/drawing/2014/main" id="{4C6FE32F-3F6F-4CA1-B64D-B74B311EA0B5}"/>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a:extLst>
            <a:ext uri="{FF2B5EF4-FFF2-40B4-BE49-F238E27FC236}">
              <a16:creationId xmlns:a16="http://schemas.microsoft.com/office/drawing/2014/main" id="{9EC40796-D67C-4CE4-B864-6A524F7C9EA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7" name="テキスト ボックス 566">
          <a:extLst>
            <a:ext uri="{FF2B5EF4-FFF2-40B4-BE49-F238E27FC236}">
              <a16:creationId xmlns:a16="http://schemas.microsoft.com/office/drawing/2014/main" id="{590641F8-1AF2-4236-9CFF-A28BF17DFFE5}"/>
            </a:ext>
          </a:extLst>
        </xdr:cNvPr>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a:extLst>
            <a:ext uri="{FF2B5EF4-FFF2-40B4-BE49-F238E27FC236}">
              <a16:creationId xmlns:a16="http://schemas.microsoft.com/office/drawing/2014/main" id="{12BE15E4-57E5-4BD6-B77D-4B6ADE6E618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9" name="テキスト ボックス 568">
          <a:extLst>
            <a:ext uri="{FF2B5EF4-FFF2-40B4-BE49-F238E27FC236}">
              <a16:creationId xmlns:a16="http://schemas.microsoft.com/office/drawing/2014/main" id="{69E2C0D0-F288-4B86-914D-B23C4BD4B215}"/>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a:extLst>
            <a:ext uri="{FF2B5EF4-FFF2-40B4-BE49-F238E27FC236}">
              <a16:creationId xmlns:a16="http://schemas.microsoft.com/office/drawing/2014/main" id="{0134F2D0-3B5E-4BB1-9EE4-0F3C5CBFE99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71" name="テキスト ボックス 570">
          <a:extLst>
            <a:ext uri="{FF2B5EF4-FFF2-40B4-BE49-F238E27FC236}">
              <a16:creationId xmlns:a16="http://schemas.microsoft.com/office/drawing/2014/main" id="{4ED7A13B-8A76-4251-9D9D-A2BBB508770F}"/>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a:extLst>
            <a:ext uri="{FF2B5EF4-FFF2-40B4-BE49-F238E27FC236}">
              <a16:creationId xmlns:a16="http://schemas.microsoft.com/office/drawing/2014/main" id="{EBF2A795-D7EE-4748-93E9-161D93BF892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3" name="テキスト ボックス 572">
          <a:extLst>
            <a:ext uri="{FF2B5EF4-FFF2-40B4-BE49-F238E27FC236}">
              <a16:creationId xmlns:a16="http://schemas.microsoft.com/office/drawing/2014/main" id="{AB84F2F2-5EF7-4774-9A82-2CBDA42256C7}"/>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a:extLst>
            <a:ext uri="{FF2B5EF4-FFF2-40B4-BE49-F238E27FC236}">
              <a16:creationId xmlns:a16="http://schemas.microsoft.com/office/drawing/2014/main" id="{77C96A1F-6F87-4999-8AD8-4754C513275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a:extLst>
            <a:ext uri="{FF2B5EF4-FFF2-40B4-BE49-F238E27FC236}">
              <a16:creationId xmlns:a16="http://schemas.microsoft.com/office/drawing/2014/main" id="{6427EB9D-837E-4187-AD28-BC4B032793B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a:extLst>
            <a:ext uri="{FF2B5EF4-FFF2-40B4-BE49-F238E27FC236}">
              <a16:creationId xmlns:a16="http://schemas.microsoft.com/office/drawing/2014/main" id="{428C84AC-E981-46E4-BE4E-7D2C07E8E62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a:extLst>
            <a:ext uri="{FF2B5EF4-FFF2-40B4-BE49-F238E27FC236}">
              <a16:creationId xmlns:a16="http://schemas.microsoft.com/office/drawing/2014/main" id="{4F592134-7D37-4AED-BBC5-316F9332FF5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a:extLst>
            <a:ext uri="{FF2B5EF4-FFF2-40B4-BE49-F238E27FC236}">
              <a16:creationId xmlns:a16="http://schemas.microsoft.com/office/drawing/2014/main" id="{485F5248-20B6-4199-9D5A-C4D3A2B530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a:extLst>
            <a:ext uri="{FF2B5EF4-FFF2-40B4-BE49-F238E27FC236}">
              <a16:creationId xmlns:a16="http://schemas.microsoft.com/office/drawing/2014/main" id="{873D60FB-5913-4616-91D5-69325F58B70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a:extLst>
            <a:ext uri="{FF2B5EF4-FFF2-40B4-BE49-F238E27FC236}">
              <a16:creationId xmlns:a16="http://schemas.microsoft.com/office/drawing/2014/main" id="{344FBBF2-F3EC-4557-80BC-B305B75D7CF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165681</xdr:rowOff>
    </xdr:from>
    <xdr:to>
      <xdr:col>116</xdr:col>
      <xdr:colOff>62864</xdr:colOff>
      <xdr:row>42</xdr:row>
      <xdr:rowOff>80364</xdr:rowOff>
    </xdr:to>
    <xdr:cxnSp macro="">
      <xdr:nvCxnSpPr>
        <xdr:cNvPr id="581" name="直線コネクタ 580">
          <a:extLst>
            <a:ext uri="{FF2B5EF4-FFF2-40B4-BE49-F238E27FC236}">
              <a16:creationId xmlns:a16="http://schemas.microsoft.com/office/drawing/2014/main" id="{D6B69317-64D2-46E5-BAA9-A838442A37B0}"/>
            </a:ext>
          </a:extLst>
        </xdr:cNvPr>
        <xdr:cNvCxnSpPr/>
      </xdr:nvCxnSpPr>
      <xdr:spPr>
        <a:xfrm flipV="1">
          <a:off x="22160864" y="5823531"/>
          <a:ext cx="0" cy="145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84191</xdr:rowOff>
    </xdr:from>
    <xdr:ext cx="534377" cy="259045"/>
    <xdr:sp macro="" textlink="">
      <xdr:nvSpPr>
        <xdr:cNvPr id="582" name="【一般廃棄物処理施設】&#10;一人当たり有形固定資産（償却資産）額最小値テキスト">
          <a:extLst>
            <a:ext uri="{FF2B5EF4-FFF2-40B4-BE49-F238E27FC236}">
              <a16:creationId xmlns:a16="http://schemas.microsoft.com/office/drawing/2014/main" id="{A01131AB-F0B7-434F-958D-1BCE05F46D37}"/>
            </a:ext>
          </a:extLst>
        </xdr:cNvPr>
        <xdr:cNvSpPr txBox="1"/>
      </xdr:nvSpPr>
      <xdr:spPr>
        <a:xfrm>
          <a:off x="22199600" y="728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80364</xdr:rowOff>
    </xdr:from>
    <xdr:to>
      <xdr:col>116</xdr:col>
      <xdr:colOff>152400</xdr:colOff>
      <xdr:row>42</xdr:row>
      <xdr:rowOff>80364</xdr:rowOff>
    </xdr:to>
    <xdr:cxnSp macro="">
      <xdr:nvCxnSpPr>
        <xdr:cNvPr id="583" name="直線コネクタ 582">
          <a:extLst>
            <a:ext uri="{FF2B5EF4-FFF2-40B4-BE49-F238E27FC236}">
              <a16:creationId xmlns:a16="http://schemas.microsoft.com/office/drawing/2014/main" id="{D30B8E35-1FAD-4D25-886A-7951D4CD8EF1}"/>
            </a:ext>
          </a:extLst>
        </xdr:cNvPr>
        <xdr:cNvCxnSpPr/>
      </xdr:nvCxnSpPr>
      <xdr:spPr>
        <a:xfrm>
          <a:off x="22072600" y="7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112358</xdr:rowOff>
    </xdr:from>
    <xdr:ext cx="599010" cy="259045"/>
    <xdr:sp macro="" textlink="">
      <xdr:nvSpPr>
        <xdr:cNvPr id="584" name="【一般廃棄物処理施設】&#10;一人当たり有形固定資産（償却資産）額最大値テキスト">
          <a:extLst>
            <a:ext uri="{FF2B5EF4-FFF2-40B4-BE49-F238E27FC236}">
              <a16:creationId xmlns:a16="http://schemas.microsoft.com/office/drawing/2014/main" id="{9BB0FF80-D302-4DFF-ACAE-223E96A40523}"/>
            </a:ext>
          </a:extLst>
        </xdr:cNvPr>
        <xdr:cNvSpPr txBox="1"/>
      </xdr:nvSpPr>
      <xdr:spPr>
        <a:xfrm>
          <a:off x="22199600" y="55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165681</xdr:rowOff>
    </xdr:from>
    <xdr:to>
      <xdr:col>116</xdr:col>
      <xdr:colOff>152400</xdr:colOff>
      <xdr:row>33</xdr:row>
      <xdr:rowOff>165681</xdr:rowOff>
    </xdr:to>
    <xdr:cxnSp macro="">
      <xdr:nvCxnSpPr>
        <xdr:cNvPr id="585" name="直線コネクタ 584">
          <a:extLst>
            <a:ext uri="{FF2B5EF4-FFF2-40B4-BE49-F238E27FC236}">
              <a16:creationId xmlns:a16="http://schemas.microsoft.com/office/drawing/2014/main" id="{5D7D82D8-7031-474D-8D00-0F0000C5E810}"/>
            </a:ext>
          </a:extLst>
        </xdr:cNvPr>
        <xdr:cNvCxnSpPr/>
      </xdr:nvCxnSpPr>
      <xdr:spPr>
        <a:xfrm>
          <a:off x="22072600" y="582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6473</xdr:rowOff>
    </xdr:from>
    <xdr:ext cx="534377" cy="259045"/>
    <xdr:sp macro="" textlink="">
      <xdr:nvSpPr>
        <xdr:cNvPr id="586" name="【一般廃棄物処理施設】&#10;一人当たり有形固定資産（償却資産）額平均値テキスト">
          <a:extLst>
            <a:ext uri="{FF2B5EF4-FFF2-40B4-BE49-F238E27FC236}">
              <a16:creationId xmlns:a16="http://schemas.microsoft.com/office/drawing/2014/main" id="{604FE3F7-A3DE-413E-8FB5-2D93C956F52E}"/>
            </a:ext>
          </a:extLst>
        </xdr:cNvPr>
        <xdr:cNvSpPr txBox="1"/>
      </xdr:nvSpPr>
      <xdr:spPr>
        <a:xfrm>
          <a:off x="22199600" y="65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28046</xdr:rowOff>
    </xdr:from>
    <xdr:to>
      <xdr:col>116</xdr:col>
      <xdr:colOff>114300</xdr:colOff>
      <xdr:row>38</xdr:row>
      <xdr:rowOff>129646</xdr:rowOff>
    </xdr:to>
    <xdr:sp macro="" textlink="">
      <xdr:nvSpPr>
        <xdr:cNvPr id="587" name="フローチャート: 判断 586">
          <a:extLst>
            <a:ext uri="{FF2B5EF4-FFF2-40B4-BE49-F238E27FC236}">
              <a16:creationId xmlns:a16="http://schemas.microsoft.com/office/drawing/2014/main" id="{DD8BAAB9-94A1-4D99-8D60-75E8B62413C7}"/>
            </a:ext>
          </a:extLst>
        </xdr:cNvPr>
        <xdr:cNvSpPr/>
      </xdr:nvSpPr>
      <xdr:spPr>
        <a:xfrm>
          <a:off x="22110700" y="654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49582</xdr:rowOff>
    </xdr:from>
    <xdr:to>
      <xdr:col>112</xdr:col>
      <xdr:colOff>38100</xdr:colOff>
      <xdr:row>38</xdr:row>
      <xdr:rowOff>151182</xdr:rowOff>
    </xdr:to>
    <xdr:sp macro="" textlink="">
      <xdr:nvSpPr>
        <xdr:cNvPr id="588" name="フローチャート: 判断 587">
          <a:extLst>
            <a:ext uri="{FF2B5EF4-FFF2-40B4-BE49-F238E27FC236}">
              <a16:creationId xmlns:a16="http://schemas.microsoft.com/office/drawing/2014/main" id="{AE30D648-D96C-42C8-B0D0-E551C17D0806}"/>
            </a:ext>
          </a:extLst>
        </xdr:cNvPr>
        <xdr:cNvSpPr/>
      </xdr:nvSpPr>
      <xdr:spPr>
        <a:xfrm>
          <a:off x="21272500" y="656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62531</xdr:rowOff>
    </xdr:from>
    <xdr:to>
      <xdr:col>107</xdr:col>
      <xdr:colOff>101600</xdr:colOff>
      <xdr:row>38</xdr:row>
      <xdr:rowOff>164131</xdr:rowOff>
    </xdr:to>
    <xdr:sp macro="" textlink="">
      <xdr:nvSpPr>
        <xdr:cNvPr id="589" name="フローチャート: 判断 588">
          <a:extLst>
            <a:ext uri="{FF2B5EF4-FFF2-40B4-BE49-F238E27FC236}">
              <a16:creationId xmlns:a16="http://schemas.microsoft.com/office/drawing/2014/main" id="{C2CDCFBC-92B0-4F79-8C61-08CBE669BA41}"/>
            </a:ext>
          </a:extLst>
        </xdr:cNvPr>
        <xdr:cNvSpPr/>
      </xdr:nvSpPr>
      <xdr:spPr>
        <a:xfrm>
          <a:off x="20383500" y="657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94307</xdr:rowOff>
    </xdr:from>
    <xdr:to>
      <xdr:col>102</xdr:col>
      <xdr:colOff>165100</xdr:colOff>
      <xdr:row>39</xdr:row>
      <xdr:rowOff>24457</xdr:rowOff>
    </xdr:to>
    <xdr:sp macro="" textlink="">
      <xdr:nvSpPr>
        <xdr:cNvPr id="590" name="フローチャート: 判断 589">
          <a:extLst>
            <a:ext uri="{FF2B5EF4-FFF2-40B4-BE49-F238E27FC236}">
              <a16:creationId xmlns:a16="http://schemas.microsoft.com/office/drawing/2014/main" id="{8C3A9A3D-3CBD-4D1C-B1E6-25489A6D7D4D}"/>
            </a:ext>
          </a:extLst>
        </xdr:cNvPr>
        <xdr:cNvSpPr/>
      </xdr:nvSpPr>
      <xdr:spPr>
        <a:xfrm>
          <a:off x="19494500" y="660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72312</xdr:rowOff>
    </xdr:from>
    <xdr:to>
      <xdr:col>98</xdr:col>
      <xdr:colOff>38100</xdr:colOff>
      <xdr:row>39</xdr:row>
      <xdr:rowOff>2462</xdr:rowOff>
    </xdr:to>
    <xdr:sp macro="" textlink="">
      <xdr:nvSpPr>
        <xdr:cNvPr id="591" name="フローチャート: 判断 590">
          <a:extLst>
            <a:ext uri="{FF2B5EF4-FFF2-40B4-BE49-F238E27FC236}">
              <a16:creationId xmlns:a16="http://schemas.microsoft.com/office/drawing/2014/main" id="{BF3A7EE5-451C-4967-982C-5704E05097CD}"/>
            </a:ext>
          </a:extLst>
        </xdr:cNvPr>
        <xdr:cNvSpPr/>
      </xdr:nvSpPr>
      <xdr:spPr>
        <a:xfrm>
          <a:off x="18605500" y="658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7DF96DD-D3AB-44FF-8399-14177DBB0B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BDC63F58-2E72-4314-BA2B-F33E38493B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7C304A1F-5B73-46A5-BDA1-1A55DF2FB14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DEC4B612-B907-4302-9FE6-A6769F54BC2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C3B29A5D-6E0E-4E40-8BD9-855CBF937A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46562</xdr:rowOff>
    </xdr:from>
    <xdr:to>
      <xdr:col>116</xdr:col>
      <xdr:colOff>114300</xdr:colOff>
      <xdr:row>37</xdr:row>
      <xdr:rowOff>148162</xdr:rowOff>
    </xdr:to>
    <xdr:sp macro="" textlink="">
      <xdr:nvSpPr>
        <xdr:cNvPr id="597" name="楕円 596">
          <a:extLst>
            <a:ext uri="{FF2B5EF4-FFF2-40B4-BE49-F238E27FC236}">
              <a16:creationId xmlns:a16="http://schemas.microsoft.com/office/drawing/2014/main" id="{4FBF5AD9-ACCF-4202-9B86-2BC08FA97E49}"/>
            </a:ext>
          </a:extLst>
        </xdr:cNvPr>
        <xdr:cNvSpPr/>
      </xdr:nvSpPr>
      <xdr:spPr>
        <a:xfrm>
          <a:off x="22110700" y="63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69439</xdr:rowOff>
    </xdr:from>
    <xdr:ext cx="534377" cy="259045"/>
    <xdr:sp macro="" textlink="">
      <xdr:nvSpPr>
        <xdr:cNvPr id="598" name="【一般廃棄物処理施設】&#10;一人当たり有形固定資産（償却資産）額該当値テキスト">
          <a:extLst>
            <a:ext uri="{FF2B5EF4-FFF2-40B4-BE49-F238E27FC236}">
              <a16:creationId xmlns:a16="http://schemas.microsoft.com/office/drawing/2014/main" id="{A144FA91-F58F-4E8D-81BD-C7B15CBD5B8B}"/>
            </a:ext>
          </a:extLst>
        </xdr:cNvPr>
        <xdr:cNvSpPr txBox="1"/>
      </xdr:nvSpPr>
      <xdr:spPr>
        <a:xfrm>
          <a:off x="22199600" y="62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4271</xdr:rowOff>
    </xdr:from>
    <xdr:to>
      <xdr:col>112</xdr:col>
      <xdr:colOff>38100</xdr:colOff>
      <xdr:row>38</xdr:row>
      <xdr:rowOff>105871</xdr:rowOff>
    </xdr:to>
    <xdr:sp macro="" textlink="">
      <xdr:nvSpPr>
        <xdr:cNvPr id="599" name="楕円 598">
          <a:extLst>
            <a:ext uri="{FF2B5EF4-FFF2-40B4-BE49-F238E27FC236}">
              <a16:creationId xmlns:a16="http://schemas.microsoft.com/office/drawing/2014/main" id="{F560B7C8-59D7-4D01-9664-2914F24492EE}"/>
            </a:ext>
          </a:extLst>
        </xdr:cNvPr>
        <xdr:cNvSpPr/>
      </xdr:nvSpPr>
      <xdr:spPr>
        <a:xfrm>
          <a:off x="21272500" y="651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97362</xdr:rowOff>
    </xdr:from>
    <xdr:to>
      <xdr:col>116</xdr:col>
      <xdr:colOff>63500</xdr:colOff>
      <xdr:row>38</xdr:row>
      <xdr:rowOff>55071</xdr:rowOff>
    </xdr:to>
    <xdr:cxnSp macro="">
      <xdr:nvCxnSpPr>
        <xdr:cNvPr id="600" name="直線コネクタ 599">
          <a:extLst>
            <a:ext uri="{FF2B5EF4-FFF2-40B4-BE49-F238E27FC236}">
              <a16:creationId xmlns:a16="http://schemas.microsoft.com/office/drawing/2014/main" id="{B7668337-46A8-405C-9601-5EC8DAD419C1}"/>
            </a:ext>
          </a:extLst>
        </xdr:cNvPr>
        <xdr:cNvCxnSpPr/>
      </xdr:nvCxnSpPr>
      <xdr:spPr>
        <a:xfrm flipV="1">
          <a:off x="21323300" y="6441012"/>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9986</xdr:rowOff>
    </xdr:from>
    <xdr:to>
      <xdr:col>107</xdr:col>
      <xdr:colOff>101600</xdr:colOff>
      <xdr:row>38</xdr:row>
      <xdr:rowOff>111586</xdr:rowOff>
    </xdr:to>
    <xdr:sp macro="" textlink="">
      <xdr:nvSpPr>
        <xdr:cNvPr id="601" name="楕円 600">
          <a:extLst>
            <a:ext uri="{FF2B5EF4-FFF2-40B4-BE49-F238E27FC236}">
              <a16:creationId xmlns:a16="http://schemas.microsoft.com/office/drawing/2014/main" id="{13F70389-1F43-4EC3-BB64-0310F9CDF671}"/>
            </a:ext>
          </a:extLst>
        </xdr:cNvPr>
        <xdr:cNvSpPr/>
      </xdr:nvSpPr>
      <xdr:spPr>
        <a:xfrm>
          <a:off x="20383500" y="65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55071</xdr:rowOff>
    </xdr:from>
    <xdr:to>
      <xdr:col>111</xdr:col>
      <xdr:colOff>177800</xdr:colOff>
      <xdr:row>38</xdr:row>
      <xdr:rowOff>60786</xdr:rowOff>
    </xdr:to>
    <xdr:cxnSp macro="">
      <xdr:nvCxnSpPr>
        <xdr:cNvPr id="602" name="直線コネクタ 601">
          <a:extLst>
            <a:ext uri="{FF2B5EF4-FFF2-40B4-BE49-F238E27FC236}">
              <a16:creationId xmlns:a16="http://schemas.microsoft.com/office/drawing/2014/main" id="{1DFFFAA3-8A05-4791-A00A-72C3B1159210}"/>
            </a:ext>
          </a:extLst>
        </xdr:cNvPr>
        <xdr:cNvCxnSpPr/>
      </xdr:nvCxnSpPr>
      <xdr:spPr>
        <a:xfrm flipV="1">
          <a:off x="20434300" y="657017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11961</xdr:rowOff>
    </xdr:from>
    <xdr:to>
      <xdr:col>102</xdr:col>
      <xdr:colOff>165100</xdr:colOff>
      <xdr:row>38</xdr:row>
      <xdr:rowOff>113561</xdr:rowOff>
    </xdr:to>
    <xdr:sp macro="" textlink="">
      <xdr:nvSpPr>
        <xdr:cNvPr id="603" name="楕円 602">
          <a:extLst>
            <a:ext uri="{FF2B5EF4-FFF2-40B4-BE49-F238E27FC236}">
              <a16:creationId xmlns:a16="http://schemas.microsoft.com/office/drawing/2014/main" id="{D2EFE09C-F001-42C7-8CD2-383CC6B24E3D}"/>
            </a:ext>
          </a:extLst>
        </xdr:cNvPr>
        <xdr:cNvSpPr/>
      </xdr:nvSpPr>
      <xdr:spPr>
        <a:xfrm>
          <a:off x="19494500" y="65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60786</xdr:rowOff>
    </xdr:from>
    <xdr:to>
      <xdr:col>107</xdr:col>
      <xdr:colOff>50800</xdr:colOff>
      <xdr:row>38</xdr:row>
      <xdr:rowOff>62761</xdr:rowOff>
    </xdr:to>
    <xdr:cxnSp macro="">
      <xdr:nvCxnSpPr>
        <xdr:cNvPr id="604" name="直線コネクタ 603">
          <a:extLst>
            <a:ext uri="{FF2B5EF4-FFF2-40B4-BE49-F238E27FC236}">
              <a16:creationId xmlns:a16="http://schemas.microsoft.com/office/drawing/2014/main" id="{309E9008-FB5F-48FE-B5B5-4AD52A6E8DE3}"/>
            </a:ext>
          </a:extLst>
        </xdr:cNvPr>
        <xdr:cNvCxnSpPr/>
      </xdr:nvCxnSpPr>
      <xdr:spPr>
        <a:xfrm flipV="1">
          <a:off x="19545300" y="657588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133789</xdr:rowOff>
    </xdr:from>
    <xdr:to>
      <xdr:col>98</xdr:col>
      <xdr:colOff>38100</xdr:colOff>
      <xdr:row>38</xdr:row>
      <xdr:rowOff>63939</xdr:rowOff>
    </xdr:to>
    <xdr:sp macro="" textlink="">
      <xdr:nvSpPr>
        <xdr:cNvPr id="605" name="楕円 604">
          <a:extLst>
            <a:ext uri="{FF2B5EF4-FFF2-40B4-BE49-F238E27FC236}">
              <a16:creationId xmlns:a16="http://schemas.microsoft.com/office/drawing/2014/main" id="{F8C2D398-6CCC-44A1-AD1B-600CA672964B}"/>
            </a:ext>
          </a:extLst>
        </xdr:cNvPr>
        <xdr:cNvSpPr/>
      </xdr:nvSpPr>
      <xdr:spPr>
        <a:xfrm>
          <a:off x="18605500" y="64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13139</xdr:rowOff>
    </xdr:from>
    <xdr:to>
      <xdr:col>102</xdr:col>
      <xdr:colOff>114300</xdr:colOff>
      <xdr:row>38</xdr:row>
      <xdr:rowOff>62761</xdr:rowOff>
    </xdr:to>
    <xdr:cxnSp macro="">
      <xdr:nvCxnSpPr>
        <xdr:cNvPr id="606" name="直線コネクタ 605">
          <a:extLst>
            <a:ext uri="{FF2B5EF4-FFF2-40B4-BE49-F238E27FC236}">
              <a16:creationId xmlns:a16="http://schemas.microsoft.com/office/drawing/2014/main" id="{9356791A-2068-407B-B25B-A481A58DFDE9}"/>
            </a:ext>
          </a:extLst>
        </xdr:cNvPr>
        <xdr:cNvCxnSpPr/>
      </xdr:nvCxnSpPr>
      <xdr:spPr>
        <a:xfrm>
          <a:off x="18656300" y="6528239"/>
          <a:ext cx="889000" cy="4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142309</xdr:rowOff>
    </xdr:from>
    <xdr:ext cx="534377" cy="259045"/>
    <xdr:sp macro="" textlink="">
      <xdr:nvSpPr>
        <xdr:cNvPr id="607" name="n_1aveValue【一般廃棄物処理施設】&#10;一人当たり有形固定資産（償却資産）額">
          <a:extLst>
            <a:ext uri="{FF2B5EF4-FFF2-40B4-BE49-F238E27FC236}">
              <a16:creationId xmlns:a16="http://schemas.microsoft.com/office/drawing/2014/main" id="{A67107CC-E279-4F45-9C64-F8E29B7BAE8E}"/>
            </a:ext>
          </a:extLst>
        </xdr:cNvPr>
        <xdr:cNvSpPr txBox="1"/>
      </xdr:nvSpPr>
      <xdr:spPr>
        <a:xfrm>
          <a:off x="21043411" y="66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155258</xdr:rowOff>
    </xdr:from>
    <xdr:ext cx="534377" cy="259045"/>
    <xdr:sp macro="" textlink="">
      <xdr:nvSpPr>
        <xdr:cNvPr id="608" name="n_2aveValue【一般廃棄物処理施設】&#10;一人当たり有形固定資産（償却資産）額">
          <a:extLst>
            <a:ext uri="{FF2B5EF4-FFF2-40B4-BE49-F238E27FC236}">
              <a16:creationId xmlns:a16="http://schemas.microsoft.com/office/drawing/2014/main" id="{2D23C7D9-980F-4E58-B55E-2EAFCEF80992}"/>
            </a:ext>
          </a:extLst>
        </xdr:cNvPr>
        <xdr:cNvSpPr txBox="1"/>
      </xdr:nvSpPr>
      <xdr:spPr>
        <a:xfrm>
          <a:off x="2016711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15584</xdr:rowOff>
    </xdr:from>
    <xdr:ext cx="534377" cy="259045"/>
    <xdr:sp macro="" textlink="">
      <xdr:nvSpPr>
        <xdr:cNvPr id="609" name="n_3aveValue【一般廃棄物処理施設】&#10;一人当たり有形固定資産（償却資産）額">
          <a:extLst>
            <a:ext uri="{FF2B5EF4-FFF2-40B4-BE49-F238E27FC236}">
              <a16:creationId xmlns:a16="http://schemas.microsoft.com/office/drawing/2014/main" id="{905627F5-2851-4BF0-8F58-EAF43786F0C3}"/>
            </a:ext>
          </a:extLst>
        </xdr:cNvPr>
        <xdr:cNvSpPr txBox="1"/>
      </xdr:nvSpPr>
      <xdr:spPr>
        <a:xfrm>
          <a:off x="19278111" y="67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165039</xdr:rowOff>
    </xdr:from>
    <xdr:ext cx="534377" cy="259045"/>
    <xdr:sp macro="" textlink="">
      <xdr:nvSpPr>
        <xdr:cNvPr id="610" name="n_4aveValue【一般廃棄物処理施設】&#10;一人当たり有形固定資産（償却資産）額">
          <a:extLst>
            <a:ext uri="{FF2B5EF4-FFF2-40B4-BE49-F238E27FC236}">
              <a16:creationId xmlns:a16="http://schemas.microsoft.com/office/drawing/2014/main" id="{A5DFA463-B2D1-43EF-9D0C-5BBD200956EB}"/>
            </a:ext>
          </a:extLst>
        </xdr:cNvPr>
        <xdr:cNvSpPr txBox="1"/>
      </xdr:nvSpPr>
      <xdr:spPr>
        <a:xfrm>
          <a:off x="18389111" y="668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122398</xdr:rowOff>
    </xdr:from>
    <xdr:ext cx="534377" cy="259045"/>
    <xdr:sp macro="" textlink="">
      <xdr:nvSpPr>
        <xdr:cNvPr id="611" name="n_1mainValue【一般廃棄物処理施設】&#10;一人当たり有形固定資産（償却資産）額">
          <a:extLst>
            <a:ext uri="{FF2B5EF4-FFF2-40B4-BE49-F238E27FC236}">
              <a16:creationId xmlns:a16="http://schemas.microsoft.com/office/drawing/2014/main" id="{7C659F69-770E-48F2-8372-1E7ADF6A479A}"/>
            </a:ext>
          </a:extLst>
        </xdr:cNvPr>
        <xdr:cNvSpPr txBox="1"/>
      </xdr:nvSpPr>
      <xdr:spPr>
        <a:xfrm>
          <a:off x="21043411" y="629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128113</xdr:rowOff>
    </xdr:from>
    <xdr:ext cx="534377" cy="259045"/>
    <xdr:sp macro="" textlink="">
      <xdr:nvSpPr>
        <xdr:cNvPr id="612" name="n_2mainValue【一般廃棄物処理施設】&#10;一人当たり有形固定資産（償却資産）額">
          <a:extLst>
            <a:ext uri="{FF2B5EF4-FFF2-40B4-BE49-F238E27FC236}">
              <a16:creationId xmlns:a16="http://schemas.microsoft.com/office/drawing/2014/main" id="{AAC1F9BA-BFC3-49C9-9295-26ED2CBAAE21}"/>
            </a:ext>
          </a:extLst>
        </xdr:cNvPr>
        <xdr:cNvSpPr txBox="1"/>
      </xdr:nvSpPr>
      <xdr:spPr>
        <a:xfrm>
          <a:off x="20167111" y="630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130089</xdr:rowOff>
    </xdr:from>
    <xdr:ext cx="534377" cy="259045"/>
    <xdr:sp macro="" textlink="">
      <xdr:nvSpPr>
        <xdr:cNvPr id="613" name="n_3mainValue【一般廃棄物処理施設】&#10;一人当たり有形固定資産（償却資産）額">
          <a:extLst>
            <a:ext uri="{FF2B5EF4-FFF2-40B4-BE49-F238E27FC236}">
              <a16:creationId xmlns:a16="http://schemas.microsoft.com/office/drawing/2014/main" id="{576FC411-B017-4141-8400-03FC5DAEBA0A}"/>
            </a:ext>
          </a:extLst>
        </xdr:cNvPr>
        <xdr:cNvSpPr txBox="1"/>
      </xdr:nvSpPr>
      <xdr:spPr>
        <a:xfrm>
          <a:off x="19278111" y="63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80466</xdr:rowOff>
    </xdr:from>
    <xdr:ext cx="534377" cy="259045"/>
    <xdr:sp macro="" textlink="">
      <xdr:nvSpPr>
        <xdr:cNvPr id="614" name="n_4mainValue【一般廃棄物処理施設】&#10;一人当たり有形固定資産（償却資産）額">
          <a:extLst>
            <a:ext uri="{FF2B5EF4-FFF2-40B4-BE49-F238E27FC236}">
              <a16:creationId xmlns:a16="http://schemas.microsoft.com/office/drawing/2014/main" id="{BAFEE173-AC9F-4573-9281-C3D3876A1B18}"/>
            </a:ext>
          </a:extLst>
        </xdr:cNvPr>
        <xdr:cNvSpPr txBox="1"/>
      </xdr:nvSpPr>
      <xdr:spPr>
        <a:xfrm>
          <a:off x="18389111" y="62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a:extLst>
            <a:ext uri="{FF2B5EF4-FFF2-40B4-BE49-F238E27FC236}">
              <a16:creationId xmlns:a16="http://schemas.microsoft.com/office/drawing/2014/main" id="{058267CA-A4C1-452C-AC45-334F421326B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a:extLst>
            <a:ext uri="{FF2B5EF4-FFF2-40B4-BE49-F238E27FC236}">
              <a16:creationId xmlns:a16="http://schemas.microsoft.com/office/drawing/2014/main" id="{DB8022DE-521C-4383-9448-BC1C921DB3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a:extLst>
            <a:ext uri="{FF2B5EF4-FFF2-40B4-BE49-F238E27FC236}">
              <a16:creationId xmlns:a16="http://schemas.microsoft.com/office/drawing/2014/main" id="{1CDE9E12-5806-4675-A48C-6473322767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a:extLst>
            <a:ext uri="{FF2B5EF4-FFF2-40B4-BE49-F238E27FC236}">
              <a16:creationId xmlns:a16="http://schemas.microsoft.com/office/drawing/2014/main" id="{B9F1BEB3-B486-4B05-B793-B4C8D4A9B5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a:extLst>
            <a:ext uri="{FF2B5EF4-FFF2-40B4-BE49-F238E27FC236}">
              <a16:creationId xmlns:a16="http://schemas.microsoft.com/office/drawing/2014/main" id="{59B85D20-3A0D-4AB1-AC8D-9743A84115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a:extLst>
            <a:ext uri="{FF2B5EF4-FFF2-40B4-BE49-F238E27FC236}">
              <a16:creationId xmlns:a16="http://schemas.microsoft.com/office/drawing/2014/main" id="{A28F482D-2BCC-4D9B-AD08-8ECAAEB5EA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a:extLst>
            <a:ext uri="{FF2B5EF4-FFF2-40B4-BE49-F238E27FC236}">
              <a16:creationId xmlns:a16="http://schemas.microsoft.com/office/drawing/2014/main" id="{98E8C9D8-A75F-44CA-9CCC-CCA4BC610B0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a:extLst>
            <a:ext uri="{FF2B5EF4-FFF2-40B4-BE49-F238E27FC236}">
              <a16:creationId xmlns:a16="http://schemas.microsoft.com/office/drawing/2014/main" id="{58858ECB-28F3-4BC9-A299-77FE32F580A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a:extLst>
            <a:ext uri="{FF2B5EF4-FFF2-40B4-BE49-F238E27FC236}">
              <a16:creationId xmlns:a16="http://schemas.microsoft.com/office/drawing/2014/main" id="{EB222A6A-676F-467C-8DC1-76D93F2CDDD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a:extLst>
            <a:ext uri="{FF2B5EF4-FFF2-40B4-BE49-F238E27FC236}">
              <a16:creationId xmlns:a16="http://schemas.microsoft.com/office/drawing/2014/main" id="{91A23B9B-1282-4079-B269-E65535D35E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5" name="テキスト ボックス 624">
          <a:extLst>
            <a:ext uri="{FF2B5EF4-FFF2-40B4-BE49-F238E27FC236}">
              <a16:creationId xmlns:a16="http://schemas.microsoft.com/office/drawing/2014/main" id="{A50070CA-C14B-45F0-BDDE-8ED5EABD579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6" name="直線コネクタ 625">
          <a:extLst>
            <a:ext uri="{FF2B5EF4-FFF2-40B4-BE49-F238E27FC236}">
              <a16:creationId xmlns:a16="http://schemas.microsoft.com/office/drawing/2014/main" id="{C4BB861C-0517-478D-B391-4F543C352C6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7" name="テキスト ボックス 626">
          <a:extLst>
            <a:ext uri="{FF2B5EF4-FFF2-40B4-BE49-F238E27FC236}">
              <a16:creationId xmlns:a16="http://schemas.microsoft.com/office/drawing/2014/main" id="{0C62894A-244F-4452-85CF-646D658860E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8" name="直線コネクタ 627">
          <a:extLst>
            <a:ext uri="{FF2B5EF4-FFF2-40B4-BE49-F238E27FC236}">
              <a16:creationId xmlns:a16="http://schemas.microsoft.com/office/drawing/2014/main" id="{39381A34-D277-447E-A9A3-0B68C67AACD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9" name="テキスト ボックス 628">
          <a:extLst>
            <a:ext uri="{FF2B5EF4-FFF2-40B4-BE49-F238E27FC236}">
              <a16:creationId xmlns:a16="http://schemas.microsoft.com/office/drawing/2014/main" id="{E9B3E25F-43E2-495B-8750-23E7DB5DB46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0" name="直線コネクタ 629">
          <a:extLst>
            <a:ext uri="{FF2B5EF4-FFF2-40B4-BE49-F238E27FC236}">
              <a16:creationId xmlns:a16="http://schemas.microsoft.com/office/drawing/2014/main" id="{0CA58B5E-B310-4139-8CFE-7B518A6FB7E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1" name="テキスト ボックス 630">
          <a:extLst>
            <a:ext uri="{FF2B5EF4-FFF2-40B4-BE49-F238E27FC236}">
              <a16:creationId xmlns:a16="http://schemas.microsoft.com/office/drawing/2014/main" id="{0B9AEBC4-9DBE-40AA-B7D9-EF4BA3C90B8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2" name="直線コネクタ 631">
          <a:extLst>
            <a:ext uri="{FF2B5EF4-FFF2-40B4-BE49-F238E27FC236}">
              <a16:creationId xmlns:a16="http://schemas.microsoft.com/office/drawing/2014/main" id="{EDB95E6F-15CF-4B35-B21D-E9A47F86024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3" name="テキスト ボックス 632">
          <a:extLst>
            <a:ext uri="{FF2B5EF4-FFF2-40B4-BE49-F238E27FC236}">
              <a16:creationId xmlns:a16="http://schemas.microsoft.com/office/drawing/2014/main" id="{9BB67C5B-B7B0-49EF-B973-51C11D86E7F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4" name="直線コネクタ 633">
          <a:extLst>
            <a:ext uri="{FF2B5EF4-FFF2-40B4-BE49-F238E27FC236}">
              <a16:creationId xmlns:a16="http://schemas.microsoft.com/office/drawing/2014/main" id="{FEE7D6A6-852A-419B-970A-F42D7C46F4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5" name="テキスト ボックス 634">
          <a:extLst>
            <a:ext uri="{FF2B5EF4-FFF2-40B4-BE49-F238E27FC236}">
              <a16:creationId xmlns:a16="http://schemas.microsoft.com/office/drawing/2014/main" id="{10B9AA8F-F924-444C-9343-4A125BBC571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6" name="直線コネクタ 635">
          <a:extLst>
            <a:ext uri="{FF2B5EF4-FFF2-40B4-BE49-F238E27FC236}">
              <a16:creationId xmlns:a16="http://schemas.microsoft.com/office/drawing/2014/main" id="{B2801959-99A1-49D6-A72F-311227A3AC6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7" name="テキスト ボックス 636">
          <a:extLst>
            <a:ext uri="{FF2B5EF4-FFF2-40B4-BE49-F238E27FC236}">
              <a16:creationId xmlns:a16="http://schemas.microsoft.com/office/drawing/2014/main" id="{0C4A39BA-1195-4732-8E99-393DBE08F56C}"/>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27194984-FE40-4F08-85AE-9675C5D8BC1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9" name="テキスト ボックス 638">
          <a:extLst>
            <a:ext uri="{FF2B5EF4-FFF2-40B4-BE49-F238E27FC236}">
              <a16:creationId xmlns:a16="http://schemas.microsoft.com/office/drawing/2014/main" id="{575D6A42-928D-4E8B-BFF5-D876298B31C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14B00167-24C5-4BCC-8FF9-BA56742B02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39188</xdr:rowOff>
    </xdr:to>
    <xdr:cxnSp macro="">
      <xdr:nvCxnSpPr>
        <xdr:cNvPr id="641" name="直線コネクタ 640">
          <a:extLst>
            <a:ext uri="{FF2B5EF4-FFF2-40B4-BE49-F238E27FC236}">
              <a16:creationId xmlns:a16="http://schemas.microsoft.com/office/drawing/2014/main" id="{D3F2E8D9-C356-4BF1-9590-6390E96C72DB}"/>
            </a:ext>
          </a:extLst>
        </xdr:cNvPr>
        <xdr:cNvCxnSpPr/>
      </xdr:nvCxnSpPr>
      <xdr:spPr>
        <a:xfrm flipV="1">
          <a:off x="16318864" y="9659983"/>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43015</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72028D67-964A-4596-8096-78542A4AA5F5}"/>
            </a:ext>
          </a:extLst>
        </xdr:cNvPr>
        <xdr:cNvSpPr txBox="1"/>
      </xdr:nvSpPr>
      <xdr:spPr>
        <a:xfrm>
          <a:off x="16357600" y="1101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39188</xdr:rowOff>
    </xdr:from>
    <xdr:to>
      <xdr:col>86</xdr:col>
      <xdr:colOff>25400</xdr:colOff>
      <xdr:row>64</xdr:row>
      <xdr:rowOff>39188</xdr:rowOff>
    </xdr:to>
    <xdr:cxnSp macro="">
      <xdr:nvCxnSpPr>
        <xdr:cNvPr id="643" name="直線コネクタ 642">
          <a:extLst>
            <a:ext uri="{FF2B5EF4-FFF2-40B4-BE49-F238E27FC236}">
              <a16:creationId xmlns:a16="http://schemas.microsoft.com/office/drawing/2014/main" id="{D9A49E6F-22D0-4E7E-A85F-DFF6209A5396}"/>
            </a:ext>
          </a:extLst>
        </xdr:cNvPr>
        <xdr:cNvCxnSpPr/>
      </xdr:nvCxnSpPr>
      <xdr:spPr>
        <a:xfrm>
          <a:off x="16230600" y="1101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644" name="【保健センター・保健所】&#10;有形固定資産減価償却率最大値テキスト">
          <a:extLst>
            <a:ext uri="{FF2B5EF4-FFF2-40B4-BE49-F238E27FC236}">
              <a16:creationId xmlns:a16="http://schemas.microsoft.com/office/drawing/2014/main" id="{019E8E7C-43DD-4D73-9AB4-6B4F60C0C992}"/>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645" name="直線コネクタ 644">
          <a:extLst>
            <a:ext uri="{FF2B5EF4-FFF2-40B4-BE49-F238E27FC236}">
              <a16:creationId xmlns:a16="http://schemas.microsoft.com/office/drawing/2014/main" id="{52A01935-05E1-43E2-8312-41457800F9EF}"/>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25961</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8088FCB8-CF85-4AF6-9D7F-EC2B30CFE1E2}"/>
            </a:ext>
          </a:extLst>
        </xdr:cNvPr>
        <xdr:cNvSpPr txBox="1"/>
      </xdr:nvSpPr>
      <xdr:spPr>
        <a:xfrm>
          <a:off x="16357600" y="997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7" name="フローチャート: 判断 646">
          <a:extLst>
            <a:ext uri="{FF2B5EF4-FFF2-40B4-BE49-F238E27FC236}">
              <a16:creationId xmlns:a16="http://schemas.microsoft.com/office/drawing/2014/main" id="{48050A43-CE20-4116-A405-DBA279896E9B}"/>
            </a:ext>
          </a:extLst>
        </xdr:cNvPr>
        <xdr:cNvSpPr/>
      </xdr:nvSpPr>
      <xdr:spPr>
        <a:xfrm>
          <a:off x="16268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125549</xdr:rowOff>
    </xdr:from>
    <xdr:to>
      <xdr:col>81</xdr:col>
      <xdr:colOff>101600</xdr:colOff>
      <xdr:row>59</xdr:row>
      <xdr:rowOff>55699</xdr:rowOff>
    </xdr:to>
    <xdr:sp macro="" textlink="">
      <xdr:nvSpPr>
        <xdr:cNvPr id="648" name="フローチャート: 判断 647">
          <a:extLst>
            <a:ext uri="{FF2B5EF4-FFF2-40B4-BE49-F238E27FC236}">
              <a16:creationId xmlns:a16="http://schemas.microsoft.com/office/drawing/2014/main" id="{23096139-6777-4AC9-BEAD-2215F67E7749}"/>
            </a:ext>
          </a:extLst>
        </xdr:cNvPr>
        <xdr:cNvSpPr/>
      </xdr:nvSpPr>
      <xdr:spPr>
        <a:xfrm>
          <a:off x="15430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9" name="フローチャート: 判断 648">
          <a:extLst>
            <a:ext uri="{FF2B5EF4-FFF2-40B4-BE49-F238E27FC236}">
              <a16:creationId xmlns:a16="http://schemas.microsoft.com/office/drawing/2014/main" id="{25917C30-BD29-4EF1-9CE4-7B847CE7EDEA}"/>
            </a:ext>
          </a:extLst>
        </xdr:cNvPr>
        <xdr:cNvSpPr/>
      </xdr:nvSpPr>
      <xdr:spPr>
        <a:xfrm>
          <a:off x="14541500" y="1003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63500</xdr:rowOff>
    </xdr:from>
    <xdr:to>
      <xdr:col>72</xdr:col>
      <xdr:colOff>38100</xdr:colOff>
      <xdr:row>58</xdr:row>
      <xdr:rowOff>165100</xdr:rowOff>
    </xdr:to>
    <xdr:sp macro="" textlink="">
      <xdr:nvSpPr>
        <xdr:cNvPr id="650" name="フローチャート: 判断 649">
          <a:extLst>
            <a:ext uri="{FF2B5EF4-FFF2-40B4-BE49-F238E27FC236}">
              <a16:creationId xmlns:a16="http://schemas.microsoft.com/office/drawing/2014/main" id="{E44C4CF4-C353-49B8-9E6F-41A0AA8E9FCA}"/>
            </a:ext>
          </a:extLst>
        </xdr:cNvPr>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136978</xdr:rowOff>
    </xdr:from>
    <xdr:to>
      <xdr:col>67</xdr:col>
      <xdr:colOff>101600</xdr:colOff>
      <xdr:row>58</xdr:row>
      <xdr:rowOff>67128</xdr:rowOff>
    </xdr:to>
    <xdr:sp macro="" textlink="">
      <xdr:nvSpPr>
        <xdr:cNvPr id="651" name="フローチャート: 判断 650">
          <a:extLst>
            <a:ext uri="{FF2B5EF4-FFF2-40B4-BE49-F238E27FC236}">
              <a16:creationId xmlns:a16="http://schemas.microsoft.com/office/drawing/2014/main" id="{D497CA25-ED6B-4AA2-8D38-F4EDD8AF4C1F}"/>
            </a:ext>
          </a:extLst>
        </xdr:cNvPr>
        <xdr:cNvSpPr/>
      </xdr:nvSpPr>
      <xdr:spPr>
        <a:xfrm>
          <a:off x="12763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9495E77B-61FB-4D5B-8336-C002E9BBAA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5A2F920-FA9A-421F-B535-9E08A2FA60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6244E550-3F00-4586-A355-78B0FA63C8C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5207E1CC-B51E-4D60-8D1E-A4D998002A3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7FCA28A-9D64-4A5C-AA86-401C9D04FD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657" name="楕円 656">
          <a:extLst>
            <a:ext uri="{FF2B5EF4-FFF2-40B4-BE49-F238E27FC236}">
              <a16:creationId xmlns:a16="http://schemas.microsoft.com/office/drawing/2014/main" id="{0AAD3643-B24D-4748-AB7A-851DF01F9643}"/>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6BDBABEB-CE81-488C-8514-F415F73186A8}"/>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43906</xdr:rowOff>
    </xdr:from>
    <xdr:to>
      <xdr:col>81</xdr:col>
      <xdr:colOff>101600</xdr:colOff>
      <xdr:row>60</xdr:row>
      <xdr:rowOff>145506</xdr:rowOff>
    </xdr:to>
    <xdr:sp macro="" textlink="">
      <xdr:nvSpPr>
        <xdr:cNvPr id="659" name="楕円 658">
          <a:extLst>
            <a:ext uri="{FF2B5EF4-FFF2-40B4-BE49-F238E27FC236}">
              <a16:creationId xmlns:a16="http://schemas.microsoft.com/office/drawing/2014/main" id="{269F0332-AF53-484E-B402-7DE6647D907E}"/>
            </a:ext>
          </a:extLst>
        </xdr:cNvPr>
        <xdr:cNvSpPr/>
      </xdr:nvSpPr>
      <xdr:spPr>
        <a:xfrm>
          <a:off x="15430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94706</xdr:rowOff>
    </xdr:from>
    <xdr:to>
      <xdr:col>85</xdr:col>
      <xdr:colOff>127000</xdr:colOff>
      <xdr:row>60</xdr:row>
      <xdr:rowOff>163285</xdr:rowOff>
    </xdr:to>
    <xdr:cxnSp macro="">
      <xdr:nvCxnSpPr>
        <xdr:cNvPr id="660" name="直線コネクタ 659">
          <a:extLst>
            <a:ext uri="{FF2B5EF4-FFF2-40B4-BE49-F238E27FC236}">
              <a16:creationId xmlns:a16="http://schemas.microsoft.com/office/drawing/2014/main" id="{08ADEAC2-E7ED-4853-AC30-BE06B13A1DD9}"/>
            </a:ext>
          </a:extLst>
        </xdr:cNvPr>
        <xdr:cNvCxnSpPr/>
      </xdr:nvCxnSpPr>
      <xdr:spPr>
        <a:xfrm>
          <a:off x="15481300" y="10381706"/>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146776</xdr:rowOff>
    </xdr:from>
    <xdr:to>
      <xdr:col>76</xdr:col>
      <xdr:colOff>165100</xdr:colOff>
      <xdr:row>60</xdr:row>
      <xdr:rowOff>76926</xdr:rowOff>
    </xdr:to>
    <xdr:sp macro="" textlink="">
      <xdr:nvSpPr>
        <xdr:cNvPr id="661" name="楕円 660">
          <a:extLst>
            <a:ext uri="{FF2B5EF4-FFF2-40B4-BE49-F238E27FC236}">
              <a16:creationId xmlns:a16="http://schemas.microsoft.com/office/drawing/2014/main" id="{1D3DA08C-010A-433E-9AAA-E83560C15D86}"/>
            </a:ext>
          </a:extLst>
        </xdr:cNvPr>
        <xdr:cNvSpPr/>
      </xdr:nvSpPr>
      <xdr:spPr>
        <a:xfrm>
          <a:off x="14541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26126</xdr:rowOff>
    </xdr:from>
    <xdr:to>
      <xdr:col>81</xdr:col>
      <xdr:colOff>50800</xdr:colOff>
      <xdr:row>60</xdr:row>
      <xdr:rowOff>94706</xdr:rowOff>
    </xdr:to>
    <xdr:cxnSp macro="">
      <xdr:nvCxnSpPr>
        <xdr:cNvPr id="662" name="直線コネクタ 661">
          <a:extLst>
            <a:ext uri="{FF2B5EF4-FFF2-40B4-BE49-F238E27FC236}">
              <a16:creationId xmlns:a16="http://schemas.microsoft.com/office/drawing/2014/main" id="{2CEF7A6B-A695-4154-802C-A8FC27CC81D2}"/>
            </a:ext>
          </a:extLst>
        </xdr:cNvPr>
        <xdr:cNvCxnSpPr/>
      </xdr:nvCxnSpPr>
      <xdr:spPr>
        <a:xfrm>
          <a:off x="14592300" y="1031312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663" name="楕円 662">
          <a:extLst>
            <a:ext uri="{FF2B5EF4-FFF2-40B4-BE49-F238E27FC236}">
              <a16:creationId xmlns:a16="http://schemas.microsoft.com/office/drawing/2014/main" id="{4B8FE2BB-FED9-4D0D-BF6B-D7D4D035EB0C}"/>
            </a:ext>
          </a:extLst>
        </xdr:cNvPr>
        <xdr:cNvSpPr/>
      </xdr:nvSpPr>
      <xdr:spPr>
        <a:xfrm>
          <a:off x="13652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60</xdr:row>
      <xdr:rowOff>26126</xdr:rowOff>
    </xdr:to>
    <xdr:cxnSp macro="">
      <xdr:nvCxnSpPr>
        <xdr:cNvPr id="664" name="直線コネクタ 663">
          <a:extLst>
            <a:ext uri="{FF2B5EF4-FFF2-40B4-BE49-F238E27FC236}">
              <a16:creationId xmlns:a16="http://schemas.microsoft.com/office/drawing/2014/main" id="{5400EA6F-F0EF-4FF5-ADD3-42E18E5D8794}"/>
            </a:ext>
          </a:extLst>
        </xdr:cNvPr>
        <xdr:cNvCxnSpPr/>
      </xdr:nvCxnSpPr>
      <xdr:spPr>
        <a:xfrm>
          <a:off x="13703300" y="102576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65" name="楕円 664">
          <a:extLst>
            <a:ext uri="{FF2B5EF4-FFF2-40B4-BE49-F238E27FC236}">
              <a16:creationId xmlns:a16="http://schemas.microsoft.com/office/drawing/2014/main" id="{79055174-0377-47B8-8A37-6A6F03F9BE44}"/>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142059</xdr:rowOff>
    </xdr:to>
    <xdr:cxnSp macro="">
      <xdr:nvCxnSpPr>
        <xdr:cNvPr id="666" name="直線コネクタ 665">
          <a:extLst>
            <a:ext uri="{FF2B5EF4-FFF2-40B4-BE49-F238E27FC236}">
              <a16:creationId xmlns:a16="http://schemas.microsoft.com/office/drawing/2014/main" id="{EC94C451-14BC-40CF-8C58-D8D1B70E52E8}"/>
            </a:ext>
          </a:extLst>
        </xdr:cNvPr>
        <xdr:cNvCxnSpPr/>
      </xdr:nvCxnSpPr>
      <xdr:spPr>
        <a:xfrm>
          <a:off x="12814300" y="1018902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72226</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9F0FB6CE-8F83-4712-95E2-4740B2078B0A}"/>
            </a:ext>
          </a:extLst>
        </xdr:cNvPr>
        <xdr:cNvSpPr txBox="1"/>
      </xdr:nvSpPr>
      <xdr:spPr>
        <a:xfrm>
          <a:off x="152660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2F5D8FE0-BCF7-46F6-AFDB-FC801DA3CD2C}"/>
            </a:ext>
          </a:extLst>
        </xdr:cNvPr>
        <xdr:cNvSpPr txBox="1"/>
      </xdr:nvSpPr>
      <xdr:spPr>
        <a:xfrm>
          <a:off x="14389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092A7C1C-C981-474E-BA95-88F18BC9F205}"/>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83655</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A8DEB072-491F-4499-B75F-016E5FAEECAE}"/>
            </a:ext>
          </a:extLst>
        </xdr:cNvPr>
        <xdr:cNvSpPr txBox="1"/>
      </xdr:nvSpPr>
      <xdr:spPr>
        <a:xfrm>
          <a:off x="126117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136633</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9E2B6E7F-9581-4114-B06A-2CBF6B2F009D}"/>
            </a:ext>
          </a:extLst>
        </xdr:cNvPr>
        <xdr:cNvSpPr txBox="1"/>
      </xdr:nvSpPr>
      <xdr:spPr>
        <a:xfrm>
          <a:off x="152660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68053</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9C6DE099-9EA9-48D9-B6B3-7F42AE7086ED}"/>
            </a:ext>
          </a:extLst>
        </xdr:cNvPr>
        <xdr:cNvSpPr txBox="1"/>
      </xdr:nvSpPr>
      <xdr:spPr>
        <a:xfrm>
          <a:off x="14389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12536</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8A86BA43-6FFA-4AD9-892E-4EF0DC0BA5FD}"/>
            </a:ext>
          </a:extLst>
        </xdr:cNvPr>
        <xdr:cNvSpPr txBox="1"/>
      </xdr:nvSpPr>
      <xdr:spPr>
        <a:xfrm>
          <a:off x="13500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115405</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A8D32E26-B8DB-4FC5-93E9-0E6E0360550A}"/>
            </a:ext>
          </a:extLst>
        </xdr:cNvPr>
        <xdr:cNvSpPr txBox="1"/>
      </xdr:nvSpPr>
      <xdr:spPr>
        <a:xfrm>
          <a:off x="12611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195BE90A-D36C-4D9A-A6F4-97FD0DA0EC7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FDE826CB-9B41-4932-A387-3F0E890F19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B044172F-37B1-4AE7-805B-379AF49D6DD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5081DEBE-D158-4211-BA99-3C89050B3B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25605954-E257-41C5-A660-B0B1449C06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C1A7283D-D5E2-47DF-9C04-CA3389297A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C05BC982-6488-4546-835D-F29B7085BCA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C83A0F82-7D0C-4ED9-B01B-5D81AFA2111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4391B87B-C4A6-44B7-9478-5F67665CD1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31FB34AD-967F-4242-A27E-A4BF01F138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467EAF10-E7D2-4165-BCFC-704F6A8FA18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9EE969C2-A1B7-416E-AAD5-F0735587F4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E397E94D-3A93-406F-B75A-1F21DCF5A9E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AD79C24D-4FD5-446E-AD34-D8BAC523C94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61936C4E-5E10-46EE-A504-B11728871C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FBB5E191-D98C-41BE-8C39-52B49C33708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E59BDB9C-0DDF-4881-ADB6-40510CF4CDF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C453363F-BDD7-4903-8A15-C0718093984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10A72995-AF8A-40C9-A99F-5B96AB3A65E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37C28722-A902-4270-BA1B-5460213B127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929CFD99-5C92-40F1-8C79-9C7E21F6DA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E560FD92-B265-443E-8603-67D4749E67E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A6839A46-EB9E-423D-996C-8E6BBB608E1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63</xdr:row>
      <xdr:rowOff>95250</xdr:rowOff>
    </xdr:to>
    <xdr:cxnSp macro="">
      <xdr:nvCxnSpPr>
        <xdr:cNvPr id="698" name="直線コネクタ 697">
          <a:extLst>
            <a:ext uri="{FF2B5EF4-FFF2-40B4-BE49-F238E27FC236}">
              <a16:creationId xmlns:a16="http://schemas.microsoft.com/office/drawing/2014/main" id="{30F58894-4DA1-498B-BA7E-4ED42D699BD3}"/>
            </a:ext>
          </a:extLst>
        </xdr:cNvPr>
        <xdr:cNvCxnSpPr/>
      </xdr:nvCxnSpPr>
      <xdr:spPr>
        <a:xfrm flipV="1">
          <a:off x="22160864" y="952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5DA0E5C8-3249-406D-8EDF-CDA4DF2CB451}"/>
            </a:ext>
          </a:extLst>
        </xdr:cNvPr>
        <xdr:cNvSpPr txBox="1"/>
      </xdr:nvSpPr>
      <xdr:spPr>
        <a:xfrm>
          <a:off x="22199600"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700" name="直線コネクタ 699">
          <a:extLst>
            <a:ext uri="{FF2B5EF4-FFF2-40B4-BE49-F238E27FC236}">
              <a16:creationId xmlns:a16="http://schemas.microsoft.com/office/drawing/2014/main" id="{991D1F60-C0C6-4734-808C-CC800709F3F4}"/>
            </a:ext>
          </a:extLst>
        </xdr:cNvPr>
        <xdr:cNvCxnSpPr/>
      </xdr:nvCxnSpPr>
      <xdr:spPr>
        <a:xfrm>
          <a:off x="22072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60FFA35A-6EAE-4329-B378-45AA7CD214F4}"/>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702" name="直線コネクタ 701">
          <a:extLst>
            <a:ext uri="{FF2B5EF4-FFF2-40B4-BE49-F238E27FC236}">
              <a16:creationId xmlns:a16="http://schemas.microsoft.com/office/drawing/2014/main" id="{24A59C3F-280B-43BA-AF1F-1E169EE68BB5}"/>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196AF161-DCF2-4F9D-9C6C-E00C013AAEE4}"/>
            </a:ext>
          </a:extLst>
        </xdr:cNvPr>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4" name="フローチャート: 判断 703">
          <a:extLst>
            <a:ext uri="{FF2B5EF4-FFF2-40B4-BE49-F238E27FC236}">
              <a16:creationId xmlns:a16="http://schemas.microsoft.com/office/drawing/2014/main" id="{BA9FE10C-E5B9-4336-A7BB-ED9619408AE3}"/>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5" name="フローチャート: 判断 704">
          <a:extLst>
            <a:ext uri="{FF2B5EF4-FFF2-40B4-BE49-F238E27FC236}">
              <a16:creationId xmlns:a16="http://schemas.microsoft.com/office/drawing/2014/main" id="{A80ACFA3-0B7B-4369-86EF-3EAD4F484177}"/>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6" name="フローチャート: 判断 705">
          <a:extLst>
            <a:ext uri="{FF2B5EF4-FFF2-40B4-BE49-F238E27FC236}">
              <a16:creationId xmlns:a16="http://schemas.microsoft.com/office/drawing/2014/main" id="{D0C1152A-D62C-4CCB-BB85-0BCDC87C9FB7}"/>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フローチャート: 判断 706">
          <a:extLst>
            <a:ext uri="{FF2B5EF4-FFF2-40B4-BE49-F238E27FC236}">
              <a16:creationId xmlns:a16="http://schemas.microsoft.com/office/drawing/2014/main" id="{CF6B680C-174C-45A3-AB0E-2BF9FEDF007E}"/>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8" name="フローチャート: 判断 707">
          <a:extLst>
            <a:ext uri="{FF2B5EF4-FFF2-40B4-BE49-F238E27FC236}">
              <a16:creationId xmlns:a16="http://schemas.microsoft.com/office/drawing/2014/main" id="{DBDF4EE7-4113-47BE-9307-848457E9D808}"/>
            </a:ext>
          </a:extLst>
        </xdr:cNvPr>
        <xdr:cNvSpPr/>
      </xdr:nvSpPr>
      <xdr:spPr>
        <a:xfrm>
          <a:off x="18605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337199BD-E21F-4BD9-9673-403D8D4A8B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7A394976-2C90-4DA2-B533-5E7D574988D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5DBF0573-2FAC-40F4-870B-DF6B059C252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A6A5E1FA-62B4-4B79-B3B1-DD354088DDB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448DEF7F-3D77-4875-B041-EAE185D2B7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14" name="楕円 713">
          <a:extLst>
            <a:ext uri="{FF2B5EF4-FFF2-40B4-BE49-F238E27FC236}">
              <a16:creationId xmlns:a16="http://schemas.microsoft.com/office/drawing/2014/main" id="{3842A20E-C8EF-45DE-A920-1BFBCF403604}"/>
            </a:ext>
          </a:extLst>
        </xdr:cNvPr>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A90FED62-BF6F-4C33-A2E8-BEE34334414B}"/>
            </a:ext>
          </a:extLst>
        </xdr:cNvPr>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6" name="楕円 715">
          <a:extLst>
            <a:ext uri="{FF2B5EF4-FFF2-40B4-BE49-F238E27FC236}">
              <a16:creationId xmlns:a16="http://schemas.microsoft.com/office/drawing/2014/main" id="{FA53AB77-4136-465B-9E56-E734C3B1410F}"/>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133350</xdr:rowOff>
    </xdr:to>
    <xdr:cxnSp macro="">
      <xdr:nvCxnSpPr>
        <xdr:cNvPr id="717" name="直線コネクタ 716">
          <a:extLst>
            <a:ext uri="{FF2B5EF4-FFF2-40B4-BE49-F238E27FC236}">
              <a16:creationId xmlns:a16="http://schemas.microsoft.com/office/drawing/2014/main" id="{56F73466-629D-4D3F-B4EE-CC49C1055819}"/>
            </a:ext>
          </a:extLst>
        </xdr:cNvPr>
        <xdr:cNvCxnSpPr/>
      </xdr:nvCxnSpPr>
      <xdr:spPr>
        <a:xfrm flipV="1">
          <a:off x="21323300" y="10896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8" name="楕円 717">
          <a:extLst>
            <a:ext uri="{FF2B5EF4-FFF2-40B4-BE49-F238E27FC236}">
              <a16:creationId xmlns:a16="http://schemas.microsoft.com/office/drawing/2014/main" id="{D065389B-A8C4-4AD0-A743-7ED77B7ABAFE}"/>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19" name="直線コネクタ 718">
          <a:extLst>
            <a:ext uri="{FF2B5EF4-FFF2-40B4-BE49-F238E27FC236}">
              <a16:creationId xmlns:a16="http://schemas.microsoft.com/office/drawing/2014/main" id="{C44DEF95-7DAE-4A52-BA58-50079FA6DEEE}"/>
            </a:ext>
          </a:extLst>
        </xdr:cNvPr>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82550</xdr:rowOff>
    </xdr:from>
    <xdr:to>
      <xdr:col>102</xdr:col>
      <xdr:colOff>165100</xdr:colOff>
      <xdr:row>64</xdr:row>
      <xdr:rowOff>12700</xdr:rowOff>
    </xdr:to>
    <xdr:sp macro="" textlink="">
      <xdr:nvSpPr>
        <xdr:cNvPr id="720" name="楕円 719">
          <a:extLst>
            <a:ext uri="{FF2B5EF4-FFF2-40B4-BE49-F238E27FC236}">
              <a16:creationId xmlns:a16="http://schemas.microsoft.com/office/drawing/2014/main" id="{59A57B47-8440-472C-993D-57AA603A3414}"/>
            </a:ext>
          </a:extLst>
        </xdr:cNvPr>
        <xdr:cNvSpPr/>
      </xdr:nvSpPr>
      <xdr:spPr>
        <a:xfrm>
          <a:off x="19494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133350</xdr:rowOff>
    </xdr:to>
    <xdr:cxnSp macro="">
      <xdr:nvCxnSpPr>
        <xdr:cNvPr id="721" name="直線コネクタ 720">
          <a:extLst>
            <a:ext uri="{FF2B5EF4-FFF2-40B4-BE49-F238E27FC236}">
              <a16:creationId xmlns:a16="http://schemas.microsoft.com/office/drawing/2014/main" id="{4EFACB23-550E-427C-967B-74F0833340BA}"/>
            </a:ext>
          </a:extLst>
        </xdr:cNvPr>
        <xdr:cNvCxnSpPr/>
      </xdr:nvCxnSpPr>
      <xdr:spPr>
        <a:xfrm>
          <a:off x="19545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82550</xdr:rowOff>
    </xdr:from>
    <xdr:to>
      <xdr:col>98</xdr:col>
      <xdr:colOff>38100</xdr:colOff>
      <xdr:row>64</xdr:row>
      <xdr:rowOff>12700</xdr:rowOff>
    </xdr:to>
    <xdr:sp macro="" textlink="">
      <xdr:nvSpPr>
        <xdr:cNvPr id="722" name="楕円 721">
          <a:extLst>
            <a:ext uri="{FF2B5EF4-FFF2-40B4-BE49-F238E27FC236}">
              <a16:creationId xmlns:a16="http://schemas.microsoft.com/office/drawing/2014/main" id="{50FDF5AC-B8D4-4D3D-817F-8CB0D10F6B98}"/>
            </a:ext>
          </a:extLst>
        </xdr:cNvPr>
        <xdr:cNvSpPr/>
      </xdr:nvSpPr>
      <xdr:spPr>
        <a:xfrm>
          <a:off x="18605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133350</xdr:rowOff>
    </xdr:from>
    <xdr:to>
      <xdr:col>102</xdr:col>
      <xdr:colOff>114300</xdr:colOff>
      <xdr:row>63</xdr:row>
      <xdr:rowOff>133350</xdr:rowOff>
    </xdr:to>
    <xdr:cxnSp macro="">
      <xdr:nvCxnSpPr>
        <xdr:cNvPr id="723" name="直線コネクタ 722">
          <a:extLst>
            <a:ext uri="{FF2B5EF4-FFF2-40B4-BE49-F238E27FC236}">
              <a16:creationId xmlns:a16="http://schemas.microsoft.com/office/drawing/2014/main" id="{7DADD326-1200-4230-A14C-33BFDAD97470}"/>
            </a:ext>
          </a:extLst>
        </xdr:cNvPr>
        <xdr:cNvCxnSpPr/>
      </xdr:nvCxnSpPr>
      <xdr:spPr>
        <a:xfrm>
          <a:off x="18656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754E7C34-3C29-4F73-9530-51E547BE6DC7}"/>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5" name="n_2aveValue【保健センター・保健所】&#10;一人当たり面積">
          <a:extLst>
            <a:ext uri="{FF2B5EF4-FFF2-40B4-BE49-F238E27FC236}">
              <a16:creationId xmlns:a16="http://schemas.microsoft.com/office/drawing/2014/main" id="{5533A8A3-3981-4C11-A841-C4B49B26E59A}"/>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6" name="n_3aveValue【保健センター・保健所】&#10;一人当たり面積">
          <a:extLst>
            <a:ext uri="{FF2B5EF4-FFF2-40B4-BE49-F238E27FC236}">
              <a16:creationId xmlns:a16="http://schemas.microsoft.com/office/drawing/2014/main" id="{A716F4D2-53D9-4C95-A46F-3712D6EC8246}"/>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7" name="n_4aveValue【保健センター・保健所】&#10;一人当たり面積">
          <a:extLst>
            <a:ext uri="{FF2B5EF4-FFF2-40B4-BE49-F238E27FC236}">
              <a16:creationId xmlns:a16="http://schemas.microsoft.com/office/drawing/2014/main" id="{16405458-2870-4C94-B1DE-D8C9D1CF586B}"/>
            </a:ext>
          </a:extLst>
        </xdr:cNvPr>
        <xdr:cNvSpPr txBox="1"/>
      </xdr:nvSpPr>
      <xdr:spPr>
        <a:xfrm>
          <a:off x="18421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8" name="n_1mainValue【保健センター・保健所】&#10;一人当たり面積">
          <a:extLst>
            <a:ext uri="{FF2B5EF4-FFF2-40B4-BE49-F238E27FC236}">
              <a16:creationId xmlns:a16="http://schemas.microsoft.com/office/drawing/2014/main" id="{A69B5586-9747-4D79-8256-1053FB1EF85A}"/>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9" name="n_2mainValue【保健センター・保健所】&#10;一人当たり面積">
          <a:extLst>
            <a:ext uri="{FF2B5EF4-FFF2-40B4-BE49-F238E27FC236}">
              <a16:creationId xmlns:a16="http://schemas.microsoft.com/office/drawing/2014/main" id="{6B66CF82-F684-43BE-A025-587F7DEAF1BD}"/>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3827</xdr:rowOff>
    </xdr:from>
    <xdr:ext cx="469744" cy="259045"/>
    <xdr:sp macro="" textlink="">
      <xdr:nvSpPr>
        <xdr:cNvPr id="730" name="n_3mainValue【保健センター・保健所】&#10;一人当たり面積">
          <a:extLst>
            <a:ext uri="{FF2B5EF4-FFF2-40B4-BE49-F238E27FC236}">
              <a16:creationId xmlns:a16="http://schemas.microsoft.com/office/drawing/2014/main" id="{3E32C7C4-6719-43EB-AE4B-6633AE930E26}"/>
            </a:ext>
          </a:extLst>
        </xdr:cNvPr>
        <xdr:cNvSpPr txBox="1"/>
      </xdr:nvSpPr>
      <xdr:spPr>
        <a:xfrm>
          <a:off x="19310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3827</xdr:rowOff>
    </xdr:from>
    <xdr:ext cx="469744" cy="259045"/>
    <xdr:sp macro="" textlink="">
      <xdr:nvSpPr>
        <xdr:cNvPr id="731" name="n_4mainValue【保健センター・保健所】&#10;一人当たり面積">
          <a:extLst>
            <a:ext uri="{FF2B5EF4-FFF2-40B4-BE49-F238E27FC236}">
              <a16:creationId xmlns:a16="http://schemas.microsoft.com/office/drawing/2014/main" id="{806F9027-347A-48DD-AFAE-6409D11A2F5E}"/>
            </a:ext>
          </a:extLst>
        </xdr:cNvPr>
        <xdr:cNvSpPr txBox="1"/>
      </xdr:nvSpPr>
      <xdr:spPr>
        <a:xfrm>
          <a:off x="18421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FB89D68E-BFED-4B42-A8AA-E5B8FC1DE9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CDC8B628-EC31-46E4-BD8C-B981A6A6E06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F690DC54-A37B-4811-ACAF-91E362FE63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4AE07AF0-2484-4C6F-9134-D87F280C2E4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19042A05-220C-4732-8A39-3F9A5DD5D8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C2B704B2-54AC-4236-B114-DA797994903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D8FE3601-D498-4F3D-ADC6-E9CFA4E9CF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F8B4F5D1-488D-4FBA-A299-E9F492130E4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2EC072C2-DA59-47B2-9284-549AC1F8241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03FCA71F-9C1C-4A0B-984C-43BAB02F72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42" name="テキスト ボックス 741">
          <a:extLst>
            <a:ext uri="{FF2B5EF4-FFF2-40B4-BE49-F238E27FC236}">
              <a16:creationId xmlns:a16="http://schemas.microsoft.com/office/drawing/2014/main" id="{660C43D3-992D-4DAD-AA56-612E39BF6687}"/>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F7BD81F1-7F6A-4090-BA75-495854705FB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4" name="テキスト ボックス 743">
          <a:extLst>
            <a:ext uri="{FF2B5EF4-FFF2-40B4-BE49-F238E27FC236}">
              <a16:creationId xmlns:a16="http://schemas.microsoft.com/office/drawing/2014/main" id="{C4E8B747-B2E5-4122-9BFC-62D117600778}"/>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819638EA-E4F4-4182-8E9B-BE5B7A09FD7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F4C4ECE-8370-4F72-8966-2BFB0613862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29B49FD7-3482-41FE-B74C-CCCC8C703AF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977C9C58-F8F3-453D-AA2C-2E805F82BB0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66FAD865-EAD1-4D86-91A9-73E0D0A82C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83BF11B9-710D-4F5E-9AEB-046965E7CE4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5B2CC98A-5163-4DB4-BB25-90242FC2DE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450F5558-814F-4908-A9A9-98F0B23FCBE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3DCF6B48-FA02-4F1C-ACC6-7741501EA0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4" name="テキスト ボックス 753">
          <a:extLst>
            <a:ext uri="{FF2B5EF4-FFF2-40B4-BE49-F238E27FC236}">
              <a16:creationId xmlns:a16="http://schemas.microsoft.com/office/drawing/2014/main" id="{2282CBC5-0496-48BF-AB60-DF3BF303072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B0327651-ACC8-483E-9C70-D963D85CD26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85</xdr:row>
      <xdr:rowOff>83820</xdr:rowOff>
    </xdr:to>
    <xdr:cxnSp macro="">
      <xdr:nvCxnSpPr>
        <xdr:cNvPr id="756" name="直線コネクタ 755">
          <a:extLst>
            <a:ext uri="{FF2B5EF4-FFF2-40B4-BE49-F238E27FC236}">
              <a16:creationId xmlns:a16="http://schemas.microsoft.com/office/drawing/2014/main" id="{B5FE76E4-A324-4DBD-BDC4-834764D38CA6}"/>
            </a:ext>
          </a:extLst>
        </xdr:cNvPr>
        <xdr:cNvCxnSpPr/>
      </xdr:nvCxnSpPr>
      <xdr:spPr>
        <a:xfrm flipV="1">
          <a:off x="16318864" y="13243561"/>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87647</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B98464D6-9159-4FF3-836E-40B4DB573C1D}"/>
            </a:ext>
          </a:extLst>
        </xdr:cNvPr>
        <xdr:cNvSpPr txBox="1"/>
      </xdr:nvSpPr>
      <xdr:spPr>
        <a:xfrm>
          <a:off x="16357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83820</xdr:rowOff>
    </xdr:from>
    <xdr:to>
      <xdr:col>86</xdr:col>
      <xdr:colOff>25400</xdr:colOff>
      <xdr:row>85</xdr:row>
      <xdr:rowOff>83820</xdr:rowOff>
    </xdr:to>
    <xdr:cxnSp macro="">
      <xdr:nvCxnSpPr>
        <xdr:cNvPr id="758" name="直線コネクタ 757">
          <a:extLst>
            <a:ext uri="{FF2B5EF4-FFF2-40B4-BE49-F238E27FC236}">
              <a16:creationId xmlns:a16="http://schemas.microsoft.com/office/drawing/2014/main" id="{3F9E8284-B017-41B5-B79F-16B0F1A6F61D}"/>
            </a:ext>
          </a:extLst>
        </xdr:cNvPr>
        <xdr:cNvCxnSpPr/>
      </xdr:nvCxnSpPr>
      <xdr:spPr>
        <a:xfrm>
          <a:off x="16230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1258B86A-AF13-429A-BE19-816E3564907A}"/>
            </a:ext>
          </a:extLst>
        </xdr:cNvPr>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60" name="直線コネクタ 759">
          <a:extLst>
            <a:ext uri="{FF2B5EF4-FFF2-40B4-BE49-F238E27FC236}">
              <a16:creationId xmlns:a16="http://schemas.microsoft.com/office/drawing/2014/main" id="{2E7257B4-4B4E-42EE-891E-84EB5D3EDB3A}"/>
            </a:ext>
          </a:extLst>
        </xdr:cNvPr>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E161708F-119C-419D-BF41-2785157E35BD}"/>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62" name="フローチャート: 判断 761">
          <a:extLst>
            <a:ext uri="{FF2B5EF4-FFF2-40B4-BE49-F238E27FC236}">
              <a16:creationId xmlns:a16="http://schemas.microsoft.com/office/drawing/2014/main" id="{FE63D812-21A0-4059-BB7E-1BFBF0816400}"/>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763" name="フローチャート: 判断 762">
          <a:extLst>
            <a:ext uri="{FF2B5EF4-FFF2-40B4-BE49-F238E27FC236}">
              <a16:creationId xmlns:a16="http://schemas.microsoft.com/office/drawing/2014/main" id="{CEE08665-E24D-431D-BB02-37A726D69E44}"/>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4" name="フローチャート: 判断 763">
          <a:extLst>
            <a:ext uri="{FF2B5EF4-FFF2-40B4-BE49-F238E27FC236}">
              <a16:creationId xmlns:a16="http://schemas.microsoft.com/office/drawing/2014/main" id="{1A0D50A9-8776-41A2-B53E-017A25D7860D}"/>
            </a:ext>
          </a:extLst>
        </xdr:cNvPr>
        <xdr:cNvSpPr/>
      </xdr:nvSpPr>
      <xdr:spPr>
        <a:xfrm>
          <a:off x="14541500" y="139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154939</xdr:rowOff>
    </xdr:from>
    <xdr:to>
      <xdr:col>72</xdr:col>
      <xdr:colOff>38100</xdr:colOff>
      <xdr:row>81</xdr:row>
      <xdr:rowOff>85089</xdr:rowOff>
    </xdr:to>
    <xdr:sp macro="" textlink="">
      <xdr:nvSpPr>
        <xdr:cNvPr id="765" name="フローチャート: 判断 764">
          <a:extLst>
            <a:ext uri="{FF2B5EF4-FFF2-40B4-BE49-F238E27FC236}">
              <a16:creationId xmlns:a16="http://schemas.microsoft.com/office/drawing/2014/main" id="{73B41246-F32C-4C49-BD38-B7C1E957E275}"/>
            </a:ext>
          </a:extLst>
        </xdr:cNvPr>
        <xdr:cNvSpPr/>
      </xdr:nvSpPr>
      <xdr:spPr>
        <a:xfrm>
          <a:off x="136525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128270</xdr:rowOff>
    </xdr:from>
    <xdr:to>
      <xdr:col>67</xdr:col>
      <xdr:colOff>101600</xdr:colOff>
      <xdr:row>81</xdr:row>
      <xdr:rowOff>58420</xdr:rowOff>
    </xdr:to>
    <xdr:sp macro="" textlink="">
      <xdr:nvSpPr>
        <xdr:cNvPr id="766" name="フローチャート: 判断 765">
          <a:extLst>
            <a:ext uri="{FF2B5EF4-FFF2-40B4-BE49-F238E27FC236}">
              <a16:creationId xmlns:a16="http://schemas.microsoft.com/office/drawing/2014/main" id="{E8F87943-EDB6-43DF-95E7-59DFA10F509C}"/>
            </a:ext>
          </a:extLst>
        </xdr:cNvPr>
        <xdr:cNvSpPr/>
      </xdr:nvSpPr>
      <xdr:spPr>
        <a:xfrm>
          <a:off x="12763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88BF42F-C044-4E4F-BEAE-DBE85FEBAB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B9B7277-76BD-4FF6-ABBB-FE13E718CC1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BC525EB-3CB4-4C07-B796-E30EAE3657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9402DAEB-BB22-4A5C-8886-C3C69F52C07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3BB4F2B4-450B-465D-971F-BF575AFB538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772" name="楕円 771">
          <a:extLst>
            <a:ext uri="{FF2B5EF4-FFF2-40B4-BE49-F238E27FC236}">
              <a16:creationId xmlns:a16="http://schemas.microsoft.com/office/drawing/2014/main" id="{592F2F9E-FA43-468A-817F-71DE1105F46F}"/>
            </a:ext>
          </a:extLst>
        </xdr:cNvPr>
        <xdr:cNvSpPr/>
      </xdr:nvSpPr>
      <xdr:spPr>
        <a:xfrm>
          <a:off x="16268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BE192E6F-0B54-4976-9F8A-98787494F4F7}"/>
            </a:ext>
          </a:extLst>
        </xdr:cNvPr>
        <xdr:cNvSpPr txBox="1"/>
      </xdr:nvSpPr>
      <xdr:spPr>
        <a:xfrm>
          <a:off x="16357600"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139700</xdr:rowOff>
    </xdr:from>
    <xdr:to>
      <xdr:col>81</xdr:col>
      <xdr:colOff>101600</xdr:colOff>
      <xdr:row>81</xdr:row>
      <xdr:rowOff>69850</xdr:rowOff>
    </xdr:to>
    <xdr:sp macro="" textlink="">
      <xdr:nvSpPr>
        <xdr:cNvPr id="774" name="楕円 773">
          <a:extLst>
            <a:ext uri="{FF2B5EF4-FFF2-40B4-BE49-F238E27FC236}">
              <a16:creationId xmlns:a16="http://schemas.microsoft.com/office/drawing/2014/main" id="{BF6067C1-FCF0-4D2B-87BD-520AFE34CAB2}"/>
            </a:ext>
          </a:extLst>
        </xdr:cNvPr>
        <xdr:cNvSpPr/>
      </xdr:nvSpPr>
      <xdr:spPr>
        <a:xfrm>
          <a:off x="1543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72389</xdr:rowOff>
    </xdr:to>
    <xdr:cxnSp macro="">
      <xdr:nvCxnSpPr>
        <xdr:cNvPr id="775" name="直線コネクタ 774">
          <a:extLst>
            <a:ext uri="{FF2B5EF4-FFF2-40B4-BE49-F238E27FC236}">
              <a16:creationId xmlns:a16="http://schemas.microsoft.com/office/drawing/2014/main" id="{685AB100-D2DE-4C82-A868-710652CD4287}"/>
            </a:ext>
          </a:extLst>
        </xdr:cNvPr>
        <xdr:cNvCxnSpPr/>
      </xdr:nvCxnSpPr>
      <xdr:spPr>
        <a:xfrm>
          <a:off x="15481300" y="139065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132080</xdr:rowOff>
    </xdr:from>
    <xdr:to>
      <xdr:col>76</xdr:col>
      <xdr:colOff>165100</xdr:colOff>
      <xdr:row>81</xdr:row>
      <xdr:rowOff>62230</xdr:rowOff>
    </xdr:to>
    <xdr:sp macro="" textlink="">
      <xdr:nvSpPr>
        <xdr:cNvPr id="776" name="楕円 775">
          <a:extLst>
            <a:ext uri="{FF2B5EF4-FFF2-40B4-BE49-F238E27FC236}">
              <a16:creationId xmlns:a16="http://schemas.microsoft.com/office/drawing/2014/main" id="{02AAE4BE-0BE9-4382-8BCA-8D6E920ABDCE}"/>
            </a:ext>
          </a:extLst>
        </xdr:cNvPr>
        <xdr:cNvSpPr/>
      </xdr:nvSpPr>
      <xdr:spPr>
        <a:xfrm>
          <a:off x="14541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xdr:rowOff>
    </xdr:from>
    <xdr:to>
      <xdr:col>81</xdr:col>
      <xdr:colOff>50800</xdr:colOff>
      <xdr:row>81</xdr:row>
      <xdr:rowOff>19050</xdr:rowOff>
    </xdr:to>
    <xdr:cxnSp macro="">
      <xdr:nvCxnSpPr>
        <xdr:cNvPr id="777" name="直線コネクタ 776">
          <a:extLst>
            <a:ext uri="{FF2B5EF4-FFF2-40B4-BE49-F238E27FC236}">
              <a16:creationId xmlns:a16="http://schemas.microsoft.com/office/drawing/2014/main" id="{165C3B37-22BF-42FE-B6F7-107A89DBB7CF}"/>
            </a:ext>
          </a:extLst>
        </xdr:cNvPr>
        <xdr:cNvCxnSpPr/>
      </xdr:nvCxnSpPr>
      <xdr:spPr>
        <a:xfrm>
          <a:off x="14592300" y="13898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74930</xdr:rowOff>
    </xdr:from>
    <xdr:to>
      <xdr:col>72</xdr:col>
      <xdr:colOff>38100</xdr:colOff>
      <xdr:row>82</xdr:row>
      <xdr:rowOff>5080</xdr:rowOff>
    </xdr:to>
    <xdr:sp macro="" textlink="">
      <xdr:nvSpPr>
        <xdr:cNvPr id="778" name="楕円 777">
          <a:extLst>
            <a:ext uri="{FF2B5EF4-FFF2-40B4-BE49-F238E27FC236}">
              <a16:creationId xmlns:a16="http://schemas.microsoft.com/office/drawing/2014/main" id="{55B1B2E3-5967-4057-8A4E-8FDB00C664EE}"/>
            </a:ext>
          </a:extLst>
        </xdr:cNvPr>
        <xdr:cNvSpPr/>
      </xdr:nvSpPr>
      <xdr:spPr>
        <a:xfrm>
          <a:off x="13652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xdr:rowOff>
    </xdr:from>
    <xdr:to>
      <xdr:col>76</xdr:col>
      <xdr:colOff>114300</xdr:colOff>
      <xdr:row>81</xdr:row>
      <xdr:rowOff>125730</xdr:rowOff>
    </xdr:to>
    <xdr:cxnSp macro="">
      <xdr:nvCxnSpPr>
        <xdr:cNvPr id="779" name="直線コネクタ 778">
          <a:extLst>
            <a:ext uri="{FF2B5EF4-FFF2-40B4-BE49-F238E27FC236}">
              <a16:creationId xmlns:a16="http://schemas.microsoft.com/office/drawing/2014/main" id="{B0E74A6C-91D8-4A47-9599-55E87D598FE6}"/>
            </a:ext>
          </a:extLst>
        </xdr:cNvPr>
        <xdr:cNvCxnSpPr/>
      </xdr:nvCxnSpPr>
      <xdr:spPr>
        <a:xfrm flipV="1">
          <a:off x="13703300" y="13898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52070</xdr:rowOff>
    </xdr:from>
    <xdr:to>
      <xdr:col>67</xdr:col>
      <xdr:colOff>101600</xdr:colOff>
      <xdr:row>81</xdr:row>
      <xdr:rowOff>153670</xdr:rowOff>
    </xdr:to>
    <xdr:sp macro="" textlink="">
      <xdr:nvSpPr>
        <xdr:cNvPr id="780" name="楕円 779">
          <a:extLst>
            <a:ext uri="{FF2B5EF4-FFF2-40B4-BE49-F238E27FC236}">
              <a16:creationId xmlns:a16="http://schemas.microsoft.com/office/drawing/2014/main" id="{6CB25EA4-5EFC-41B8-96BA-F68ACF448C34}"/>
            </a:ext>
          </a:extLst>
        </xdr:cNvPr>
        <xdr:cNvSpPr/>
      </xdr:nvSpPr>
      <xdr:spPr>
        <a:xfrm>
          <a:off x="12763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81</xdr:row>
      <xdr:rowOff>125730</xdr:rowOff>
    </xdr:to>
    <xdr:cxnSp macro="">
      <xdr:nvCxnSpPr>
        <xdr:cNvPr id="781" name="直線コネクタ 780">
          <a:extLst>
            <a:ext uri="{FF2B5EF4-FFF2-40B4-BE49-F238E27FC236}">
              <a16:creationId xmlns:a16="http://schemas.microsoft.com/office/drawing/2014/main" id="{DDF8D685-8988-4A96-80B6-A68771CB2AF8}"/>
            </a:ext>
          </a:extLst>
        </xdr:cNvPr>
        <xdr:cNvCxnSpPr/>
      </xdr:nvCxnSpPr>
      <xdr:spPr>
        <a:xfrm>
          <a:off x="12814300" y="13990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137177</xdr:rowOff>
    </xdr:from>
    <xdr:ext cx="405111" cy="259045"/>
    <xdr:sp macro="" textlink="">
      <xdr:nvSpPr>
        <xdr:cNvPr id="782" name="n_1aveValue【消防施設】&#10;有形固定資産減価償却率">
          <a:extLst>
            <a:ext uri="{FF2B5EF4-FFF2-40B4-BE49-F238E27FC236}">
              <a16:creationId xmlns:a16="http://schemas.microsoft.com/office/drawing/2014/main" id="{6A3E0DDD-D31A-4D57-8A11-61A42D958C83}"/>
            </a:ext>
          </a:extLst>
        </xdr:cNvPr>
        <xdr:cNvSpPr txBox="1"/>
      </xdr:nvSpPr>
      <xdr:spPr>
        <a:xfrm>
          <a:off x="15266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129557</xdr:rowOff>
    </xdr:from>
    <xdr:ext cx="405111" cy="259045"/>
    <xdr:sp macro="" textlink="">
      <xdr:nvSpPr>
        <xdr:cNvPr id="783" name="n_2aveValue【消防施設】&#10;有形固定資産減価償却率">
          <a:extLst>
            <a:ext uri="{FF2B5EF4-FFF2-40B4-BE49-F238E27FC236}">
              <a16:creationId xmlns:a16="http://schemas.microsoft.com/office/drawing/2014/main" id="{B73B34FE-9240-434E-9DA8-7DFC0E74BA71}"/>
            </a:ext>
          </a:extLst>
        </xdr:cNvPr>
        <xdr:cNvSpPr txBox="1"/>
      </xdr:nvSpPr>
      <xdr:spPr>
        <a:xfrm>
          <a:off x="14389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101616</xdr:rowOff>
    </xdr:from>
    <xdr:ext cx="405111" cy="259045"/>
    <xdr:sp macro="" textlink="">
      <xdr:nvSpPr>
        <xdr:cNvPr id="784" name="n_3aveValue【消防施設】&#10;有形固定資産減価償却率">
          <a:extLst>
            <a:ext uri="{FF2B5EF4-FFF2-40B4-BE49-F238E27FC236}">
              <a16:creationId xmlns:a16="http://schemas.microsoft.com/office/drawing/2014/main" id="{42FECF3B-1E7D-4E45-810F-0BCA8515C7B8}"/>
            </a:ext>
          </a:extLst>
        </xdr:cNvPr>
        <xdr:cNvSpPr txBox="1"/>
      </xdr:nvSpPr>
      <xdr:spPr>
        <a:xfrm>
          <a:off x="13500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74947</xdr:rowOff>
    </xdr:from>
    <xdr:ext cx="405111" cy="259045"/>
    <xdr:sp macro="" textlink="">
      <xdr:nvSpPr>
        <xdr:cNvPr id="785" name="n_4aveValue【消防施設】&#10;有形固定資産減価償却率">
          <a:extLst>
            <a:ext uri="{FF2B5EF4-FFF2-40B4-BE49-F238E27FC236}">
              <a16:creationId xmlns:a16="http://schemas.microsoft.com/office/drawing/2014/main" id="{F0380F67-1D76-4638-9C38-6C867B070E34}"/>
            </a:ext>
          </a:extLst>
        </xdr:cNvPr>
        <xdr:cNvSpPr txBox="1"/>
      </xdr:nvSpPr>
      <xdr:spPr>
        <a:xfrm>
          <a:off x="12611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86377</xdr:rowOff>
    </xdr:from>
    <xdr:ext cx="405111" cy="259045"/>
    <xdr:sp macro="" textlink="">
      <xdr:nvSpPr>
        <xdr:cNvPr id="786" name="n_1mainValue【消防施設】&#10;有形固定資産減価償却率">
          <a:extLst>
            <a:ext uri="{FF2B5EF4-FFF2-40B4-BE49-F238E27FC236}">
              <a16:creationId xmlns:a16="http://schemas.microsoft.com/office/drawing/2014/main" id="{17AD6651-0305-4198-9DF3-B25591D62836}"/>
            </a:ext>
          </a:extLst>
        </xdr:cNvPr>
        <xdr:cNvSpPr txBox="1"/>
      </xdr:nvSpPr>
      <xdr:spPr>
        <a:xfrm>
          <a:off x="15266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78757</xdr:rowOff>
    </xdr:from>
    <xdr:ext cx="405111" cy="259045"/>
    <xdr:sp macro="" textlink="">
      <xdr:nvSpPr>
        <xdr:cNvPr id="787" name="n_2mainValue【消防施設】&#10;有形固定資産減価償却率">
          <a:extLst>
            <a:ext uri="{FF2B5EF4-FFF2-40B4-BE49-F238E27FC236}">
              <a16:creationId xmlns:a16="http://schemas.microsoft.com/office/drawing/2014/main" id="{C8F5873A-AD84-4164-BD5E-3D4079F2F895}"/>
            </a:ext>
          </a:extLst>
        </xdr:cNvPr>
        <xdr:cNvSpPr txBox="1"/>
      </xdr:nvSpPr>
      <xdr:spPr>
        <a:xfrm>
          <a:off x="14389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88" name="n_3mainValue【消防施設】&#10;有形固定資産減価償却率">
          <a:extLst>
            <a:ext uri="{FF2B5EF4-FFF2-40B4-BE49-F238E27FC236}">
              <a16:creationId xmlns:a16="http://schemas.microsoft.com/office/drawing/2014/main" id="{0273830C-5366-4123-BBBA-ACD0710A2928}"/>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789" name="n_4mainValue【消防施設】&#10;有形固定資産減価償却率">
          <a:extLst>
            <a:ext uri="{FF2B5EF4-FFF2-40B4-BE49-F238E27FC236}">
              <a16:creationId xmlns:a16="http://schemas.microsoft.com/office/drawing/2014/main" id="{5C323B9E-1977-4E44-9A41-92A2647FC342}"/>
            </a:ext>
          </a:extLst>
        </xdr:cNvPr>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63AA1EFC-75A4-46F7-BBEB-454AD8FDAD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ABFA6250-E6CF-4144-9E5C-2348E2F2623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9BAC9770-9B4F-4496-90DB-1DF161ABEB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7AB303A8-95BF-4EF6-97E5-28FBD7F99C6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F840265C-4F91-4778-8EC1-C2CFF0D25C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62DE679D-2B0A-4D95-96D7-3E1E25C675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7C8793E2-A787-4F7D-817F-19AA649978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937DECF6-BA41-408B-801A-1B94E321989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742B75F7-72D5-44E4-9EC3-43A7ACE770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CDAD4998-3664-4E18-ADE6-4A67E2DE56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800" name="テキスト ボックス 799">
          <a:extLst>
            <a:ext uri="{FF2B5EF4-FFF2-40B4-BE49-F238E27FC236}">
              <a16:creationId xmlns:a16="http://schemas.microsoft.com/office/drawing/2014/main" id="{9E0DEFC4-7BE6-4DFB-8AD3-F0DEC0F7AAEB}"/>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801" name="直線コネクタ 800">
          <a:extLst>
            <a:ext uri="{FF2B5EF4-FFF2-40B4-BE49-F238E27FC236}">
              <a16:creationId xmlns:a16="http://schemas.microsoft.com/office/drawing/2014/main" id="{EDF32D5E-1B1B-49A3-9ECA-D8EE9DCDDFB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2" name="テキスト ボックス 801">
          <a:extLst>
            <a:ext uri="{FF2B5EF4-FFF2-40B4-BE49-F238E27FC236}">
              <a16:creationId xmlns:a16="http://schemas.microsoft.com/office/drawing/2014/main" id="{120FB0F1-E2BA-4A25-96D2-1E78C121CF5F}"/>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3" name="直線コネクタ 802">
          <a:extLst>
            <a:ext uri="{FF2B5EF4-FFF2-40B4-BE49-F238E27FC236}">
              <a16:creationId xmlns:a16="http://schemas.microsoft.com/office/drawing/2014/main" id="{9265DD34-FE7B-43AB-958F-6FAE2E2E1E1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4" name="テキスト ボックス 803">
          <a:extLst>
            <a:ext uri="{FF2B5EF4-FFF2-40B4-BE49-F238E27FC236}">
              <a16:creationId xmlns:a16="http://schemas.microsoft.com/office/drawing/2014/main" id="{71F69BB2-3B02-4217-965E-4ADAB9945CB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5" name="直線コネクタ 804">
          <a:extLst>
            <a:ext uri="{FF2B5EF4-FFF2-40B4-BE49-F238E27FC236}">
              <a16:creationId xmlns:a16="http://schemas.microsoft.com/office/drawing/2014/main" id="{AE5D3A65-B78C-4370-9FFC-F29374B304A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6" name="テキスト ボックス 805">
          <a:extLst>
            <a:ext uri="{FF2B5EF4-FFF2-40B4-BE49-F238E27FC236}">
              <a16:creationId xmlns:a16="http://schemas.microsoft.com/office/drawing/2014/main" id="{DEE27427-CBC6-4FBB-B279-3AAC2E703B4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7" name="直線コネクタ 806">
          <a:extLst>
            <a:ext uri="{FF2B5EF4-FFF2-40B4-BE49-F238E27FC236}">
              <a16:creationId xmlns:a16="http://schemas.microsoft.com/office/drawing/2014/main" id="{B9A54B6A-8D3C-414E-8538-E37B15DCC8B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8" name="テキスト ボックス 807">
          <a:extLst>
            <a:ext uri="{FF2B5EF4-FFF2-40B4-BE49-F238E27FC236}">
              <a16:creationId xmlns:a16="http://schemas.microsoft.com/office/drawing/2014/main" id="{A7C2577F-B837-492B-86C2-231A6F58370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9" name="直線コネクタ 808">
          <a:extLst>
            <a:ext uri="{FF2B5EF4-FFF2-40B4-BE49-F238E27FC236}">
              <a16:creationId xmlns:a16="http://schemas.microsoft.com/office/drawing/2014/main" id="{96EA500C-7530-4491-BEDA-EEE9B9AB5C0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10" name="テキスト ボックス 809">
          <a:extLst>
            <a:ext uri="{FF2B5EF4-FFF2-40B4-BE49-F238E27FC236}">
              <a16:creationId xmlns:a16="http://schemas.microsoft.com/office/drawing/2014/main" id="{8F7994C8-7DF4-4BC3-A7C4-2B09A196A57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1" name="直線コネクタ 810">
          <a:extLst>
            <a:ext uri="{FF2B5EF4-FFF2-40B4-BE49-F238E27FC236}">
              <a16:creationId xmlns:a16="http://schemas.microsoft.com/office/drawing/2014/main" id="{1312F26A-6277-4736-B8A0-FEB44DC183F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2" name="テキスト ボックス 811">
          <a:extLst>
            <a:ext uri="{FF2B5EF4-FFF2-40B4-BE49-F238E27FC236}">
              <a16:creationId xmlns:a16="http://schemas.microsoft.com/office/drawing/2014/main" id="{082C24B9-752F-4F08-8649-471168A340C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3" name="直線コネクタ 812">
          <a:extLst>
            <a:ext uri="{FF2B5EF4-FFF2-40B4-BE49-F238E27FC236}">
              <a16:creationId xmlns:a16="http://schemas.microsoft.com/office/drawing/2014/main" id="{CBF82977-9F38-40A6-9AF7-5378E95475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4" name="テキスト ボックス 813">
          <a:extLst>
            <a:ext uri="{FF2B5EF4-FFF2-40B4-BE49-F238E27FC236}">
              <a16:creationId xmlns:a16="http://schemas.microsoft.com/office/drawing/2014/main" id="{9A99A388-3CC7-4A41-A2D7-16B52911F9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5" name="【消防施設】&#10;一人当たり面積グラフ枠">
          <a:extLst>
            <a:ext uri="{FF2B5EF4-FFF2-40B4-BE49-F238E27FC236}">
              <a16:creationId xmlns:a16="http://schemas.microsoft.com/office/drawing/2014/main" id="{FC6361A5-ED64-4327-A872-D8D3CC6A90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6" name="直線コネクタ 815">
          <a:extLst>
            <a:ext uri="{FF2B5EF4-FFF2-40B4-BE49-F238E27FC236}">
              <a16:creationId xmlns:a16="http://schemas.microsoft.com/office/drawing/2014/main" id="{E05A9A65-4039-40F1-844F-E8C097EF8C1F}"/>
            </a:ext>
          </a:extLst>
        </xdr:cNvPr>
        <xdr:cNvCxnSpPr/>
      </xdr:nvCxnSpPr>
      <xdr:spPr>
        <a:xfrm flipV="1">
          <a:off x="22160864" y="13476514"/>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7" name="【消防施設】&#10;一人当たり面積最小値テキスト">
          <a:extLst>
            <a:ext uri="{FF2B5EF4-FFF2-40B4-BE49-F238E27FC236}">
              <a16:creationId xmlns:a16="http://schemas.microsoft.com/office/drawing/2014/main" id="{296FA33F-3260-466B-BBAE-6EEFB99926E3}"/>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8" name="直線コネクタ 817">
          <a:extLst>
            <a:ext uri="{FF2B5EF4-FFF2-40B4-BE49-F238E27FC236}">
              <a16:creationId xmlns:a16="http://schemas.microsoft.com/office/drawing/2014/main" id="{C162DFBE-5A24-4835-A7A8-191D00ABB62F}"/>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9" name="【消防施設】&#10;一人当たり面積最大値テキスト">
          <a:extLst>
            <a:ext uri="{FF2B5EF4-FFF2-40B4-BE49-F238E27FC236}">
              <a16:creationId xmlns:a16="http://schemas.microsoft.com/office/drawing/2014/main" id="{8BF19454-4973-4391-991E-DA67E274649D}"/>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20" name="直線コネクタ 819">
          <a:extLst>
            <a:ext uri="{FF2B5EF4-FFF2-40B4-BE49-F238E27FC236}">
              <a16:creationId xmlns:a16="http://schemas.microsoft.com/office/drawing/2014/main" id="{AD7AE929-3978-4CE4-AC1B-1AE0D3BE2F7A}"/>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21" name="【消防施設】&#10;一人当たり面積平均値テキスト">
          <a:extLst>
            <a:ext uri="{FF2B5EF4-FFF2-40B4-BE49-F238E27FC236}">
              <a16:creationId xmlns:a16="http://schemas.microsoft.com/office/drawing/2014/main" id="{315FADF9-8BA4-49A5-97BD-EB6B556DE385}"/>
            </a:ext>
          </a:extLst>
        </xdr:cNvPr>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22" name="フローチャート: 判断 821">
          <a:extLst>
            <a:ext uri="{FF2B5EF4-FFF2-40B4-BE49-F238E27FC236}">
              <a16:creationId xmlns:a16="http://schemas.microsoft.com/office/drawing/2014/main" id="{54CE7300-3B43-4877-ABCF-26D1F1002DCB}"/>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823" name="フローチャート: 判断 822">
          <a:extLst>
            <a:ext uri="{FF2B5EF4-FFF2-40B4-BE49-F238E27FC236}">
              <a16:creationId xmlns:a16="http://schemas.microsoft.com/office/drawing/2014/main" id="{5ADE340E-6C25-47F5-BB40-AC6988F4E883}"/>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4" name="フローチャート: 判断 823">
          <a:extLst>
            <a:ext uri="{FF2B5EF4-FFF2-40B4-BE49-F238E27FC236}">
              <a16:creationId xmlns:a16="http://schemas.microsoft.com/office/drawing/2014/main" id="{09A3820B-D020-4278-9D8C-CA5476A91C56}"/>
            </a:ext>
          </a:extLst>
        </xdr:cNvPr>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5" name="フローチャート: 判断 824">
          <a:extLst>
            <a:ext uri="{FF2B5EF4-FFF2-40B4-BE49-F238E27FC236}">
              <a16:creationId xmlns:a16="http://schemas.microsoft.com/office/drawing/2014/main" id="{DE17731C-22EC-44D4-87BE-06C96D6417B8}"/>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6" name="フローチャート: 判断 825">
          <a:extLst>
            <a:ext uri="{FF2B5EF4-FFF2-40B4-BE49-F238E27FC236}">
              <a16:creationId xmlns:a16="http://schemas.microsoft.com/office/drawing/2014/main" id="{B8DBC537-5767-437B-AD8B-848769DCA0F2}"/>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20FC9D43-ACD6-4DDB-B276-689A8156E83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89E31753-8FB4-4108-9C58-0B57746717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93CE2FFE-D4DE-4C26-96A3-A0DF33BB95D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339CF905-9213-4EE8-93ED-3ED88B8C1E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1" name="テキスト ボックス 830">
          <a:extLst>
            <a:ext uri="{FF2B5EF4-FFF2-40B4-BE49-F238E27FC236}">
              <a16:creationId xmlns:a16="http://schemas.microsoft.com/office/drawing/2014/main" id="{ED8A6EF4-EFB3-4DAE-8F58-B570FFB421E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166914</xdr:rowOff>
    </xdr:from>
    <xdr:to>
      <xdr:col>116</xdr:col>
      <xdr:colOff>114300</xdr:colOff>
      <xdr:row>81</xdr:row>
      <xdr:rowOff>97064</xdr:rowOff>
    </xdr:to>
    <xdr:sp macro="" textlink="">
      <xdr:nvSpPr>
        <xdr:cNvPr id="832" name="楕円 831">
          <a:extLst>
            <a:ext uri="{FF2B5EF4-FFF2-40B4-BE49-F238E27FC236}">
              <a16:creationId xmlns:a16="http://schemas.microsoft.com/office/drawing/2014/main" id="{3A555B4F-5865-47D5-9170-B3176A3A881D}"/>
            </a:ext>
          </a:extLst>
        </xdr:cNvPr>
        <xdr:cNvSpPr/>
      </xdr:nvSpPr>
      <xdr:spPr>
        <a:xfrm>
          <a:off x="22110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18341</xdr:rowOff>
    </xdr:from>
    <xdr:ext cx="469744" cy="259045"/>
    <xdr:sp macro="" textlink="">
      <xdr:nvSpPr>
        <xdr:cNvPr id="833" name="【消防施設】&#10;一人当たり面積該当値テキスト">
          <a:extLst>
            <a:ext uri="{FF2B5EF4-FFF2-40B4-BE49-F238E27FC236}">
              <a16:creationId xmlns:a16="http://schemas.microsoft.com/office/drawing/2014/main" id="{4FBFAB4C-E68E-4B2C-A550-4599F07EA5D6}"/>
            </a:ext>
          </a:extLst>
        </xdr:cNvPr>
        <xdr:cNvSpPr txBox="1"/>
      </xdr:nvSpPr>
      <xdr:spPr>
        <a:xfrm>
          <a:off x="22199600"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166914</xdr:rowOff>
    </xdr:from>
    <xdr:to>
      <xdr:col>112</xdr:col>
      <xdr:colOff>38100</xdr:colOff>
      <xdr:row>81</xdr:row>
      <xdr:rowOff>97064</xdr:rowOff>
    </xdr:to>
    <xdr:sp macro="" textlink="">
      <xdr:nvSpPr>
        <xdr:cNvPr id="834" name="楕円 833">
          <a:extLst>
            <a:ext uri="{FF2B5EF4-FFF2-40B4-BE49-F238E27FC236}">
              <a16:creationId xmlns:a16="http://schemas.microsoft.com/office/drawing/2014/main" id="{EF1D1493-BF14-46BE-ADE5-6004026C6104}"/>
            </a:ext>
          </a:extLst>
        </xdr:cNvPr>
        <xdr:cNvSpPr/>
      </xdr:nvSpPr>
      <xdr:spPr>
        <a:xfrm>
          <a:off x="2127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46264</xdr:rowOff>
    </xdr:from>
    <xdr:to>
      <xdr:col>116</xdr:col>
      <xdr:colOff>63500</xdr:colOff>
      <xdr:row>81</xdr:row>
      <xdr:rowOff>46264</xdr:rowOff>
    </xdr:to>
    <xdr:cxnSp macro="">
      <xdr:nvCxnSpPr>
        <xdr:cNvPr id="835" name="直線コネクタ 834">
          <a:extLst>
            <a:ext uri="{FF2B5EF4-FFF2-40B4-BE49-F238E27FC236}">
              <a16:creationId xmlns:a16="http://schemas.microsoft.com/office/drawing/2014/main" id="{8AFF35E7-BB93-4D41-B18D-D8416C7154D4}"/>
            </a:ext>
          </a:extLst>
        </xdr:cNvPr>
        <xdr:cNvCxnSpPr/>
      </xdr:nvCxnSpPr>
      <xdr:spPr>
        <a:xfrm>
          <a:off x="21323300" y="13933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28121</xdr:rowOff>
    </xdr:from>
    <xdr:to>
      <xdr:col>107</xdr:col>
      <xdr:colOff>101600</xdr:colOff>
      <xdr:row>81</xdr:row>
      <xdr:rowOff>129721</xdr:rowOff>
    </xdr:to>
    <xdr:sp macro="" textlink="">
      <xdr:nvSpPr>
        <xdr:cNvPr id="836" name="楕円 835">
          <a:extLst>
            <a:ext uri="{FF2B5EF4-FFF2-40B4-BE49-F238E27FC236}">
              <a16:creationId xmlns:a16="http://schemas.microsoft.com/office/drawing/2014/main" id="{52ED411F-3334-4284-8F24-168BD575D3D3}"/>
            </a:ext>
          </a:extLst>
        </xdr:cNvPr>
        <xdr:cNvSpPr/>
      </xdr:nvSpPr>
      <xdr:spPr>
        <a:xfrm>
          <a:off x="20383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46264</xdr:rowOff>
    </xdr:from>
    <xdr:to>
      <xdr:col>111</xdr:col>
      <xdr:colOff>177800</xdr:colOff>
      <xdr:row>81</xdr:row>
      <xdr:rowOff>78921</xdr:rowOff>
    </xdr:to>
    <xdr:cxnSp macro="">
      <xdr:nvCxnSpPr>
        <xdr:cNvPr id="837" name="直線コネクタ 836">
          <a:extLst>
            <a:ext uri="{FF2B5EF4-FFF2-40B4-BE49-F238E27FC236}">
              <a16:creationId xmlns:a16="http://schemas.microsoft.com/office/drawing/2014/main" id="{413F5424-AD0D-4982-9E98-86D4F1AEDCC9}"/>
            </a:ext>
          </a:extLst>
        </xdr:cNvPr>
        <xdr:cNvCxnSpPr/>
      </xdr:nvCxnSpPr>
      <xdr:spPr>
        <a:xfrm flipV="1">
          <a:off x="20434300" y="1393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8" name="楕円 837">
          <a:extLst>
            <a:ext uri="{FF2B5EF4-FFF2-40B4-BE49-F238E27FC236}">
              <a16:creationId xmlns:a16="http://schemas.microsoft.com/office/drawing/2014/main" id="{111591B1-430E-4D97-A9AC-5653016B89BF}"/>
            </a:ext>
          </a:extLst>
        </xdr:cNvPr>
        <xdr:cNvSpPr/>
      </xdr:nvSpPr>
      <xdr:spPr>
        <a:xfrm>
          <a:off x="19494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81</xdr:row>
      <xdr:rowOff>78921</xdr:rowOff>
    </xdr:to>
    <xdr:cxnSp macro="">
      <xdr:nvCxnSpPr>
        <xdr:cNvPr id="839" name="直線コネクタ 838">
          <a:extLst>
            <a:ext uri="{FF2B5EF4-FFF2-40B4-BE49-F238E27FC236}">
              <a16:creationId xmlns:a16="http://schemas.microsoft.com/office/drawing/2014/main" id="{95E6CE53-D214-4ECD-9B91-5A2396156E2A}"/>
            </a:ext>
          </a:extLst>
        </xdr:cNvPr>
        <xdr:cNvCxnSpPr/>
      </xdr:nvCxnSpPr>
      <xdr:spPr>
        <a:xfrm>
          <a:off x="19545300" y="138684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28121</xdr:rowOff>
    </xdr:from>
    <xdr:to>
      <xdr:col>98</xdr:col>
      <xdr:colOff>38100</xdr:colOff>
      <xdr:row>81</xdr:row>
      <xdr:rowOff>129721</xdr:rowOff>
    </xdr:to>
    <xdr:sp macro="" textlink="">
      <xdr:nvSpPr>
        <xdr:cNvPr id="840" name="楕円 839">
          <a:extLst>
            <a:ext uri="{FF2B5EF4-FFF2-40B4-BE49-F238E27FC236}">
              <a16:creationId xmlns:a16="http://schemas.microsoft.com/office/drawing/2014/main" id="{8AF45620-1E44-4B1D-BCA6-69A74A408ED8}"/>
            </a:ext>
          </a:extLst>
        </xdr:cNvPr>
        <xdr:cNvSpPr/>
      </xdr:nvSpPr>
      <xdr:spPr>
        <a:xfrm>
          <a:off x="18605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81</xdr:row>
      <xdr:rowOff>78921</xdr:rowOff>
    </xdr:to>
    <xdr:cxnSp macro="">
      <xdr:nvCxnSpPr>
        <xdr:cNvPr id="841" name="直線コネクタ 840">
          <a:extLst>
            <a:ext uri="{FF2B5EF4-FFF2-40B4-BE49-F238E27FC236}">
              <a16:creationId xmlns:a16="http://schemas.microsoft.com/office/drawing/2014/main" id="{854645B4-B097-4DE1-B07C-B938EBFC333C}"/>
            </a:ext>
          </a:extLst>
        </xdr:cNvPr>
        <xdr:cNvCxnSpPr/>
      </xdr:nvCxnSpPr>
      <xdr:spPr>
        <a:xfrm flipV="1">
          <a:off x="18656300" y="138684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6548</xdr:rowOff>
    </xdr:from>
    <xdr:ext cx="469744" cy="259045"/>
    <xdr:sp macro="" textlink="">
      <xdr:nvSpPr>
        <xdr:cNvPr id="842" name="n_1aveValue【消防施設】&#10;一人当たり面積">
          <a:extLst>
            <a:ext uri="{FF2B5EF4-FFF2-40B4-BE49-F238E27FC236}">
              <a16:creationId xmlns:a16="http://schemas.microsoft.com/office/drawing/2014/main" id="{3B3664C5-611D-427F-ADD4-1F99C537A9A4}"/>
            </a:ext>
          </a:extLst>
        </xdr:cNvPr>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43" name="n_2aveValue【消防施設】&#10;一人当たり面積">
          <a:extLst>
            <a:ext uri="{FF2B5EF4-FFF2-40B4-BE49-F238E27FC236}">
              <a16:creationId xmlns:a16="http://schemas.microsoft.com/office/drawing/2014/main" id="{5A720E6C-2553-4876-A1D8-B59DE3672AB3}"/>
            </a:ext>
          </a:extLst>
        </xdr:cNvPr>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4" name="n_3aveValue【消防施設】&#10;一人当たり面積">
          <a:extLst>
            <a:ext uri="{FF2B5EF4-FFF2-40B4-BE49-F238E27FC236}">
              <a16:creationId xmlns:a16="http://schemas.microsoft.com/office/drawing/2014/main" id="{7CFDC122-E35D-4336-BA0B-55BE8532F5F3}"/>
            </a:ext>
          </a:extLst>
        </xdr:cNvPr>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39206</xdr:rowOff>
    </xdr:from>
    <xdr:ext cx="469744" cy="259045"/>
    <xdr:sp macro="" textlink="">
      <xdr:nvSpPr>
        <xdr:cNvPr id="845" name="n_4aveValue【消防施設】&#10;一人当たり面積">
          <a:extLst>
            <a:ext uri="{FF2B5EF4-FFF2-40B4-BE49-F238E27FC236}">
              <a16:creationId xmlns:a16="http://schemas.microsoft.com/office/drawing/2014/main" id="{BFB92CCE-3DCC-482F-8785-06AAE6A9A0C7}"/>
            </a:ext>
          </a:extLst>
        </xdr:cNvPr>
        <xdr:cNvSpPr txBox="1"/>
      </xdr:nvSpPr>
      <xdr:spPr>
        <a:xfrm>
          <a:off x="18421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113591</xdr:rowOff>
    </xdr:from>
    <xdr:ext cx="469744" cy="259045"/>
    <xdr:sp macro="" textlink="">
      <xdr:nvSpPr>
        <xdr:cNvPr id="846" name="n_1mainValue【消防施設】&#10;一人当たり面積">
          <a:extLst>
            <a:ext uri="{FF2B5EF4-FFF2-40B4-BE49-F238E27FC236}">
              <a16:creationId xmlns:a16="http://schemas.microsoft.com/office/drawing/2014/main" id="{5A931561-46F6-4107-A60A-025F8FDADF7E}"/>
            </a:ext>
          </a:extLst>
        </xdr:cNvPr>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146248</xdr:rowOff>
    </xdr:from>
    <xdr:ext cx="469744" cy="259045"/>
    <xdr:sp macro="" textlink="">
      <xdr:nvSpPr>
        <xdr:cNvPr id="847" name="n_2mainValue【消防施設】&#10;一人当たり面積">
          <a:extLst>
            <a:ext uri="{FF2B5EF4-FFF2-40B4-BE49-F238E27FC236}">
              <a16:creationId xmlns:a16="http://schemas.microsoft.com/office/drawing/2014/main" id="{B2459B2E-DDA1-45B3-B862-67D10B68A783}"/>
            </a:ext>
          </a:extLst>
        </xdr:cNvPr>
        <xdr:cNvSpPr txBox="1"/>
      </xdr:nvSpPr>
      <xdr:spPr>
        <a:xfrm>
          <a:off x="20199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8" name="n_3mainValue【消防施設】&#10;一人当たり面積">
          <a:extLst>
            <a:ext uri="{FF2B5EF4-FFF2-40B4-BE49-F238E27FC236}">
              <a16:creationId xmlns:a16="http://schemas.microsoft.com/office/drawing/2014/main" id="{3C84DCB5-52DE-4BDE-9064-BA64300CD89C}"/>
            </a:ext>
          </a:extLst>
        </xdr:cNvPr>
        <xdr:cNvSpPr txBox="1"/>
      </xdr:nvSpPr>
      <xdr:spPr>
        <a:xfrm>
          <a:off x="19310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849" name="n_4mainValue【消防施設】&#10;一人当たり面積">
          <a:extLst>
            <a:ext uri="{FF2B5EF4-FFF2-40B4-BE49-F238E27FC236}">
              <a16:creationId xmlns:a16="http://schemas.microsoft.com/office/drawing/2014/main" id="{69E93576-6E3C-4886-A8F7-8DEDD2B8AEAE}"/>
            </a:ext>
          </a:extLst>
        </xdr:cNvPr>
        <xdr:cNvSpPr txBox="1"/>
      </xdr:nvSpPr>
      <xdr:spPr>
        <a:xfrm>
          <a:off x="18421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50" name="正方形/長方形 849">
          <a:extLst>
            <a:ext uri="{FF2B5EF4-FFF2-40B4-BE49-F238E27FC236}">
              <a16:creationId xmlns:a16="http://schemas.microsoft.com/office/drawing/2014/main" id="{3246FD30-8650-4D1B-832E-6E9F886576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1" name="正方形/長方形 850">
          <a:extLst>
            <a:ext uri="{FF2B5EF4-FFF2-40B4-BE49-F238E27FC236}">
              <a16:creationId xmlns:a16="http://schemas.microsoft.com/office/drawing/2014/main" id="{9F9AE601-20F4-403E-918B-A7792C5912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2" name="正方形/長方形 851">
          <a:extLst>
            <a:ext uri="{FF2B5EF4-FFF2-40B4-BE49-F238E27FC236}">
              <a16:creationId xmlns:a16="http://schemas.microsoft.com/office/drawing/2014/main" id="{543B33BD-D87F-4CC1-A484-265B8D3E2B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3" name="正方形/長方形 852">
          <a:extLst>
            <a:ext uri="{FF2B5EF4-FFF2-40B4-BE49-F238E27FC236}">
              <a16:creationId xmlns:a16="http://schemas.microsoft.com/office/drawing/2014/main" id="{CEAF15C9-CB1B-40D5-A32A-8349DCE4B73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4" name="正方形/長方形 853">
          <a:extLst>
            <a:ext uri="{FF2B5EF4-FFF2-40B4-BE49-F238E27FC236}">
              <a16:creationId xmlns:a16="http://schemas.microsoft.com/office/drawing/2014/main" id="{B89D35A3-4CE0-4C6E-905E-323BC5A8DF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5" name="正方形/長方形 854">
          <a:extLst>
            <a:ext uri="{FF2B5EF4-FFF2-40B4-BE49-F238E27FC236}">
              <a16:creationId xmlns:a16="http://schemas.microsoft.com/office/drawing/2014/main" id="{080F1C5A-CB1A-405C-B935-E2457C8C2DD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6" name="正方形/長方形 855">
          <a:extLst>
            <a:ext uri="{FF2B5EF4-FFF2-40B4-BE49-F238E27FC236}">
              <a16:creationId xmlns:a16="http://schemas.microsoft.com/office/drawing/2014/main" id="{5AE87AC2-DF77-4D51-A3FD-72084D2AC4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正方形/長方形 856">
          <a:extLst>
            <a:ext uri="{FF2B5EF4-FFF2-40B4-BE49-F238E27FC236}">
              <a16:creationId xmlns:a16="http://schemas.microsoft.com/office/drawing/2014/main" id="{3329C350-9A4B-43E5-A06B-CEEB1E648C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8" name="テキスト ボックス 857">
          <a:extLst>
            <a:ext uri="{FF2B5EF4-FFF2-40B4-BE49-F238E27FC236}">
              <a16:creationId xmlns:a16="http://schemas.microsoft.com/office/drawing/2014/main" id="{A1645FDA-7511-4C13-80CA-2328B40855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9" name="直線コネクタ 858">
          <a:extLst>
            <a:ext uri="{FF2B5EF4-FFF2-40B4-BE49-F238E27FC236}">
              <a16:creationId xmlns:a16="http://schemas.microsoft.com/office/drawing/2014/main" id="{0A3FE6FE-FF77-43A1-B182-6542C29A1F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60" name="テキスト ボックス 859">
          <a:extLst>
            <a:ext uri="{FF2B5EF4-FFF2-40B4-BE49-F238E27FC236}">
              <a16:creationId xmlns:a16="http://schemas.microsoft.com/office/drawing/2014/main" id="{C6895199-4023-42D4-8122-564227975278}"/>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61" name="直線コネクタ 860">
          <a:extLst>
            <a:ext uri="{FF2B5EF4-FFF2-40B4-BE49-F238E27FC236}">
              <a16:creationId xmlns:a16="http://schemas.microsoft.com/office/drawing/2014/main" id="{E814DC07-64B4-4637-93A3-2A507E8AD66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62" name="テキスト ボックス 861">
          <a:extLst>
            <a:ext uri="{FF2B5EF4-FFF2-40B4-BE49-F238E27FC236}">
              <a16:creationId xmlns:a16="http://schemas.microsoft.com/office/drawing/2014/main" id="{F4704B46-7026-4A07-BF41-8BD45E158206}"/>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3" name="直線コネクタ 862">
          <a:extLst>
            <a:ext uri="{FF2B5EF4-FFF2-40B4-BE49-F238E27FC236}">
              <a16:creationId xmlns:a16="http://schemas.microsoft.com/office/drawing/2014/main" id="{9B274B8B-17C0-4AA6-BFFF-096763E77A7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4" name="テキスト ボックス 863">
          <a:extLst>
            <a:ext uri="{FF2B5EF4-FFF2-40B4-BE49-F238E27FC236}">
              <a16:creationId xmlns:a16="http://schemas.microsoft.com/office/drawing/2014/main" id="{FA488B27-3AAB-488D-A00E-1165330A724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5" name="直線コネクタ 864">
          <a:extLst>
            <a:ext uri="{FF2B5EF4-FFF2-40B4-BE49-F238E27FC236}">
              <a16:creationId xmlns:a16="http://schemas.microsoft.com/office/drawing/2014/main" id="{9293EAC9-1FB5-4126-AB9A-605AAE9707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6" name="テキスト ボックス 865">
          <a:extLst>
            <a:ext uri="{FF2B5EF4-FFF2-40B4-BE49-F238E27FC236}">
              <a16:creationId xmlns:a16="http://schemas.microsoft.com/office/drawing/2014/main" id="{BC1E0528-4EE9-4B60-964E-96EEB4ECBDA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7" name="直線コネクタ 866">
          <a:extLst>
            <a:ext uri="{FF2B5EF4-FFF2-40B4-BE49-F238E27FC236}">
              <a16:creationId xmlns:a16="http://schemas.microsoft.com/office/drawing/2014/main" id="{EF4B5FD1-D95A-4B63-8DE3-0C328A3D86B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8" name="テキスト ボックス 867">
          <a:extLst>
            <a:ext uri="{FF2B5EF4-FFF2-40B4-BE49-F238E27FC236}">
              <a16:creationId xmlns:a16="http://schemas.microsoft.com/office/drawing/2014/main" id="{766947A4-2DCB-4895-B7A8-A2CDF413A11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9" name="直線コネクタ 868">
          <a:extLst>
            <a:ext uri="{FF2B5EF4-FFF2-40B4-BE49-F238E27FC236}">
              <a16:creationId xmlns:a16="http://schemas.microsoft.com/office/drawing/2014/main" id="{85D6DB30-9E36-4A90-AB3E-B96301CEE02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70" name="テキスト ボックス 869">
          <a:extLst>
            <a:ext uri="{FF2B5EF4-FFF2-40B4-BE49-F238E27FC236}">
              <a16:creationId xmlns:a16="http://schemas.microsoft.com/office/drawing/2014/main" id="{965B6152-249C-4753-9AF6-CFFF060B8A1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1" name="直線コネクタ 870">
          <a:extLst>
            <a:ext uri="{FF2B5EF4-FFF2-40B4-BE49-F238E27FC236}">
              <a16:creationId xmlns:a16="http://schemas.microsoft.com/office/drawing/2014/main" id="{F98CD61C-6412-4DF6-8BBD-D30E8907CC6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2" name="テキスト ボックス 871">
          <a:extLst>
            <a:ext uri="{FF2B5EF4-FFF2-40B4-BE49-F238E27FC236}">
              <a16:creationId xmlns:a16="http://schemas.microsoft.com/office/drawing/2014/main" id="{0718DA8F-52F3-4996-AA84-BA742247FE19}"/>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ADB3A027-BFA6-424D-8425-39718044BC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137161</xdr:rowOff>
    </xdr:from>
    <xdr:to>
      <xdr:col>85</xdr:col>
      <xdr:colOff>126364</xdr:colOff>
      <xdr:row>108</xdr:row>
      <xdr:rowOff>156211</xdr:rowOff>
    </xdr:to>
    <xdr:cxnSp macro="">
      <xdr:nvCxnSpPr>
        <xdr:cNvPr id="874" name="直線コネクタ 873">
          <a:extLst>
            <a:ext uri="{FF2B5EF4-FFF2-40B4-BE49-F238E27FC236}">
              <a16:creationId xmlns:a16="http://schemas.microsoft.com/office/drawing/2014/main" id="{97AE9A89-957F-4C66-91F8-AFD50EB7060E}"/>
            </a:ext>
          </a:extLst>
        </xdr:cNvPr>
        <xdr:cNvCxnSpPr/>
      </xdr:nvCxnSpPr>
      <xdr:spPr>
        <a:xfrm flipV="1">
          <a:off x="16318864" y="17282161"/>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160038</xdr:rowOff>
    </xdr:from>
    <xdr:ext cx="405111" cy="259045"/>
    <xdr:sp macro="" textlink="">
      <xdr:nvSpPr>
        <xdr:cNvPr id="875" name="【庁舎】&#10;有形固定資産減価償却率最小値テキスト">
          <a:extLst>
            <a:ext uri="{FF2B5EF4-FFF2-40B4-BE49-F238E27FC236}">
              <a16:creationId xmlns:a16="http://schemas.microsoft.com/office/drawing/2014/main" id="{FE6F7E5A-16DA-4FE4-B735-7796722FBAA3}"/>
            </a:ext>
          </a:extLst>
        </xdr:cNvPr>
        <xdr:cNvSpPr txBox="1"/>
      </xdr:nvSpPr>
      <xdr:spPr>
        <a:xfrm>
          <a:off x="16357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156211</xdr:rowOff>
    </xdr:from>
    <xdr:to>
      <xdr:col>86</xdr:col>
      <xdr:colOff>25400</xdr:colOff>
      <xdr:row>108</xdr:row>
      <xdr:rowOff>156211</xdr:rowOff>
    </xdr:to>
    <xdr:cxnSp macro="">
      <xdr:nvCxnSpPr>
        <xdr:cNvPr id="876" name="直線コネクタ 875">
          <a:extLst>
            <a:ext uri="{FF2B5EF4-FFF2-40B4-BE49-F238E27FC236}">
              <a16:creationId xmlns:a16="http://schemas.microsoft.com/office/drawing/2014/main" id="{23B32D6B-5377-42EC-A067-75379EE05E63}"/>
            </a:ext>
          </a:extLst>
        </xdr:cNvPr>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83838</xdr:rowOff>
    </xdr:from>
    <xdr:ext cx="405111" cy="259045"/>
    <xdr:sp macro="" textlink="">
      <xdr:nvSpPr>
        <xdr:cNvPr id="877" name="【庁舎】&#10;有形固定資産減価償却率最大値テキスト">
          <a:extLst>
            <a:ext uri="{FF2B5EF4-FFF2-40B4-BE49-F238E27FC236}">
              <a16:creationId xmlns:a16="http://schemas.microsoft.com/office/drawing/2014/main" id="{1D4130B4-148F-42C0-AB2E-20F53BE97C1E}"/>
            </a:ext>
          </a:extLst>
        </xdr:cNvPr>
        <xdr:cNvSpPr txBox="1"/>
      </xdr:nvSpPr>
      <xdr:spPr>
        <a:xfrm>
          <a:off x="16357600" y="1705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137161</xdr:rowOff>
    </xdr:from>
    <xdr:to>
      <xdr:col>86</xdr:col>
      <xdr:colOff>25400</xdr:colOff>
      <xdr:row>100</xdr:row>
      <xdr:rowOff>137161</xdr:rowOff>
    </xdr:to>
    <xdr:cxnSp macro="">
      <xdr:nvCxnSpPr>
        <xdr:cNvPr id="878" name="直線コネクタ 877">
          <a:extLst>
            <a:ext uri="{FF2B5EF4-FFF2-40B4-BE49-F238E27FC236}">
              <a16:creationId xmlns:a16="http://schemas.microsoft.com/office/drawing/2014/main" id="{730A915C-4320-4019-8598-2DE18953349B}"/>
            </a:ext>
          </a:extLst>
        </xdr:cNvPr>
        <xdr:cNvCxnSpPr/>
      </xdr:nvCxnSpPr>
      <xdr:spPr>
        <a:xfrm>
          <a:off x="16230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879" name="【庁舎】&#10;有形固定資産減価償却率平均値テキスト">
          <a:extLst>
            <a:ext uri="{FF2B5EF4-FFF2-40B4-BE49-F238E27FC236}">
              <a16:creationId xmlns:a16="http://schemas.microsoft.com/office/drawing/2014/main" id="{6752A79A-CD3B-4B3B-8D0D-D65BA013B57C}"/>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880" name="フローチャート: 判断 879">
          <a:extLst>
            <a:ext uri="{FF2B5EF4-FFF2-40B4-BE49-F238E27FC236}">
              <a16:creationId xmlns:a16="http://schemas.microsoft.com/office/drawing/2014/main" id="{9554A34B-BB18-4360-9D51-2A3F691E4D98}"/>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881" name="フローチャート: 判断 880">
          <a:extLst>
            <a:ext uri="{FF2B5EF4-FFF2-40B4-BE49-F238E27FC236}">
              <a16:creationId xmlns:a16="http://schemas.microsoft.com/office/drawing/2014/main" id="{8115CF78-4213-49F9-984B-900FC4824F46}"/>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143511</xdr:rowOff>
    </xdr:from>
    <xdr:to>
      <xdr:col>76</xdr:col>
      <xdr:colOff>165100</xdr:colOff>
      <xdr:row>105</xdr:row>
      <xdr:rowOff>73661</xdr:rowOff>
    </xdr:to>
    <xdr:sp macro="" textlink="">
      <xdr:nvSpPr>
        <xdr:cNvPr id="882" name="フローチャート: 判断 881">
          <a:extLst>
            <a:ext uri="{FF2B5EF4-FFF2-40B4-BE49-F238E27FC236}">
              <a16:creationId xmlns:a16="http://schemas.microsoft.com/office/drawing/2014/main" id="{03364753-F5A9-434F-AC29-9FBC6247D74A}"/>
            </a:ext>
          </a:extLst>
        </xdr:cNvPr>
        <xdr:cNvSpPr/>
      </xdr:nvSpPr>
      <xdr:spPr>
        <a:xfrm>
          <a:off x="14541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883" name="フローチャート: 判断 882">
          <a:extLst>
            <a:ext uri="{FF2B5EF4-FFF2-40B4-BE49-F238E27FC236}">
              <a16:creationId xmlns:a16="http://schemas.microsoft.com/office/drawing/2014/main" id="{9E65F7CF-7AA4-4979-95DD-6C52F77C3110}"/>
            </a:ext>
          </a:extLst>
        </xdr:cNvPr>
        <xdr:cNvSpPr/>
      </xdr:nvSpPr>
      <xdr:spPr>
        <a:xfrm>
          <a:off x="1365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884" name="フローチャート: 判断 883">
          <a:extLst>
            <a:ext uri="{FF2B5EF4-FFF2-40B4-BE49-F238E27FC236}">
              <a16:creationId xmlns:a16="http://schemas.microsoft.com/office/drawing/2014/main" id="{7A37B75B-F1C1-40F5-9C78-9D9129F11F81}"/>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0C689F3-04B8-4D2A-B383-64B97263D3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ED8E2550-5AC5-4F8B-9320-2CF2F5C60B6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F676BD4-7C4D-4A1B-B910-0DD7768300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EBD8B7FA-B259-4A9E-96B5-482E8CF66D1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1110184F-C605-4440-80F5-385AAFE03E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33020</xdr:rowOff>
    </xdr:from>
    <xdr:to>
      <xdr:col>85</xdr:col>
      <xdr:colOff>177800</xdr:colOff>
      <xdr:row>107</xdr:row>
      <xdr:rowOff>134620</xdr:rowOff>
    </xdr:to>
    <xdr:sp macro="" textlink="">
      <xdr:nvSpPr>
        <xdr:cNvPr id="890" name="楕円 889">
          <a:extLst>
            <a:ext uri="{FF2B5EF4-FFF2-40B4-BE49-F238E27FC236}">
              <a16:creationId xmlns:a16="http://schemas.microsoft.com/office/drawing/2014/main" id="{3892175E-161B-4613-80C2-2FA47E1C8F7E}"/>
            </a:ext>
          </a:extLst>
        </xdr:cNvPr>
        <xdr:cNvSpPr/>
      </xdr:nvSpPr>
      <xdr:spPr>
        <a:xfrm>
          <a:off x="162687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11447</xdr:rowOff>
    </xdr:from>
    <xdr:ext cx="405111" cy="259045"/>
    <xdr:sp macro="" textlink="">
      <xdr:nvSpPr>
        <xdr:cNvPr id="891" name="【庁舎】&#10;有形固定資産減価償却率該当値テキスト">
          <a:extLst>
            <a:ext uri="{FF2B5EF4-FFF2-40B4-BE49-F238E27FC236}">
              <a16:creationId xmlns:a16="http://schemas.microsoft.com/office/drawing/2014/main" id="{320FC90F-5DF6-4E3F-AA49-FF0964099CAA}"/>
            </a:ext>
          </a:extLst>
        </xdr:cNvPr>
        <xdr:cNvSpPr txBox="1"/>
      </xdr:nvSpPr>
      <xdr:spPr>
        <a:xfrm>
          <a:off x="16357600"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892" name="楕円 891">
          <a:extLst>
            <a:ext uri="{FF2B5EF4-FFF2-40B4-BE49-F238E27FC236}">
              <a16:creationId xmlns:a16="http://schemas.microsoft.com/office/drawing/2014/main" id="{DF26BBF1-5945-44B8-9800-6FAC7A9173AF}"/>
            </a:ext>
          </a:extLst>
        </xdr:cNvPr>
        <xdr:cNvSpPr/>
      </xdr:nvSpPr>
      <xdr:spPr>
        <a:xfrm>
          <a:off x="1543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83820</xdr:rowOff>
    </xdr:to>
    <xdr:cxnSp macro="">
      <xdr:nvCxnSpPr>
        <xdr:cNvPr id="893" name="直線コネクタ 892">
          <a:extLst>
            <a:ext uri="{FF2B5EF4-FFF2-40B4-BE49-F238E27FC236}">
              <a16:creationId xmlns:a16="http://schemas.microsoft.com/office/drawing/2014/main" id="{8E9DEE63-080C-4053-8E57-F5DC75B43D12}"/>
            </a:ext>
          </a:extLst>
        </xdr:cNvPr>
        <xdr:cNvCxnSpPr/>
      </xdr:nvCxnSpPr>
      <xdr:spPr>
        <a:xfrm>
          <a:off x="15481300" y="183756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74930</xdr:rowOff>
    </xdr:from>
    <xdr:to>
      <xdr:col>76</xdr:col>
      <xdr:colOff>165100</xdr:colOff>
      <xdr:row>107</xdr:row>
      <xdr:rowOff>5080</xdr:rowOff>
    </xdr:to>
    <xdr:sp macro="" textlink="">
      <xdr:nvSpPr>
        <xdr:cNvPr id="894" name="楕円 893">
          <a:extLst>
            <a:ext uri="{FF2B5EF4-FFF2-40B4-BE49-F238E27FC236}">
              <a16:creationId xmlns:a16="http://schemas.microsoft.com/office/drawing/2014/main" id="{CCB4E032-AC0A-47B3-B9B2-FB64D50932FC}"/>
            </a:ext>
          </a:extLst>
        </xdr:cNvPr>
        <xdr:cNvSpPr/>
      </xdr:nvSpPr>
      <xdr:spPr>
        <a:xfrm>
          <a:off x="14541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125730</xdr:rowOff>
    </xdr:from>
    <xdr:to>
      <xdr:col>81</xdr:col>
      <xdr:colOff>50800</xdr:colOff>
      <xdr:row>107</xdr:row>
      <xdr:rowOff>30480</xdr:rowOff>
    </xdr:to>
    <xdr:cxnSp macro="">
      <xdr:nvCxnSpPr>
        <xdr:cNvPr id="895" name="直線コネクタ 894">
          <a:extLst>
            <a:ext uri="{FF2B5EF4-FFF2-40B4-BE49-F238E27FC236}">
              <a16:creationId xmlns:a16="http://schemas.microsoft.com/office/drawing/2014/main" id="{6C4464A9-688D-495C-852D-EAA79F63F65E}"/>
            </a:ext>
          </a:extLst>
        </xdr:cNvPr>
        <xdr:cNvCxnSpPr/>
      </xdr:nvCxnSpPr>
      <xdr:spPr>
        <a:xfrm>
          <a:off x="14592300" y="182994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17780</xdr:rowOff>
    </xdr:from>
    <xdr:to>
      <xdr:col>72</xdr:col>
      <xdr:colOff>38100</xdr:colOff>
      <xdr:row>106</xdr:row>
      <xdr:rowOff>119380</xdr:rowOff>
    </xdr:to>
    <xdr:sp macro="" textlink="">
      <xdr:nvSpPr>
        <xdr:cNvPr id="896" name="楕円 895">
          <a:extLst>
            <a:ext uri="{FF2B5EF4-FFF2-40B4-BE49-F238E27FC236}">
              <a16:creationId xmlns:a16="http://schemas.microsoft.com/office/drawing/2014/main" id="{A5686685-E5F1-4A8F-8CA1-9BA44D3FC282}"/>
            </a:ext>
          </a:extLst>
        </xdr:cNvPr>
        <xdr:cNvSpPr/>
      </xdr:nvSpPr>
      <xdr:spPr>
        <a:xfrm>
          <a:off x="13652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68580</xdr:rowOff>
    </xdr:from>
    <xdr:to>
      <xdr:col>76</xdr:col>
      <xdr:colOff>114300</xdr:colOff>
      <xdr:row>106</xdr:row>
      <xdr:rowOff>125730</xdr:rowOff>
    </xdr:to>
    <xdr:cxnSp macro="">
      <xdr:nvCxnSpPr>
        <xdr:cNvPr id="897" name="直線コネクタ 896">
          <a:extLst>
            <a:ext uri="{FF2B5EF4-FFF2-40B4-BE49-F238E27FC236}">
              <a16:creationId xmlns:a16="http://schemas.microsoft.com/office/drawing/2014/main" id="{623AB40E-74D1-44E2-9297-73572EBF3DC7}"/>
            </a:ext>
          </a:extLst>
        </xdr:cNvPr>
        <xdr:cNvCxnSpPr/>
      </xdr:nvCxnSpPr>
      <xdr:spPr>
        <a:xfrm>
          <a:off x="13703300" y="18242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86361</xdr:rowOff>
    </xdr:from>
    <xdr:to>
      <xdr:col>67</xdr:col>
      <xdr:colOff>101600</xdr:colOff>
      <xdr:row>106</xdr:row>
      <xdr:rowOff>16511</xdr:rowOff>
    </xdr:to>
    <xdr:sp macro="" textlink="">
      <xdr:nvSpPr>
        <xdr:cNvPr id="898" name="楕円 897">
          <a:extLst>
            <a:ext uri="{FF2B5EF4-FFF2-40B4-BE49-F238E27FC236}">
              <a16:creationId xmlns:a16="http://schemas.microsoft.com/office/drawing/2014/main" id="{9C7BB8D9-1153-4A09-A4AC-63EDDE56C7B9}"/>
            </a:ext>
          </a:extLst>
        </xdr:cNvPr>
        <xdr:cNvSpPr/>
      </xdr:nvSpPr>
      <xdr:spPr>
        <a:xfrm>
          <a:off x="12763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137161</xdr:rowOff>
    </xdr:from>
    <xdr:to>
      <xdr:col>71</xdr:col>
      <xdr:colOff>177800</xdr:colOff>
      <xdr:row>106</xdr:row>
      <xdr:rowOff>68580</xdr:rowOff>
    </xdr:to>
    <xdr:cxnSp macro="">
      <xdr:nvCxnSpPr>
        <xdr:cNvPr id="899" name="直線コネクタ 898">
          <a:extLst>
            <a:ext uri="{FF2B5EF4-FFF2-40B4-BE49-F238E27FC236}">
              <a16:creationId xmlns:a16="http://schemas.microsoft.com/office/drawing/2014/main" id="{5FDD2CA3-371F-4C43-AB49-9E5687949CD4}"/>
            </a:ext>
          </a:extLst>
        </xdr:cNvPr>
        <xdr:cNvCxnSpPr/>
      </xdr:nvCxnSpPr>
      <xdr:spPr>
        <a:xfrm>
          <a:off x="12814300" y="181394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90188</xdr:rowOff>
    </xdr:from>
    <xdr:ext cx="405111" cy="259045"/>
    <xdr:sp macro="" textlink="">
      <xdr:nvSpPr>
        <xdr:cNvPr id="900" name="n_1aveValue【庁舎】&#10;有形固定資産減価償却率">
          <a:extLst>
            <a:ext uri="{FF2B5EF4-FFF2-40B4-BE49-F238E27FC236}">
              <a16:creationId xmlns:a16="http://schemas.microsoft.com/office/drawing/2014/main" id="{DA09D46D-4929-4626-AF08-6C2B9D52B240}"/>
            </a:ext>
          </a:extLst>
        </xdr:cNvPr>
        <xdr:cNvSpPr txBox="1"/>
      </xdr:nvSpPr>
      <xdr:spPr>
        <a:xfrm>
          <a:off x="152660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90188</xdr:rowOff>
    </xdr:from>
    <xdr:ext cx="405111" cy="259045"/>
    <xdr:sp macro="" textlink="">
      <xdr:nvSpPr>
        <xdr:cNvPr id="901" name="n_2aveValue【庁舎】&#10;有形固定資産減価償却率">
          <a:extLst>
            <a:ext uri="{FF2B5EF4-FFF2-40B4-BE49-F238E27FC236}">
              <a16:creationId xmlns:a16="http://schemas.microsoft.com/office/drawing/2014/main" id="{2671D46B-0EC7-473B-9B29-C2460D9161F6}"/>
            </a:ext>
          </a:extLst>
        </xdr:cNvPr>
        <xdr:cNvSpPr txBox="1"/>
      </xdr:nvSpPr>
      <xdr:spPr>
        <a:xfrm>
          <a:off x="14389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154957</xdr:rowOff>
    </xdr:from>
    <xdr:ext cx="405111" cy="259045"/>
    <xdr:sp macro="" textlink="">
      <xdr:nvSpPr>
        <xdr:cNvPr id="902" name="n_3aveValue【庁舎】&#10;有形固定資産減価償却率">
          <a:extLst>
            <a:ext uri="{FF2B5EF4-FFF2-40B4-BE49-F238E27FC236}">
              <a16:creationId xmlns:a16="http://schemas.microsoft.com/office/drawing/2014/main" id="{0C1D155D-2BCC-4268-995A-25862E6CE758}"/>
            </a:ext>
          </a:extLst>
        </xdr:cNvPr>
        <xdr:cNvSpPr txBox="1"/>
      </xdr:nvSpPr>
      <xdr:spPr>
        <a:xfrm>
          <a:off x="13500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903" name="n_4aveValue【庁舎】&#10;有形固定資産減価償却率">
          <a:extLst>
            <a:ext uri="{FF2B5EF4-FFF2-40B4-BE49-F238E27FC236}">
              <a16:creationId xmlns:a16="http://schemas.microsoft.com/office/drawing/2014/main" id="{AEC74E39-71AA-49AA-94BC-9CA472D64672}"/>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904" name="n_1mainValue【庁舎】&#10;有形固定資産減価償却率">
          <a:extLst>
            <a:ext uri="{FF2B5EF4-FFF2-40B4-BE49-F238E27FC236}">
              <a16:creationId xmlns:a16="http://schemas.microsoft.com/office/drawing/2014/main" id="{E48BFD9A-C75C-4C37-9D59-2B573B4AAC01}"/>
            </a:ext>
          </a:extLst>
        </xdr:cNvPr>
        <xdr:cNvSpPr txBox="1"/>
      </xdr:nvSpPr>
      <xdr:spPr>
        <a:xfrm>
          <a:off x="15266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167657</xdr:rowOff>
    </xdr:from>
    <xdr:ext cx="405111" cy="259045"/>
    <xdr:sp macro="" textlink="">
      <xdr:nvSpPr>
        <xdr:cNvPr id="905" name="n_2mainValue【庁舎】&#10;有形固定資産減価償却率">
          <a:extLst>
            <a:ext uri="{FF2B5EF4-FFF2-40B4-BE49-F238E27FC236}">
              <a16:creationId xmlns:a16="http://schemas.microsoft.com/office/drawing/2014/main" id="{E267011F-C170-4AD3-81CC-92106B4744CF}"/>
            </a:ext>
          </a:extLst>
        </xdr:cNvPr>
        <xdr:cNvSpPr txBox="1"/>
      </xdr:nvSpPr>
      <xdr:spPr>
        <a:xfrm>
          <a:off x="14389744"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110507</xdr:rowOff>
    </xdr:from>
    <xdr:ext cx="405111" cy="259045"/>
    <xdr:sp macro="" textlink="">
      <xdr:nvSpPr>
        <xdr:cNvPr id="906" name="n_3mainValue【庁舎】&#10;有形固定資産減価償却率">
          <a:extLst>
            <a:ext uri="{FF2B5EF4-FFF2-40B4-BE49-F238E27FC236}">
              <a16:creationId xmlns:a16="http://schemas.microsoft.com/office/drawing/2014/main" id="{2166EFC0-24DC-4CB3-AFEF-AFCFA1254394}"/>
            </a:ext>
          </a:extLst>
        </xdr:cNvPr>
        <xdr:cNvSpPr txBox="1"/>
      </xdr:nvSpPr>
      <xdr:spPr>
        <a:xfrm>
          <a:off x="13500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7638</xdr:rowOff>
    </xdr:from>
    <xdr:ext cx="405111" cy="259045"/>
    <xdr:sp macro="" textlink="">
      <xdr:nvSpPr>
        <xdr:cNvPr id="907" name="n_4mainValue【庁舎】&#10;有形固定資産減価償却率">
          <a:extLst>
            <a:ext uri="{FF2B5EF4-FFF2-40B4-BE49-F238E27FC236}">
              <a16:creationId xmlns:a16="http://schemas.microsoft.com/office/drawing/2014/main" id="{DA47C910-BF88-4261-AC0F-734AD991186A}"/>
            </a:ext>
          </a:extLst>
        </xdr:cNvPr>
        <xdr:cNvSpPr txBox="1"/>
      </xdr:nvSpPr>
      <xdr:spPr>
        <a:xfrm>
          <a:off x="126117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6489B8E7-8DC1-4B14-9FE5-CCEAA2F2E56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1C59CF7B-54D6-443F-8AD8-58426FCA44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EFB791A4-7A3F-430E-943E-B9282F738D5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00B3C5C5-0146-4CF8-A6FB-E0F1D879C5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0D7E33ED-8B62-4DCF-91A7-5487552CEE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944C5012-1D41-4EFA-A347-B1D0D1C754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BF883A28-A466-41E9-BF01-A909E123A6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168AB52A-9D8A-4CEC-9777-B4B08A9312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0CB5A6A0-7032-4974-8915-8F4BBD1C83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2C671733-D8B1-4859-9C24-C83EAD6D4A8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8" name="テキスト ボックス 917">
          <a:extLst>
            <a:ext uri="{FF2B5EF4-FFF2-40B4-BE49-F238E27FC236}">
              <a16:creationId xmlns:a16="http://schemas.microsoft.com/office/drawing/2014/main" id="{3F5A7AC8-BF83-4F96-9BF3-0A6D75FAC89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9" name="直線コネクタ 918">
          <a:extLst>
            <a:ext uri="{FF2B5EF4-FFF2-40B4-BE49-F238E27FC236}">
              <a16:creationId xmlns:a16="http://schemas.microsoft.com/office/drawing/2014/main" id="{35EC8432-9EE1-4DB2-B6D2-9B075F2D240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20" name="テキスト ボックス 919">
          <a:extLst>
            <a:ext uri="{FF2B5EF4-FFF2-40B4-BE49-F238E27FC236}">
              <a16:creationId xmlns:a16="http://schemas.microsoft.com/office/drawing/2014/main" id="{98910447-E400-4B20-B22C-58279F08DD9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21" name="直線コネクタ 920">
          <a:extLst>
            <a:ext uri="{FF2B5EF4-FFF2-40B4-BE49-F238E27FC236}">
              <a16:creationId xmlns:a16="http://schemas.microsoft.com/office/drawing/2014/main" id="{AEB7CA20-8AA7-4334-BE13-83DA11BEAE1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2" name="テキスト ボックス 921">
          <a:extLst>
            <a:ext uri="{FF2B5EF4-FFF2-40B4-BE49-F238E27FC236}">
              <a16:creationId xmlns:a16="http://schemas.microsoft.com/office/drawing/2014/main" id="{08A265EC-9977-4056-9785-AE1DADB8218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3" name="直線コネクタ 922">
          <a:extLst>
            <a:ext uri="{FF2B5EF4-FFF2-40B4-BE49-F238E27FC236}">
              <a16:creationId xmlns:a16="http://schemas.microsoft.com/office/drawing/2014/main" id="{5E6433A2-18C4-4D99-A44E-3347ABCAE0C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4" name="テキスト ボックス 923">
          <a:extLst>
            <a:ext uri="{FF2B5EF4-FFF2-40B4-BE49-F238E27FC236}">
              <a16:creationId xmlns:a16="http://schemas.microsoft.com/office/drawing/2014/main" id="{CCA1ABC3-161F-4B90-9D81-12D1E28F44E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5" name="直線コネクタ 924">
          <a:extLst>
            <a:ext uri="{FF2B5EF4-FFF2-40B4-BE49-F238E27FC236}">
              <a16:creationId xmlns:a16="http://schemas.microsoft.com/office/drawing/2014/main" id="{4E02A872-0EFD-4CA1-862E-9DB4E19D493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6" name="テキスト ボックス 925">
          <a:extLst>
            <a:ext uri="{FF2B5EF4-FFF2-40B4-BE49-F238E27FC236}">
              <a16:creationId xmlns:a16="http://schemas.microsoft.com/office/drawing/2014/main" id="{25051242-0897-4A90-953A-18697767347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7" name="直線コネクタ 926">
          <a:extLst>
            <a:ext uri="{FF2B5EF4-FFF2-40B4-BE49-F238E27FC236}">
              <a16:creationId xmlns:a16="http://schemas.microsoft.com/office/drawing/2014/main" id="{321B111C-92D8-4D9B-98EC-EFC5CEAB2C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8" name="テキスト ボックス 927">
          <a:extLst>
            <a:ext uri="{FF2B5EF4-FFF2-40B4-BE49-F238E27FC236}">
              <a16:creationId xmlns:a16="http://schemas.microsoft.com/office/drawing/2014/main" id="{55DDDF41-A707-4133-B9F8-CDD76F29A1A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9" name="【庁舎】&#10;一人当たり面積グラフ枠">
          <a:extLst>
            <a:ext uri="{FF2B5EF4-FFF2-40B4-BE49-F238E27FC236}">
              <a16:creationId xmlns:a16="http://schemas.microsoft.com/office/drawing/2014/main" id="{FF7B06B1-5435-497C-90B0-75DA5E1D97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115063</xdr:rowOff>
    </xdr:from>
    <xdr:to>
      <xdr:col>116</xdr:col>
      <xdr:colOff>62864</xdr:colOff>
      <xdr:row>109</xdr:row>
      <xdr:rowOff>9906</xdr:rowOff>
    </xdr:to>
    <xdr:cxnSp macro="">
      <xdr:nvCxnSpPr>
        <xdr:cNvPr id="930" name="直線コネクタ 929">
          <a:extLst>
            <a:ext uri="{FF2B5EF4-FFF2-40B4-BE49-F238E27FC236}">
              <a16:creationId xmlns:a16="http://schemas.microsoft.com/office/drawing/2014/main" id="{47575F0C-4E65-434B-B203-6F32B02A17DE}"/>
            </a:ext>
          </a:extLst>
        </xdr:cNvPr>
        <xdr:cNvCxnSpPr/>
      </xdr:nvCxnSpPr>
      <xdr:spPr>
        <a:xfrm flipV="1">
          <a:off x="22160864" y="17431513"/>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13733</xdr:rowOff>
    </xdr:from>
    <xdr:ext cx="469744" cy="259045"/>
    <xdr:sp macro="" textlink="">
      <xdr:nvSpPr>
        <xdr:cNvPr id="931" name="【庁舎】&#10;一人当たり面積最小値テキスト">
          <a:extLst>
            <a:ext uri="{FF2B5EF4-FFF2-40B4-BE49-F238E27FC236}">
              <a16:creationId xmlns:a16="http://schemas.microsoft.com/office/drawing/2014/main" id="{7303001B-6B8D-45FF-9BE9-AC7F2E672BB8}"/>
            </a:ext>
          </a:extLst>
        </xdr:cNvPr>
        <xdr:cNvSpPr txBox="1"/>
      </xdr:nvSpPr>
      <xdr:spPr>
        <a:xfrm>
          <a:off x="22199600" y="1870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9906</xdr:rowOff>
    </xdr:from>
    <xdr:to>
      <xdr:col>116</xdr:col>
      <xdr:colOff>152400</xdr:colOff>
      <xdr:row>109</xdr:row>
      <xdr:rowOff>9906</xdr:rowOff>
    </xdr:to>
    <xdr:cxnSp macro="">
      <xdr:nvCxnSpPr>
        <xdr:cNvPr id="932" name="直線コネクタ 931">
          <a:extLst>
            <a:ext uri="{FF2B5EF4-FFF2-40B4-BE49-F238E27FC236}">
              <a16:creationId xmlns:a16="http://schemas.microsoft.com/office/drawing/2014/main" id="{1BE5882A-E410-4593-95CE-48D7ADF5D371}"/>
            </a:ext>
          </a:extLst>
        </xdr:cNvPr>
        <xdr:cNvCxnSpPr/>
      </xdr:nvCxnSpPr>
      <xdr:spPr>
        <a:xfrm>
          <a:off x="22072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61740</xdr:rowOff>
    </xdr:from>
    <xdr:ext cx="469744" cy="259045"/>
    <xdr:sp macro="" textlink="">
      <xdr:nvSpPr>
        <xdr:cNvPr id="933" name="【庁舎】&#10;一人当たり面積最大値テキスト">
          <a:extLst>
            <a:ext uri="{FF2B5EF4-FFF2-40B4-BE49-F238E27FC236}">
              <a16:creationId xmlns:a16="http://schemas.microsoft.com/office/drawing/2014/main" id="{7A705A7B-48EB-4722-B0F3-6988C57721ED}"/>
            </a:ext>
          </a:extLst>
        </xdr:cNvPr>
        <xdr:cNvSpPr txBox="1"/>
      </xdr:nvSpPr>
      <xdr:spPr>
        <a:xfrm>
          <a:off x="22199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115063</xdr:rowOff>
    </xdr:from>
    <xdr:to>
      <xdr:col>116</xdr:col>
      <xdr:colOff>152400</xdr:colOff>
      <xdr:row>101</xdr:row>
      <xdr:rowOff>115063</xdr:rowOff>
    </xdr:to>
    <xdr:cxnSp macro="">
      <xdr:nvCxnSpPr>
        <xdr:cNvPr id="934" name="直線コネクタ 933">
          <a:extLst>
            <a:ext uri="{FF2B5EF4-FFF2-40B4-BE49-F238E27FC236}">
              <a16:creationId xmlns:a16="http://schemas.microsoft.com/office/drawing/2014/main" id="{36D71E16-8474-47B3-8D31-6E809911695D}"/>
            </a:ext>
          </a:extLst>
        </xdr:cNvPr>
        <xdr:cNvCxnSpPr/>
      </xdr:nvCxnSpPr>
      <xdr:spPr>
        <a:xfrm>
          <a:off x="22072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163847</xdr:rowOff>
    </xdr:from>
    <xdr:ext cx="469744" cy="259045"/>
    <xdr:sp macro="" textlink="">
      <xdr:nvSpPr>
        <xdr:cNvPr id="935" name="【庁舎】&#10;一人当たり面積平均値テキスト">
          <a:extLst>
            <a:ext uri="{FF2B5EF4-FFF2-40B4-BE49-F238E27FC236}">
              <a16:creationId xmlns:a16="http://schemas.microsoft.com/office/drawing/2014/main" id="{D9DB53D9-6484-4FC5-878D-A0968F032884}"/>
            </a:ext>
          </a:extLst>
        </xdr:cNvPr>
        <xdr:cNvSpPr txBox="1"/>
      </xdr:nvSpPr>
      <xdr:spPr>
        <a:xfrm>
          <a:off x="22199600" y="1833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936" name="フローチャート: 判断 935">
          <a:extLst>
            <a:ext uri="{FF2B5EF4-FFF2-40B4-BE49-F238E27FC236}">
              <a16:creationId xmlns:a16="http://schemas.microsoft.com/office/drawing/2014/main" id="{3518750E-02E0-4AF8-8187-FF2473647568}"/>
            </a:ext>
          </a:extLst>
        </xdr:cNvPr>
        <xdr:cNvSpPr/>
      </xdr:nvSpPr>
      <xdr:spPr>
        <a:xfrm>
          <a:off x="221107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23113</xdr:rowOff>
    </xdr:from>
    <xdr:to>
      <xdr:col>112</xdr:col>
      <xdr:colOff>38100</xdr:colOff>
      <xdr:row>107</xdr:row>
      <xdr:rowOff>124713</xdr:rowOff>
    </xdr:to>
    <xdr:sp macro="" textlink="">
      <xdr:nvSpPr>
        <xdr:cNvPr id="937" name="フローチャート: 判断 936">
          <a:extLst>
            <a:ext uri="{FF2B5EF4-FFF2-40B4-BE49-F238E27FC236}">
              <a16:creationId xmlns:a16="http://schemas.microsoft.com/office/drawing/2014/main" id="{4B974AFC-6CDD-4749-9F01-4E9421C8AF4B}"/>
            </a:ext>
          </a:extLst>
        </xdr:cNvPr>
        <xdr:cNvSpPr/>
      </xdr:nvSpPr>
      <xdr:spPr>
        <a:xfrm>
          <a:off x="21272500" y="1836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36830</xdr:rowOff>
    </xdr:from>
    <xdr:to>
      <xdr:col>107</xdr:col>
      <xdr:colOff>101600</xdr:colOff>
      <xdr:row>107</xdr:row>
      <xdr:rowOff>138430</xdr:rowOff>
    </xdr:to>
    <xdr:sp macro="" textlink="">
      <xdr:nvSpPr>
        <xdr:cNvPr id="938" name="フローチャート: 判断 937">
          <a:extLst>
            <a:ext uri="{FF2B5EF4-FFF2-40B4-BE49-F238E27FC236}">
              <a16:creationId xmlns:a16="http://schemas.microsoft.com/office/drawing/2014/main" id="{0F3BE653-8AC2-43E2-B7E0-489A1AB3D8E3}"/>
            </a:ext>
          </a:extLst>
        </xdr:cNvPr>
        <xdr:cNvSpPr/>
      </xdr:nvSpPr>
      <xdr:spPr>
        <a:xfrm>
          <a:off x="20383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9" name="フローチャート: 判断 938">
          <a:extLst>
            <a:ext uri="{FF2B5EF4-FFF2-40B4-BE49-F238E27FC236}">
              <a16:creationId xmlns:a16="http://schemas.microsoft.com/office/drawing/2014/main" id="{93BA9BC1-9FA4-4E26-ABDA-85131D71AD6D}"/>
            </a:ext>
          </a:extLst>
        </xdr:cNvPr>
        <xdr:cNvSpPr/>
      </xdr:nvSpPr>
      <xdr:spPr>
        <a:xfrm>
          <a:off x="19494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40" name="フローチャート: 判断 939">
          <a:extLst>
            <a:ext uri="{FF2B5EF4-FFF2-40B4-BE49-F238E27FC236}">
              <a16:creationId xmlns:a16="http://schemas.microsoft.com/office/drawing/2014/main" id="{7B76ACB2-6990-4FEF-9A08-22EFB2B40723}"/>
            </a:ext>
          </a:extLst>
        </xdr:cNvPr>
        <xdr:cNvSpPr/>
      </xdr:nvSpPr>
      <xdr:spPr>
        <a:xfrm>
          <a:off x="18605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17EA5F61-C929-4E72-B0DA-3C527A9545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38743870-DA8B-4E46-97BD-42BF59CDF2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987E7D69-ECD2-488F-9038-F000A2BE8EF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6839614E-720F-404E-AA8E-F07F0178CF1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194E222B-D689-4B99-BBC2-72B3C02C89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84837</xdr:rowOff>
    </xdr:from>
    <xdr:to>
      <xdr:col>116</xdr:col>
      <xdr:colOff>114300</xdr:colOff>
      <xdr:row>107</xdr:row>
      <xdr:rowOff>14987</xdr:rowOff>
    </xdr:to>
    <xdr:sp macro="" textlink="">
      <xdr:nvSpPr>
        <xdr:cNvPr id="946" name="楕円 945">
          <a:extLst>
            <a:ext uri="{FF2B5EF4-FFF2-40B4-BE49-F238E27FC236}">
              <a16:creationId xmlns:a16="http://schemas.microsoft.com/office/drawing/2014/main" id="{762AA131-1B17-413C-B526-7705BE3C8866}"/>
            </a:ext>
          </a:extLst>
        </xdr:cNvPr>
        <xdr:cNvSpPr/>
      </xdr:nvSpPr>
      <xdr:spPr>
        <a:xfrm>
          <a:off x="22110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107714</xdr:rowOff>
    </xdr:from>
    <xdr:ext cx="469744" cy="259045"/>
    <xdr:sp macro="" textlink="">
      <xdr:nvSpPr>
        <xdr:cNvPr id="947" name="【庁舎】&#10;一人当たり面積該当値テキスト">
          <a:extLst>
            <a:ext uri="{FF2B5EF4-FFF2-40B4-BE49-F238E27FC236}">
              <a16:creationId xmlns:a16="http://schemas.microsoft.com/office/drawing/2014/main" id="{FD2AFD46-30EF-4180-BE92-3DB49299C7BC}"/>
            </a:ext>
          </a:extLst>
        </xdr:cNvPr>
        <xdr:cNvSpPr txBox="1"/>
      </xdr:nvSpPr>
      <xdr:spPr>
        <a:xfrm>
          <a:off x="22199600"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84837</xdr:rowOff>
    </xdr:from>
    <xdr:to>
      <xdr:col>112</xdr:col>
      <xdr:colOff>38100</xdr:colOff>
      <xdr:row>107</xdr:row>
      <xdr:rowOff>14987</xdr:rowOff>
    </xdr:to>
    <xdr:sp macro="" textlink="">
      <xdr:nvSpPr>
        <xdr:cNvPr id="948" name="楕円 947">
          <a:extLst>
            <a:ext uri="{FF2B5EF4-FFF2-40B4-BE49-F238E27FC236}">
              <a16:creationId xmlns:a16="http://schemas.microsoft.com/office/drawing/2014/main" id="{BEB70DA1-4468-4C2F-B5C4-916B8C9A3619}"/>
            </a:ext>
          </a:extLst>
        </xdr:cNvPr>
        <xdr:cNvSpPr/>
      </xdr:nvSpPr>
      <xdr:spPr>
        <a:xfrm>
          <a:off x="2127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135637</xdr:rowOff>
    </xdr:from>
    <xdr:to>
      <xdr:col>116</xdr:col>
      <xdr:colOff>63500</xdr:colOff>
      <xdr:row>106</xdr:row>
      <xdr:rowOff>135637</xdr:rowOff>
    </xdr:to>
    <xdr:cxnSp macro="">
      <xdr:nvCxnSpPr>
        <xdr:cNvPr id="949" name="直線コネクタ 948">
          <a:extLst>
            <a:ext uri="{FF2B5EF4-FFF2-40B4-BE49-F238E27FC236}">
              <a16:creationId xmlns:a16="http://schemas.microsoft.com/office/drawing/2014/main" id="{1C781C2E-7A2D-412D-94C4-625B216D2546}"/>
            </a:ext>
          </a:extLst>
        </xdr:cNvPr>
        <xdr:cNvCxnSpPr/>
      </xdr:nvCxnSpPr>
      <xdr:spPr>
        <a:xfrm>
          <a:off x="21323300" y="18309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950" name="楕円 949">
          <a:extLst>
            <a:ext uri="{FF2B5EF4-FFF2-40B4-BE49-F238E27FC236}">
              <a16:creationId xmlns:a16="http://schemas.microsoft.com/office/drawing/2014/main" id="{E4FDD40D-6855-4190-BDF4-8C1E7C2AF9CD}"/>
            </a:ext>
          </a:extLst>
        </xdr:cNvPr>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140208</xdr:rowOff>
    </xdr:to>
    <xdr:cxnSp macro="">
      <xdr:nvCxnSpPr>
        <xdr:cNvPr id="951" name="直線コネクタ 950">
          <a:extLst>
            <a:ext uri="{FF2B5EF4-FFF2-40B4-BE49-F238E27FC236}">
              <a16:creationId xmlns:a16="http://schemas.microsoft.com/office/drawing/2014/main" id="{DA57084F-913D-4EF7-8107-94E388426C32}"/>
            </a:ext>
          </a:extLst>
        </xdr:cNvPr>
        <xdr:cNvCxnSpPr/>
      </xdr:nvCxnSpPr>
      <xdr:spPr>
        <a:xfrm flipV="1">
          <a:off x="20434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84837</xdr:rowOff>
    </xdr:from>
    <xdr:to>
      <xdr:col>102</xdr:col>
      <xdr:colOff>165100</xdr:colOff>
      <xdr:row>107</xdr:row>
      <xdr:rowOff>14987</xdr:rowOff>
    </xdr:to>
    <xdr:sp macro="" textlink="">
      <xdr:nvSpPr>
        <xdr:cNvPr id="952" name="楕円 951">
          <a:extLst>
            <a:ext uri="{FF2B5EF4-FFF2-40B4-BE49-F238E27FC236}">
              <a16:creationId xmlns:a16="http://schemas.microsoft.com/office/drawing/2014/main" id="{4A597AB9-606D-44FE-8735-EFC885EB7010}"/>
            </a:ext>
          </a:extLst>
        </xdr:cNvPr>
        <xdr:cNvSpPr/>
      </xdr:nvSpPr>
      <xdr:spPr>
        <a:xfrm>
          <a:off x="19494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135637</xdr:rowOff>
    </xdr:from>
    <xdr:to>
      <xdr:col>107</xdr:col>
      <xdr:colOff>50800</xdr:colOff>
      <xdr:row>106</xdr:row>
      <xdr:rowOff>140208</xdr:rowOff>
    </xdr:to>
    <xdr:cxnSp macro="">
      <xdr:nvCxnSpPr>
        <xdr:cNvPr id="953" name="直線コネクタ 952">
          <a:extLst>
            <a:ext uri="{FF2B5EF4-FFF2-40B4-BE49-F238E27FC236}">
              <a16:creationId xmlns:a16="http://schemas.microsoft.com/office/drawing/2014/main" id="{8D8540EA-93E9-456F-B858-881154619A79}"/>
            </a:ext>
          </a:extLst>
        </xdr:cNvPr>
        <xdr:cNvCxnSpPr/>
      </xdr:nvCxnSpPr>
      <xdr:spPr>
        <a:xfrm>
          <a:off x="19545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137413</xdr:rowOff>
    </xdr:from>
    <xdr:to>
      <xdr:col>98</xdr:col>
      <xdr:colOff>38100</xdr:colOff>
      <xdr:row>106</xdr:row>
      <xdr:rowOff>67563</xdr:rowOff>
    </xdr:to>
    <xdr:sp macro="" textlink="">
      <xdr:nvSpPr>
        <xdr:cNvPr id="954" name="楕円 953">
          <a:extLst>
            <a:ext uri="{FF2B5EF4-FFF2-40B4-BE49-F238E27FC236}">
              <a16:creationId xmlns:a16="http://schemas.microsoft.com/office/drawing/2014/main" id="{18BC878F-E8C5-4A05-93CC-37AB237EC7F1}"/>
            </a:ext>
          </a:extLst>
        </xdr:cNvPr>
        <xdr:cNvSpPr/>
      </xdr:nvSpPr>
      <xdr:spPr>
        <a:xfrm>
          <a:off x="18605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xdr:rowOff>
    </xdr:from>
    <xdr:to>
      <xdr:col>102</xdr:col>
      <xdr:colOff>114300</xdr:colOff>
      <xdr:row>106</xdr:row>
      <xdr:rowOff>135637</xdr:rowOff>
    </xdr:to>
    <xdr:cxnSp macro="">
      <xdr:nvCxnSpPr>
        <xdr:cNvPr id="955" name="直線コネクタ 954">
          <a:extLst>
            <a:ext uri="{FF2B5EF4-FFF2-40B4-BE49-F238E27FC236}">
              <a16:creationId xmlns:a16="http://schemas.microsoft.com/office/drawing/2014/main" id="{17E11C87-3D31-47C9-898B-CC69D4BA2BCC}"/>
            </a:ext>
          </a:extLst>
        </xdr:cNvPr>
        <xdr:cNvCxnSpPr/>
      </xdr:nvCxnSpPr>
      <xdr:spPr>
        <a:xfrm>
          <a:off x="18656300" y="181904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115840</xdr:rowOff>
    </xdr:from>
    <xdr:ext cx="469744" cy="259045"/>
    <xdr:sp macro="" textlink="">
      <xdr:nvSpPr>
        <xdr:cNvPr id="956" name="n_1aveValue【庁舎】&#10;一人当たり面積">
          <a:extLst>
            <a:ext uri="{FF2B5EF4-FFF2-40B4-BE49-F238E27FC236}">
              <a16:creationId xmlns:a16="http://schemas.microsoft.com/office/drawing/2014/main" id="{489980B0-666B-4C92-AA69-F3689C841729}"/>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957" name="n_2aveValue【庁舎】&#10;一人当たり面積">
          <a:extLst>
            <a:ext uri="{FF2B5EF4-FFF2-40B4-BE49-F238E27FC236}">
              <a16:creationId xmlns:a16="http://schemas.microsoft.com/office/drawing/2014/main" id="{579B80EA-0925-42B8-A776-BE3717E88FB7}"/>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958" name="n_3aveValue【庁舎】&#10;一人当たり面積">
          <a:extLst>
            <a:ext uri="{FF2B5EF4-FFF2-40B4-BE49-F238E27FC236}">
              <a16:creationId xmlns:a16="http://schemas.microsoft.com/office/drawing/2014/main" id="{F256BC58-1FAF-4BDE-8678-B0C75ACD657A}"/>
            </a:ext>
          </a:extLst>
        </xdr:cNvPr>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959" name="n_4aveValue【庁舎】&#10;一人当たり面積">
          <a:extLst>
            <a:ext uri="{FF2B5EF4-FFF2-40B4-BE49-F238E27FC236}">
              <a16:creationId xmlns:a16="http://schemas.microsoft.com/office/drawing/2014/main" id="{2900B227-D155-4194-A4BC-2D08083F4B5D}"/>
            </a:ext>
          </a:extLst>
        </xdr:cNvPr>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31514</xdr:rowOff>
    </xdr:from>
    <xdr:ext cx="469744" cy="259045"/>
    <xdr:sp macro="" textlink="">
      <xdr:nvSpPr>
        <xdr:cNvPr id="960" name="n_1mainValue【庁舎】&#10;一人当たり面積">
          <a:extLst>
            <a:ext uri="{FF2B5EF4-FFF2-40B4-BE49-F238E27FC236}">
              <a16:creationId xmlns:a16="http://schemas.microsoft.com/office/drawing/2014/main" id="{F63593A5-9D83-4C03-BC0D-586CBEA86244}"/>
            </a:ext>
          </a:extLst>
        </xdr:cNvPr>
        <xdr:cNvSpPr txBox="1"/>
      </xdr:nvSpPr>
      <xdr:spPr>
        <a:xfrm>
          <a:off x="210757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36085</xdr:rowOff>
    </xdr:from>
    <xdr:ext cx="469744" cy="259045"/>
    <xdr:sp macro="" textlink="">
      <xdr:nvSpPr>
        <xdr:cNvPr id="961" name="n_2mainValue【庁舎】&#10;一人当たり面積">
          <a:extLst>
            <a:ext uri="{FF2B5EF4-FFF2-40B4-BE49-F238E27FC236}">
              <a16:creationId xmlns:a16="http://schemas.microsoft.com/office/drawing/2014/main" id="{FE123353-B801-487B-93C0-981CCE5E4B44}"/>
            </a:ext>
          </a:extLst>
        </xdr:cNvPr>
        <xdr:cNvSpPr txBox="1"/>
      </xdr:nvSpPr>
      <xdr:spPr>
        <a:xfrm>
          <a:off x="20199427" y="1803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31514</xdr:rowOff>
    </xdr:from>
    <xdr:ext cx="469744" cy="259045"/>
    <xdr:sp macro="" textlink="">
      <xdr:nvSpPr>
        <xdr:cNvPr id="962" name="n_3mainValue【庁舎】&#10;一人当たり面積">
          <a:extLst>
            <a:ext uri="{FF2B5EF4-FFF2-40B4-BE49-F238E27FC236}">
              <a16:creationId xmlns:a16="http://schemas.microsoft.com/office/drawing/2014/main" id="{772E52A2-5676-4A1F-A68B-452C9A9D2123}"/>
            </a:ext>
          </a:extLst>
        </xdr:cNvPr>
        <xdr:cNvSpPr txBox="1"/>
      </xdr:nvSpPr>
      <xdr:spPr>
        <a:xfrm>
          <a:off x="19310427" y="1803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84090</xdr:rowOff>
    </xdr:from>
    <xdr:ext cx="469744" cy="259045"/>
    <xdr:sp macro="" textlink="">
      <xdr:nvSpPr>
        <xdr:cNvPr id="963" name="n_4mainValue【庁舎】&#10;一人当たり面積">
          <a:extLst>
            <a:ext uri="{FF2B5EF4-FFF2-40B4-BE49-F238E27FC236}">
              <a16:creationId xmlns:a16="http://schemas.microsoft.com/office/drawing/2014/main" id="{BC71707D-C59E-4466-BD25-110AF2FA5862}"/>
            </a:ext>
          </a:extLst>
        </xdr:cNvPr>
        <xdr:cNvSpPr txBox="1"/>
      </xdr:nvSpPr>
      <xdr:spPr>
        <a:xfrm>
          <a:off x="18421427" y="1791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4" name="正方形/長方形 963">
          <a:extLst>
            <a:ext uri="{FF2B5EF4-FFF2-40B4-BE49-F238E27FC236}">
              <a16:creationId xmlns:a16="http://schemas.microsoft.com/office/drawing/2014/main" id="{4B9CAF46-B69D-47F5-96EC-486FB25CC69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5" name="正方形/長方形 964">
          <a:extLst>
            <a:ext uri="{FF2B5EF4-FFF2-40B4-BE49-F238E27FC236}">
              <a16:creationId xmlns:a16="http://schemas.microsoft.com/office/drawing/2014/main" id="{71674043-334B-4EC9-8570-BEDFAC38DD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6" name="テキスト ボックス 965">
          <a:extLst>
            <a:ext uri="{FF2B5EF4-FFF2-40B4-BE49-F238E27FC236}">
              <a16:creationId xmlns:a16="http://schemas.microsoft.com/office/drawing/2014/main" id="{3B89B641-70F4-49A0-A3B0-00A834E60F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高度経済成長期に当たる昭和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年代から政令指定都市移行前後の昭和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年代にかけ集中整備した公共施設が耐用年数を迎えつつあることから、</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ja-JP" altLang="en-US" sz="1300">
              <a:latin typeface="ＭＳ Ｐゴシック" panose="020B0600070205080204" pitchFamily="50" charset="-128"/>
              <a:ea typeface="ＭＳ Ｐゴシック" panose="020B0600070205080204" pitchFamily="50" charset="-128"/>
            </a:rPr>
            <a:t>の有形固定資産減価償却率は全国平均や類似団体より高い水準にある。政令指定都市移行後、行政区単位で図書館、スポーツセンター等を順次整備してきたことから、これらを含む図書館、体育館・プール等の有形固定資産減価償却率も全国団体や類似団体より高い水準になっているが、予防的に修繕や改修を行うことで、施設の機能を適正に維持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4E1423A-9BEB-4EA2-B035-D15120599EC7}"/>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38A18F3-5D2B-46F6-9DCA-BB4A09B5E81B}"/>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69FFB1C-9808-4F61-A232-9F040C0EFAFB}"/>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CF7785B-21E1-4CCA-ABE1-6817C1B2E4E5}"/>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92A4D53-91A2-4EC5-8433-38A2B42BD5A4}"/>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6E6CDA2-A3DD-4691-BADF-FE635981DFEF}"/>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68C9AD7-9CE4-4B8E-B0C4-E15C858CE836}"/>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B2310CE-F091-4B6A-94EB-E2EBC9B07D72}"/>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60700B9-E8C5-45E3-86B7-FDCB0E18799F}"/>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630E995-66B2-49F5-9E59-E5510AA2B77B}"/>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8863A5E-FF54-469C-87C8-8A2FF99DF0BF}"/>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88A0078-0615-4584-B070-80BE80AFEB22}"/>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62F8904-904C-4D5B-AD8F-F1C8C6E5D75C}"/>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7CBFFD2-F09A-4AED-8693-F99DC5E49F19}"/>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7F05A11-F7F2-4F4C-8C47-A25B3BD18F09}"/>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818A6A6-A176-491F-A985-4A3B089FD55A}"/>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49D003-8140-4BDB-9BFB-0F767D36DC83}"/>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4E97044-8CE5-4CC0-9935-F58EA0467198}"/>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57221EC-237F-454F-9A9B-C00481416C76}"/>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0AA5471-E028-485D-9D39-5073B37B7218}"/>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43A0130-0EC0-48B7-AC1B-C7BDD7A42A92}"/>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D5D2FC0-0BE4-48B4-9CD7-BABBF4096AFC}"/>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68C8DE6-7C06-4F61-B3B1-04B9083665C7}"/>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19F32C6-6E0D-43E7-9F02-E5C58ED89258}"/>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9D1C2C4-CA68-4500-B889-1C6182316C9D}"/>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75A8B10-7EEC-459B-9455-AC7A9527BA7C}"/>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C6094B4-7DB2-4487-8190-9B96473FC2D9}"/>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651B0CA-CD21-4A1F-AC9E-D398AFBE6C59}"/>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BDD5EDF-728E-4EE6-9600-9FCD25C8AAAC}"/>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5390137-A62D-4C32-B13B-CCE5380D2651}"/>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137BB1B-6597-4C73-8EB4-7575BE6D7E63}"/>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F7BBFA2-3FA5-494C-9BE4-9959B34DF42E}"/>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4EBFBE1-C269-48B6-9F0D-965FE94D2742}"/>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CA5DAC6-FA66-4645-8578-FB8B32FE884F}"/>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DE384A4-EC9B-4C3E-B13B-BDF39953EE35}"/>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E8EEB08-7974-4570-ADFD-662D849A792C}"/>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66632A9-9104-42E1-8733-850325E6A5BA}"/>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2E02D05-EF27-4586-A1C7-76F25B61C484}"/>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A419A93-AC90-4C9B-BB99-A90104832C69}"/>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C67FE2E-6051-4B8A-AD7E-627366190789}"/>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A24C853-E627-4DA6-831F-BCA1E2269F5D}"/>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77546D8-5191-47DD-867C-E95B8404DA45}"/>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F3E6FE5-7EAA-43D2-8522-17C8348B132A}"/>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719AD14-AD8E-4334-B52F-EFD269874531}"/>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2014785C-140E-4B85-A35B-F23F277DA8D5}"/>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297C0AD-D389-44A2-9DF4-2270AF2E3CDA}"/>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DA02EB3-2D6B-41D4-BD10-0B967B7B70C4}"/>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市税の増収等による基準財政収入額の増加などにより令和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年度の単年度の指数は令和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年度の単年度の指数を上回ったものの、令和元年度の単年度の指数を下回ったことから、直近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か年の平均により算出する財政力指数は令和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ポイントの悪化となっている。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DF84ADD-1CCB-4820-966C-A0E959169CC6}"/>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E0D0989-5302-42BB-AA46-A38607E6867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2B74E4A-C8A0-4CEC-9296-B48081FFEA0A}"/>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8F51E971-C526-4428-BB1B-492C000E3238}"/>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FBF0616F-39A9-405C-9778-29018ACC1039}"/>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3472E0A-8593-48E7-B329-BBA37723F148}"/>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1E8324B2-9B0C-4B79-89BD-33A78964746C}"/>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E08DCFC-1496-459C-9024-395DD9947764}"/>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138A37EB-09D7-4BB9-AD75-427EE4CA973B}"/>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0C7ED27-67E9-4E7A-9054-C97FC4470433}"/>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DED1D6DF-DA30-4C5C-8056-4BFEB63D0308}"/>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C6150DF9-6EDD-43E7-B9A2-AE9250A2886C}"/>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8B00E3CF-9F41-4D90-B5DC-68FCF65FF8F3}"/>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6350E21-6638-452B-A738-344A535134F7}"/>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3BC2B8F6-C232-406A-874F-75501E19C81A}"/>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4233</xdr:rowOff>
    </xdr:to>
    <xdr:cxnSp macro="">
      <xdr:nvCxnSpPr>
        <xdr:cNvPr id="64" name="直線コネクタ 63">
          <a:extLst>
            <a:ext uri="{FF2B5EF4-FFF2-40B4-BE49-F238E27FC236}">
              <a16:creationId xmlns:a16="http://schemas.microsoft.com/office/drawing/2014/main" id="{AACF813A-DF45-4ACB-9510-679FD4A9996F}"/>
            </a:ext>
          </a:extLst>
        </xdr:cNvPr>
        <xdr:cNvCxnSpPr/>
      </xdr:nvCxnSpPr>
      <xdr:spPr>
        <a:xfrm flipV="1">
          <a:off x="4514850" y="5877983"/>
          <a:ext cx="0" cy="1390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a:extLst>
            <a:ext uri="{FF2B5EF4-FFF2-40B4-BE49-F238E27FC236}">
              <a16:creationId xmlns:a16="http://schemas.microsoft.com/office/drawing/2014/main" id="{4E0AC93D-8FFE-422F-9F1C-3E9F33590EB1}"/>
            </a:ext>
          </a:extLst>
        </xdr:cNvPr>
        <xdr:cNvSpPr txBox="1"/>
      </xdr:nvSpPr>
      <xdr:spPr>
        <a:xfrm>
          <a:off x="4584700" y="72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a:extLst>
            <a:ext uri="{FF2B5EF4-FFF2-40B4-BE49-F238E27FC236}">
              <a16:creationId xmlns:a16="http://schemas.microsoft.com/office/drawing/2014/main" id="{302F146B-CDAA-4ED1-B60A-E9171F3F25F7}"/>
            </a:ext>
          </a:extLst>
        </xdr:cNvPr>
        <xdr:cNvCxnSpPr/>
      </xdr:nvCxnSpPr>
      <xdr:spPr>
        <a:xfrm>
          <a:off x="4425950" y="7268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76F1F310-0CA7-4A26-9D83-2F39C8EDFA17}"/>
            </a:ext>
          </a:extLst>
        </xdr:cNvPr>
        <xdr:cNvSpPr txBox="1"/>
      </xdr:nvSpPr>
      <xdr:spPr>
        <a:xfrm>
          <a:off x="4584700" y="562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7E77D2B6-8352-4B8F-98F6-8B799943806E}"/>
            </a:ext>
          </a:extLst>
        </xdr:cNvPr>
        <xdr:cNvCxnSpPr/>
      </xdr:nvCxnSpPr>
      <xdr:spPr>
        <a:xfrm>
          <a:off x="4425950" y="58779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6616738E-8C81-4F7A-99D4-8342FB49D6E2}"/>
            </a:ext>
          </a:extLst>
        </xdr:cNvPr>
        <xdr:cNvCxnSpPr/>
      </xdr:nvCxnSpPr>
      <xdr:spPr>
        <a:xfrm>
          <a:off x="3752850" y="6690783"/>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F1261107-E34B-4B19-A013-2F4DEA079DF0}"/>
            </a:ext>
          </a:extLst>
        </xdr:cNvPr>
        <xdr:cNvSpPr txBox="1"/>
      </xdr:nvSpPr>
      <xdr:spPr>
        <a:xfrm>
          <a:off x="4584700" y="637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D3ACE66D-EA2E-4D24-9288-8FCB29EBAA2F}"/>
            </a:ext>
          </a:extLst>
        </xdr:cNvPr>
        <xdr:cNvSpPr/>
      </xdr:nvSpPr>
      <xdr:spPr>
        <a:xfrm>
          <a:off x="4464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3302CC3C-FC26-4020-B814-0EA60F915E1B}"/>
            </a:ext>
          </a:extLst>
        </xdr:cNvPr>
        <xdr:cNvCxnSpPr/>
      </xdr:nvCxnSpPr>
      <xdr:spPr>
        <a:xfrm>
          <a:off x="2940050" y="6610350"/>
          <a:ext cx="8128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946703BA-6330-4626-9313-ADC241C0AFD7}"/>
            </a:ext>
          </a:extLst>
        </xdr:cNvPr>
        <xdr:cNvSpPr/>
      </xdr:nvSpPr>
      <xdr:spPr>
        <a:xfrm>
          <a:off x="3702050" y="652568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98231FA3-5E97-4CBE-A527-2C2C80134F87}"/>
            </a:ext>
          </a:extLst>
        </xdr:cNvPr>
        <xdr:cNvSpPr txBox="1"/>
      </xdr:nvSpPr>
      <xdr:spPr>
        <a:xfrm>
          <a:off x="340995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14412672-565E-4762-A251-9BC3B4CD0B1C}"/>
            </a:ext>
          </a:extLst>
        </xdr:cNvPr>
        <xdr:cNvCxnSpPr/>
      </xdr:nvCxnSpPr>
      <xdr:spPr>
        <a:xfrm>
          <a:off x="2127250" y="661035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6" name="フローチャート: 判断 75">
          <a:extLst>
            <a:ext uri="{FF2B5EF4-FFF2-40B4-BE49-F238E27FC236}">
              <a16:creationId xmlns:a16="http://schemas.microsoft.com/office/drawing/2014/main" id="{3B984F99-E2AB-4529-BCC3-617063597CC9}"/>
            </a:ext>
          </a:extLst>
        </xdr:cNvPr>
        <xdr:cNvSpPr/>
      </xdr:nvSpPr>
      <xdr:spPr>
        <a:xfrm>
          <a:off x="288925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77" name="テキスト ボックス 76">
          <a:extLst>
            <a:ext uri="{FF2B5EF4-FFF2-40B4-BE49-F238E27FC236}">
              <a16:creationId xmlns:a16="http://schemas.microsoft.com/office/drawing/2014/main" id="{21D3098A-CECF-440F-A804-5A2450CA08F7}"/>
            </a:ext>
          </a:extLst>
        </xdr:cNvPr>
        <xdr:cNvSpPr txBox="1"/>
      </xdr:nvSpPr>
      <xdr:spPr>
        <a:xfrm>
          <a:off x="25971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D2C65260-B474-4104-9309-DDBD1714CC8A}"/>
            </a:ext>
          </a:extLst>
        </xdr:cNvPr>
        <xdr:cNvCxnSpPr/>
      </xdr:nvCxnSpPr>
      <xdr:spPr>
        <a:xfrm>
          <a:off x="1333500" y="66103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79" name="フローチャート: 判断 78">
          <a:extLst>
            <a:ext uri="{FF2B5EF4-FFF2-40B4-BE49-F238E27FC236}">
              <a16:creationId xmlns:a16="http://schemas.microsoft.com/office/drawing/2014/main" id="{EBFFD0EB-96A8-46F1-ACA3-61910689D256}"/>
            </a:ext>
          </a:extLst>
        </xdr:cNvPr>
        <xdr:cNvSpPr/>
      </xdr:nvSpPr>
      <xdr:spPr>
        <a:xfrm>
          <a:off x="20955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0" name="テキスト ボックス 79">
          <a:extLst>
            <a:ext uri="{FF2B5EF4-FFF2-40B4-BE49-F238E27FC236}">
              <a16:creationId xmlns:a16="http://schemas.microsoft.com/office/drawing/2014/main" id="{AB280616-E81C-4E27-8B6C-1DADAA7F3579}"/>
            </a:ext>
          </a:extLst>
        </xdr:cNvPr>
        <xdr:cNvSpPr txBox="1"/>
      </xdr:nvSpPr>
      <xdr:spPr>
        <a:xfrm>
          <a:off x="17843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1" name="フローチャート: 判断 80">
          <a:extLst>
            <a:ext uri="{FF2B5EF4-FFF2-40B4-BE49-F238E27FC236}">
              <a16:creationId xmlns:a16="http://schemas.microsoft.com/office/drawing/2014/main" id="{D4B4A136-54B5-4D4F-A53B-AB3F6524EA12}"/>
            </a:ext>
          </a:extLst>
        </xdr:cNvPr>
        <xdr:cNvSpPr/>
      </xdr:nvSpPr>
      <xdr:spPr>
        <a:xfrm>
          <a:off x="1282700" y="6445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DA68B182-7374-4031-9229-010742F5AB4A}"/>
            </a:ext>
          </a:extLst>
        </xdr:cNvPr>
        <xdr:cNvSpPr txBox="1"/>
      </xdr:nvSpPr>
      <xdr:spPr>
        <a:xfrm>
          <a:off x="97155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523C49BB-6922-43C5-A6FB-499D14C3A0CC}"/>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F773D92D-B8B4-4FF7-A36E-09E82281B7EE}"/>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6109BFD-5DB9-4585-899D-79CC3E0C2898}"/>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3AAEC3D-FF36-4ADD-B229-0E66FA903AEC}"/>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9D7D1D7A-9790-4A53-97B4-82E3EFC1080E}"/>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40B13EA4-4909-491C-B650-7AAC4F6DA0D5}"/>
            </a:ext>
          </a:extLst>
        </xdr:cNvPr>
        <xdr:cNvSpPr/>
      </xdr:nvSpPr>
      <xdr:spPr>
        <a:xfrm>
          <a:off x="4464050" y="6680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48277</xdr:rowOff>
    </xdr:from>
    <xdr:ext cx="762000" cy="259045"/>
    <xdr:sp macro="" textlink="">
      <xdr:nvSpPr>
        <xdr:cNvPr id="89" name="財政力該当値テキスト">
          <a:extLst>
            <a:ext uri="{FF2B5EF4-FFF2-40B4-BE49-F238E27FC236}">
              <a16:creationId xmlns:a16="http://schemas.microsoft.com/office/drawing/2014/main" id="{E18D5402-A9E9-4B25-801E-72F2844E43AE}"/>
            </a:ext>
          </a:extLst>
        </xdr:cNvPr>
        <xdr:cNvSpPr txBox="1"/>
      </xdr:nvSpPr>
      <xdr:spPr>
        <a:xfrm>
          <a:off x="4584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B9ABF194-936D-43CF-BE57-33A50C8529C5}"/>
            </a:ext>
          </a:extLst>
        </xdr:cNvPr>
        <xdr:cNvSpPr/>
      </xdr:nvSpPr>
      <xdr:spPr>
        <a:xfrm>
          <a:off x="3702050" y="66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122360</xdr:rowOff>
    </xdr:from>
    <xdr:ext cx="736600" cy="259045"/>
    <xdr:sp macro="" textlink="">
      <xdr:nvSpPr>
        <xdr:cNvPr id="91" name="テキスト ボックス 90">
          <a:extLst>
            <a:ext uri="{FF2B5EF4-FFF2-40B4-BE49-F238E27FC236}">
              <a16:creationId xmlns:a16="http://schemas.microsoft.com/office/drawing/2014/main" id="{C746195C-4AE0-48DB-BFF6-B119163DD6EC}"/>
            </a:ext>
          </a:extLst>
        </xdr:cNvPr>
        <xdr:cNvSpPr txBox="1"/>
      </xdr:nvSpPr>
      <xdr:spPr>
        <a:xfrm>
          <a:off x="3409950" y="6726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6C0D0DE0-3A7D-4BC7-8108-60FA036F9394}"/>
            </a:ext>
          </a:extLst>
        </xdr:cNvPr>
        <xdr:cNvSpPr/>
      </xdr:nvSpPr>
      <xdr:spPr>
        <a:xfrm>
          <a:off x="2889250" y="6565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41927</xdr:rowOff>
    </xdr:from>
    <xdr:ext cx="762000" cy="259045"/>
    <xdr:sp macro="" textlink="">
      <xdr:nvSpPr>
        <xdr:cNvPr id="93" name="テキスト ボックス 92">
          <a:extLst>
            <a:ext uri="{FF2B5EF4-FFF2-40B4-BE49-F238E27FC236}">
              <a16:creationId xmlns:a16="http://schemas.microsoft.com/office/drawing/2014/main" id="{9BFC884D-061E-42D4-90ED-918C7E8F32DA}"/>
            </a:ext>
          </a:extLst>
        </xdr:cNvPr>
        <xdr:cNvSpPr txBox="1"/>
      </xdr:nvSpPr>
      <xdr:spPr>
        <a:xfrm>
          <a:off x="259715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81421B5E-4A67-47EA-BBCC-71B283B378C4}"/>
            </a:ext>
          </a:extLst>
        </xdr:cNvPr>
        <xdr:cNvSpPr/>
      </xdr:nvSpPr>
      <xdr:spPr>
        <a:xfrm>
          <a:off x="2095500" y="6565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95" name="テキスト ボックス 94">
          <a:extLst>
            <a:ext uri="{FF2B5EF4-FFF2-40B4-BE49-F238E27FC236}">
              <a16:creationId xmlns:a16="http://schemas.microsoft.com/office/drawing/2014/main" id="{34D5F15D-AE5E-49C6-9EB6-E8F7C09459CF}"/>
            </a:ext>
          </a:extLst>
        </xdr:cNvPr>
        <xdr:cNvSpPr txBox="1"/>
      </xdr:nvSpPr>
      <xdr:spPr>
        <a:xfrm>
          <a:off x="178435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18CA3CB1-65A0-48A1-AA30-88343171B848}"/>
            </a:ext>
          </a:extLst>
        </xdr:cNvPr>
        <xdr:cNvSpPr/>
      </xdr:nvSpPr>
      <xdr:spPr>
        <a:xfrm>
          <a:off x="1282700" y="6565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97" name="テキスト ボックス 96">
          <a:extLst>
            <a:ext uri="{FF2B5EF4-FFF2-40B4-BE49-F238E27FC236}">
              <a16:creationId xmlns:a16="http://schemas.microsoft.com/office/drawing/2014/main" id="{502E32F6-7E0B-40B8-B990-46514F57D543}"/>
            </a:ext>
          </a:extLst>
        </xdr:cNvPr>
        <xdr:cNvSpPr txBox="1"/>
      </xdr:nvSpPr>
      <xdr:spPr>
        <a:xfrm>
          <a:off x="971550" y="664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67A7DD40-B9BF-400B-B103-B2BB8CD9129E}"/>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FC3281D-BFF1-4425-A446-41E7386A743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FC7D8009-83BA-4645-A4B8-C21AFEF2A6E4}"/>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54B37AD2-4B8D-4815-885C-1666D925FB19}"/>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1696E76C-B2C8-415F-ABFE-38A154A6874C}"/>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3DA759C-07E6-477F-8B5C-118AAC375D86}"/>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7580CBB0-8D9B-403C-B9B1-29D960DB8E8F}"/>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EC825B57-8610-4C23-AF80-8989AB51054D}"/>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C9ED8CCD-1188-409A-9B2E-C254D0BFD499}"/>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49CA33A9-AC13-4537-BD40-DBC07BD20DD1}"/>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BC3CCAE4-BEA7-4725-A229-E20DB9F7EDD8}"/>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1B05737C-77BD-41CF-9EE3-4E95D56F721F}"/>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7871000-719D-4244-9973-DC1EBB25EEEF}"/>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％となっており、依然として類似団体平均上回っている。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前年度から悪化したのは、普通交付税の減等により経常的一般財源収入が減少したことに加え、物価・エネルギー価格高騰に伴う施設の管理運営費が増加したことなどによるものと考えられる。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引き続き、財政運営方針（令和６年度～令和９年度）に掲げた方策を着実に実行しながら財政の健全化に努めていく。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A59E1BD5-2CF6-4EE9-B3D1-A16445F8026D}"/>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B09B647-F921-4E0B-8F9D-3DF2B37631CE}"/>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86D4C83-ED21-4F09-B1A2-3B6FE6F68DCC}"/>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28C7855-7EF3-4549-A650-F821AFF1C9F0}"/>
            </a:ext>
          </a:extLst>
        </xdr:cNvPr>
        <xdr:cNvCxnSpPr/>
      </xdr:nvCxnSpPr>
      <xdr:spPr>
        <a:xfrm>
          <a:off x="7048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D0189229-8A8A-414C-8439-7CCE213D30F1}"/>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A04E2A83-E8F5-4428-AD54-93180186ABC1}"/>
            </a:ext>
          </a:extLst>
        </xdr:cNvPr>
        <xdr:cNvCxnSpPr/>
      </xdr:nvCxnSpPr>
      <xdr:spPr>
        <a:xfrm>
          <a:off x="7048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97E180F0-BCFE-4F34-8DFD-8FC3B1550352}"/>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BD53B741-0F9F-48B7-BE65-1CEFC7DC5472}"/>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5D455376-503E-44CD-98B5-3C48D82AAE6A}"/>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CB70D130-FF4F-48C9-AC84-76BAD586E146}"/>
            </a:ext>
          </a:extLst>
        </xdr:cNvPr>
        <xdr:cNvCxnSpPr/>
      </xdr:nvCxnSpPr>
      <xdr:spPr>
        <a:xfrm>
          <a:off x="7048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8BCB24E8-24AF-4468-A6BE-C72B76C8C88E}"/>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19D3D79F-B4F0-4FC1-A494-7A195D5D101D}"/>
            </a:ext>
          </a:extLst>
        </xdr:cNvPr>
        <xdr:cNvCxnSpPr/>
      </xdr:nvCxnSpPr>
      <xdr:spPr>
        <a:xfrm>
          <a:off x="7048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9C55352E-0D5C-47F7-B474-8BA77F9832AB}"/>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B9AC8A6C-1B95-42AF-9E42-4019A65C030A}"/>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18B65C32-A980-4899-903F-C3215E257A5B}"/>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3C2E6B03-D221-423E-AD0E-38C9AF322117}"/>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67</xdr:row>
      <xdr:rowOff>165805</xdr:rowOff>
    </xdr:to>
    <xdr:cxnSp macro="">
      <xdr:nvCxnSpPr>
        <xdr:cNvPr id="127" name="直線コネクタ 126">
          <a:extLst>
            <a:ext uri="{FF2B5EF4-FFF2-40B4-BE49-F238E27FC236}">
              <a16:creationId xmlns:a16="http://schemas.microsoft.com/office/drawing/2014/main" id="{19CECDCF-78E5-45CB-89CD-C149B67BBAC1}"/>
            </a:ext>
          </a:extLst>
        </xdr:cNvPr>
        <xdr:cNvCxnSpPr/>
      </xdr:nvCxnSpPr>
      <xdr:spPr>
        <a:xfrm flipV="1">
          <a:off x="4514850" y="9534878"/>
          <a:ext cx="0" cy="1692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8" name="財政構造の弾力性最小値テキスト">
          <a:extLst>
            <a:ext uri="{FF2B5EF4-FFF2-40B4-BE49-F238E27FC236}">
              <a16:creationId xmlns:a16="http://schemas.microsoft.com/office/drawing/2014/main" id="{0AF64942-3AB7-4682-88DC-B1718B4F5023}"/>
            </a:ext>
          </a:extLst>
        </xdr:cNvPr>
        <xdr:cNvSpPr txBox="1"/>
      </xdr:nvSpPr>
      <xdr:spPr>
        <a:xfrm>
          <a:off x="4584700" y="111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9" name="直線コネクタ 128">
          <a:extLst>
            <a:ext uri="{FF2B5EF4-FFF2-40B4-BE49-F238E27FC236}">
              <a16:creationId xmlns:a16="http://schemas.microsoft.com/office/drawing/2014/main" id="{6FB494FB-4EB3-4301-8D29-5E50718BEA34}"/>
            </a:ext>
          </a:extLst>
        </xdr:cNvPr>
        <xdr:cNvCxnSpPr/>
      </xdr:nvCxnSpPr>
      <xdr:spPr>
        <a:xfrm>
          <a:off x="4425950" y="112275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30" name="財政構造の弾力性最大値テキスト">
          <a:extLst>
            <a:ext uri="{FF2B5EF4-FFF2-40B4-BE49-F238E27FC236}">
              <a16:creationId xmlns:a16="http://schemas.microsoft.com/office/drawing/2014/main" id="{F79FCD49-0149-498B-AE03-B63823A3823D}"/>
            </a:ext>
          </a:extLst>
        </xdr:cNvPr>
        <xdr:cNvSpPr txBox="1"/>
      </xdr:nvSpPr>
      <xdr:spPr>
        <a:xfrm>
          <a:off x="4584700" y="92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31" name="直線コネクタ 130">
          <a:extLst>
            <a:ext uri="{FF2B5EF4-FFF2-40B4-BE49-F238E27FC236}">
              <a16:creationId xmlns:a16="http://schemas.microsoft.com/office/drawing/2014/main" id="{931442C8-8752-48D2-ADE9-1C639EC49DAF}"/>
            </a:ext>
          </a:extLst>
        </xdr:cNvPr>
        <xdr:cNvCxnSpPr/>
      </xdr:nvCxnSpPr>
      <xdr:spPr>
        <a:xfrm>
          <a:off x="4425950" y="9534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4233</xdr:rowOff>
    </xdr:from>
    <xdr:to>
      <xdr:col>23</xdr:col>
      <xdr:colOff>133350</xdr:colOff>
      <xdr:row>64</xdr:row>
      <xdr:rowOff>117122</xdr:rowOff>
    </xdr:to>
    <xdr:cxnSp macro="">
      <xdr:nvCxnSpPr>
        <xdr:cNvPr id="132" name="直線コネクタ 131">
          <a:extLst>
            <a:ext uri="{FF2B5EF4-FFF2-40B4-BE49-F238E27FC236}">
              <a16:creationId xmlns:a16="http://schemas.microsoft.com/office/drawing/2014/main" id="{D5E7F657-5DB4-410C-B707-BDABC8F52642}"/>
            </a:ext>
          </a:extLst>
        </xdr:cNvPr>
        <xdr:cNvCxnSpPr/>
      </xdr:nvCxnSpPr>
      <xdr:spPr>
        <a:xfrm>
          <a:off x="3752850" y="10240433"/>
          <a:ext cx="762000" cy="4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3" name="財政構造の弾力性平均値テキスト">
          <a:extLst>
            <a:ext uri="{FF2B5EF4-FFF2-40B4-BE49-F238E27FC236}">
              <a16:creationId xmlns:a16="http://schemas.microsoft.com/office/drawing/2014/main" id="{F2CC7698-8A46-4BFC-B99A-F61BC65AC32E}"/>
            </a:ext>
          </a:extLst>
        </xdr:cNvPr>
        <xdr:cNvSpPr txBox="1"/>
      </xdr:nvSpPr>
      <xdr:spPr>
        <a:xfrm>
          <a:off x="4584700" y="10215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4" name="フローチャート: 判断 133">
          <a:extLst>
            <a:ext uri="{FF2B5EF4-FFF2-40B4-BE49-F238E27FC236}">
              <a16:creationId xmlns:a16="http://schemas.microsoft.com/office/drawing/2014/main" id="{4949C6A5-C10F-490D-85D2-E532BB3BE159}"/>
            </a:ext>
          </a:extLst>
        </xdr:cNvPr>
        <xdr:cNvSpPr/>
      </xdr:nvSpPr>
      <xdr:spPr>
        <a:xfrm>
          <a:off x="4464050" y="1036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64</xdr:row>
      <xdr:rowOff>36689</xdr:rowOff>
    </xdr:to>
    <xdr:cxnSp macro="">
      <xdr:nvCxnSpPr>
        <xdr:cNvPr id="135" name="直線コネクタ 134">
          <a:extLst>
            <a:ext uri="{FF2B5EF4-FFF2-40B4-BE49-F238E27FC236}">
              <a16:creationId xmlns:a16="http://schemas.microsoft.com/office/drawing/2014/main" id="{FFC03FB1-117D-4362-B019-4F5C27A0728E}"/>
            </a:ext>
          </a:extLst>
        </xdr:cNvPr>
        <xdr:cNvCxnSpPr/>
      </xdr:nvCxnSpPr>
      <xdr:spPr>
        <a:xfrm flipV="1">
          <a:off x="2940050" y="10240433"/>
          <a:ext cx="812800" cy="36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14817</xdr:rowOff>
    </xdr:from>
    <xdr:to>
      <xdr:col>19</xdr:col>
      <xdr:colOff>184150</xdr:colOff>
      <xdr:row>60</xdr:row>
      <xdr:rowOff>116417</xdr:rowOff>
    </xdr:to>
    <xdr:sp macro="" textlink="">
      <xdr:nvSpPr>
        <xdr:cNvPr id="136" name="フローチャート: 判断 135">
          <a:extLst>
            <a:ext uri="{FF2B5EF4-FFF2-40B4-BE49-F238E27FC236}">
              <a16:creationId xmlns:a16="http://schemas.microsoft.com/office/drawing/2014/main" id="{82FB04B0-F816-4B88-9D33-C3A41D5550C5}"/>
            </a:ext>
          </a:extLst>
        </xdr:cNvPr>
        <xdr:cNvSpPr/>
      </xdr:nvSpPr>
      <xdr:spPr>
        <a:xfrm>
          <a:off x="3702050" y="99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37" name="テキスト ボックス 136">
          <a:extLst>
            <a:ext uri="{FF2B5EF4-FFF2-40B4-BE49-F238E27FC236}">
              <a16:creationId xmlns:a16="http://schemas.microsoft.com/office/drawing/2014/main" id="{7897596B-9776-4F9E-BD97-F137D52F9FC8}"/>
            </a:ext>
          </a:extLst>
        </xdr:cNvPr>
        <xdr:cNvSpPr txBox="1"/>
      </xdr:nvSpPr>
      <xdr:spPr>
        <a:xfrm>
          <a:off x="3409950" y="970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36689</xdr:rowOff>
    </xdr:from>
    <xdr:to>
      <xdr:col>15</xdr:col>
      <xdr:colOff>82550</xdr:colOff>
      <xdr:row>64</xdr:row>
      <xdr:rowOff>143933</xdr:rowOff>
    </xdr:to>
    <xdr:cxnSp macro="">
      <xdr:nvCxnSpPr>
        <xdr:cNvPr id="138" name="直線コネクタ 137">
          <a:extLst>
            <a:ext uri="{FF2B5EF4-FFF2-40B4-BE49-F238E27FC236}">
              <a16:creationId xmlns:a16="http://schemas.microsoft.com/office/drawing/2014/main" id="{EE06AA14-8E2A-4EA3-96DA-9243ED74173F}"/>
            </a:ext>
          </a:extLst>
        </xdr:cNvPr>
        <xdr:cNvCxnSpPr/>
      </xdr:nvCxnSpPr>
      <xdr:spPr>
        <a:xfrm flipV="1">
          <a:off x="2127250" y="10603089"/>
          <a:ext cx="8128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117122</xdr:rowOff>
    </xdr:from>
    <xdr:to>
      <xdr:col>15</xdr:col>
      <xdr:colOff>133350</xdr:colOff>
      <xdr:row>64</xdr:row>
      <xdr:rowOff>47272</xdr:rowOff>
    </xdr:to>
    <xdr:sp macro="" textlink="">
      <xdr:nvSpPr>
        <xdr:cNvPr id="139" name="フローチャート: 判断 138">
          <a:extLst>
            <a:ext uri="{FF2B5EF4-FFF2-40B4-BE49-F238E27FC236}">
              <a16:creationId xmlns:a16="http://schemas.microsoft.com/office/drawing/2014/main" id="{9A611097-CA86-49F9-A397-7C6698473AA4}"/>
            </a:ext>
          </a:extLst>
        </xdr:cNvPr>
        <xdr:cNvSpPr/>
      </xdr:nvSpPr>
      <xdr:spPr>
        <a:xfrm>
          <a:off x="2889250" y="10518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57449</xdr:rowOff>
    </xdr:from>
    <xdr:ext cx="762000" cy="259045"/>
    <xdr:sp macro="" textlink="">
      <xdr:nvSpPr>
        <xdr:cNvPr id="140" name="テキスト ボックス 139">
          <a:extLst>
            <a:ext uri="{FF2B5EF4-FFF2-40B4-BE49-F238E27FC236}">
              <a16:creationId xmlns:a16="http://schemas.microsoft.com/office/drawing/2014/main" id="{5DA05DB3-E82E-4F0A-824A-95716D8EA34E}"/>
            </a:ext>
          </a:extLst>
        </xdr:cNvPr>
        <xdr:cNvSpPr txBox="1"/>
      </xdr:nvSpPr>
      <xdr:spPr>
        <a:xfrm>
          <a:off x="2597150" y="102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64</xdr:row>
      <xdr:rowOff>143933</xdr:rowOff>
    </xdr:to>
    <xdr:cxnSp macro="">
      <xdr:nvCxnSpPr>
        <xdr:cNvPr id="141" name="直線コネクタ 140">
          <a:extLst>
            <a:ext uri="{FF2B5EF4-FFF2-40B4-BE49-F238E27FC236}">
              <a16:creationId xmlns:a16="http://schemas.microsoft.com/office/drawing/2014/main" id="{C15AD90C-9686-4964-A132-3751CBF2271B}"/>
            </a:ext>
          </a:extLst>
        </xdr:cNvPr>
        <xdr:cNvCxnSpPr/>
      </xdr:nvCxnSpPr>
      <xdr:spPr>
        <a:xfrm>
          <a:off x="1333500" y="10670117"/>
          <a:ext cx="79375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2" name="フローチャート: 判断 141">
          <a:extLst>
            <a:ext uri="{FF2B5EF4-FFF2-40B4-BE49-F238E27FC236}">
              <a16:creationId xmlns:a16="http://schemas.microsoft.com/office/drawing/2014/main" id="{0F059834-439F-4E98-8DF6-8298B1CFBE65}"/>
            </a:ext>
          </a:extLst>
        </xdr:cNvPr>
        <xdr:cNvSpPr/>
      </xdr:nvSpPr>
      <xdr:spPr>
        <a:xfrm>
          <a:off x="2095500" y="10518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3" name="テキスト ボックス 142">
          <a:extLst>
            <a:ext uri="{FF2B5EF4-FFF2-40B4-BE49-F238E27FC236}">
              <a16:creationId xmlns:a16="http://schemas.microsoft.com/office/drawing/2014/main" id="{F7E98106-ED33-422C-ACB2-AE2055EF764D}"/>
            </a:ext>
          </a:extLst>
        </xdr:cNvPr>
        <xdr:cNvSpPr txBox="1"/>
      </xdr:nvSpPr>
      <xdr:spPr>
        <a:xfrm>
          <a:off x="1784350" y="102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36689</xdr:rowOff>
    </xdr:from>
    <xdr:to>
      <xdr:col>7</xdr:col>
      <xdr:colOff>31750</xdr:colOff>
      <xdr:row>63</xdr:row>
      <xdr:rowOff>138289</xdr:rowOff>
    </xdr:to>
    <xdr:sp macro="" textlink="">
      <xdr:nvSpPr>
        <xdr:cNvPr id="144" name="フローチャート: 判断 143">
          <a:extLst>
            <a:ext uri="{FF2B5EF4-FFF2-40B4-BE49-F238E27FC236}">
              <a16:creationId xmlns:a16="http://schemas.microsoft.com/office/drawing/2014/main" id="{731C4D41-A35C-42FD-B8F7-8AD1B7D1EB9D}"/>
            </a:ext>
          </a:extLst>
        </xdr:cNvPr>
        <xdr:cNvSpPr/>
      </xdr:nvSpPr>
      <xdr:spPr>
        <a:xfrm>
          <a:off x="1282700" y="104379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148466</xdr:rowOff>
    </xdr:from>
    <xdr:ext cx="762000" cy="259045"/>
    <xdr:sp macro="" textlink="">
      <xdr:nvSpPr>
        <xdr:cNvPr id="145" name="テキスト ボックス 144">
          <a:extLst>
            <a:ext uri="{FF2B5EF4-FFF2-40B4-BE49-F238E27FC236}">
              <a16:creationId xmlns:a16="http://schemas.microsoft.com/office/drawing/2014/main" id="{45A0B36A-8E03-43D6-8447-6935B8A95AD0}"/>
            </a:ext>
          </a:extLst>
        </xdr:cNvPr>
        <xdr:cNvSpPr txBox="1"/>
      </xdr:nvSpPr>
      <xdr:spPr>
        <a:xfrm>
          <a:off x="971550" y="1021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AF8FF23-3AFE-4518-BBEF-3CF65635505B}"/>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A50B7F5-1A5F-4B29-941A-DD185822DC67}"/>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7DCDB6C-D20B-42AE-9A31-312110078FE2}"/>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1B31BE6-0647-4148-943B-8E949006484B}"/>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18BA3F2-CD9B-4D9C-B524-2DDF816EFF57}"/>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66322</xdr:rowOff>
    </xdr:from>
    <xdr:to>
      <xdr:col>23</xdr:col>
      <xdr:colOff>184150</xdr:colOff>
      <xdr:row>64</xdr:row>
      <xdr:rowOff>167922</xdr:rowOff>
    </xdr:to>
    <xdr:sp macro="" textlink="">
      <xdr:nvSpPr>
        <xdr:cNvPr id="151" name="楕円 150">
          <a:extLst>
            <a:ext uri="{FF2B5EF4-FFF2-40B4-BE49-F238E27FC236}">
              <a16:creationId xmlns:a16="http://schemas.microsoft.com/office/drawing/2014/main" id="{364C2D1C-7612-4834-A39D-AFEA5C62D2B3}"/>
            </a:ext>
          </a:extLst>
        </xdr:cNvPr>
        <xdr:cNvSpPr/>
      </xdr:nvSpPr>
      <xdr:spPr>
        <a:xfrm>
          <a:off x="4464050" y="1063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38399</xdr:rowOff>
    </xdr:from>
    <xdr:ext cx="762000" cy="259045"/>
    <xdr:sp macro="" textlink="">
      <xdr:nvSpPr>
        <xdr:cNvPr id="152" name="財政構造の弾力性該当値テキスト">
          <a:extLst>
            <a:ext uri="{FF2B5EF4-FFF2-40B4-BE49-F238E27FC236}">
              <a16:creationId xmlns:a16="http://schemas.microsoft.com/office/drawing/2014/main" id="{8E1E1587-F48E-4424-8C47-7CA34B04226D}"/>
            </a:ext>
          </a:extLst>
        </xdr:cNvPr>
        <xdr:cNvSpPr txBox="1"/>
      </xdr:nvSpPr>
      <xdr:spPr>
        <a:xfrm>
          <a:off x="4584700" y="106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124883</xdr:rowOff>
    </xdr:from>
    <xdr:to>
      <xdr:col>19</xdr:col>
      <xdr:colOff>184150</xdr:colOff>
      <xdr:row>62</xdr:row>
      <xdr:rowOff>55033</xdr:rowOff>
    </xdr:to>
    <xdr:sp macro="" textlink="">
      <xdr:nvSpPr>
        <xdr:cNvPr id="153" name="楕円 152">
          <a:extLst>
            <a:ext uri="{FF2B5EF4-FFF2-40B4-BE49-F238E27FC236}">
              <a16:creationId xmlns:a16="http://schemas.microsoft.com/office/drawing/2014/main" id="{7C6833C8-14B8-46F3-8195-9516629B4F5B}"/>
            </a:ext>
          </a:extLst>
        </xdr:cNvPr>
        <xdr:cNvSpPr/>
      </xdr:nvSpPr>
      <xdr:spPr>
        <a:xfrm>
          <a:off x="3702050" y="101959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39810</xdr:rowOff>
    </xdr:from>
    <xdr:ext cx="736600" cy="259045"/>
    <xdr:sp macro="" textlink="">
      <xdr:nvSpPr>
        <xdr:cNvPr id="154" name="テキスト ボックス 153">
          <a:extLst>
            <a:ext uri="{FF2B5EF4-FFF2-40B4-BE49-F238E27FC236}">
              <a16:creationId xmlns:a16="http://schemas.microsoft.com/office/drawing/2014/main" id="{73562E12-8187-44C9-BB0E-18550B530C73}"/>
            </a:ext>
          </a:extLst>
        </xdr:cNvPr>
        <xdr:cNvSpPr txBox="1"/>
      </xdr:nvSpPr>
      <xdr:spPr>
        <a:xfrm>
          <a:off x="3409950" y="1027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157339</xdr:rowOff>
    </xdr:from>
    <xdr:to>
      <xdr:col>15</xdr:col>
      <xdr:colOff>133350</xdr:colOff>
      <xdr:row>64</xdr:row>
      <xdr:rowOff>87489</xdr:rowOff>
    </xdr:to>
    <xdr:sp macro="" textlink="">
      <xdr:nvSpPr>
        <xdr:cNvPr id="155" name="楕円 154">
          <a:extLst>
            <a:ext uri="{FF2B5EF4-FFF2-40B4-BE49-F238E27FC236}">
              <a16:creationId xmlns:a16="http://schemas.microsoft.com/office/drawing/2014/main" id="{891E34B9-5654-4B4C-B1D4-7409D3611729}"/>
            </a:ext>
          </a:extLst>
        </xdr:cNvPr>
        <xdr:cNvSpPr/>
      </xdr:nvSpPr>
      <xdr:spPr>
        <a:xfrm>
          <a:off x="2889250" y="105586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72266</xdr:rowOff>
    </xdr:from>
    <xdr:ext cx="762000" cy="259045"/>
    <xdr:sp macro="" textlink="">
      <xdr:nvSpPr>
        <xdr:cNvPr id="156" name="テキスト ボックス 155">
          <a:extLst>
            <a:ext uri="{FF2B5EF4-FFF2-40B4-BE49-F238E27FC236}">
              <a16:creationId xmlns:a16="http://schemas.microsoft.com/office/drawing/2014/main" id="{BA1C7C37-2848-4CF5-B44A-3FBD44E676C1}"/>
            </a:ext>
          </a:extLst>
        </xdr:cNvPr>
        <xdr:cNvSpPr txBox="1"/>
      </xdr:nvSpPr>
      <xdr:spPr>
        <a:xfrm>
          <a:off x="2597150" y="1063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7" name="楕円 156">
          <a:extLst>
            <a:ext uri="{FF2B5EF4-FFF2-40B4-BE49-F238E27FC236}">
              <a16:creationId xmlns:a16="http://schemas.microsoft.com/office/drawing/2014/main" id="{39695773-83C4-4D25-BED8-777CFDDF69E9}"/>
            </a:ext>
          </a:extLst>
        </xdr:cNvPr>
        <xdr:cNvSpPr/>
      </xdr:nvSpPr>
      <xdr:spPr>
        <a:xfrm>
          <a:off x="2095500" y="106595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F10862AF-8DC1-4E29-B6A1-759370F6D73A}"/>
            </a:ext>
          </a:extLst>
        </xdr:cNvPr>
        <xdr:cNvSpPr txBox="1"/>
      </xdr:nvSpPr>
      <xdr:spPr>
        <a:xfrm>
          <a:off x="1784350" y="1073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59" name="楕円 158">
          <a:extLst>
            <a:ext uri="{FF2B5EF4-FFF2-40B4-BE49-F238E27FC236}">
              <a16:creationId xmlns:a16="http://schemas.microsoft.com/office/drawing/2014/main" id="{3F865DC3-8891-480B-A03C-D57848894126}"/>
            </a:ext>
          </a:extLst>
        </xdr:cNvPr>
        <xdr:cNvSpPr/>
      </xdr:nvSpPr>
      <xdr:spPr>
        <a:xfrm>
          <a:off x="1282700" y="106193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60" name="テキスト ボックス 159">
          <a:extLst>
            <a:ext uri="{FF2B5EF4-FFF2-40B4-BE49-F238E27FC236}">
              <a16:creationId xmlns:a16="http://schemas.microsoft.com/office/drawing/2014/main" id="{7250BF3F-C9FF-4D23-8E47-BA2C391FF7C0}"/>
            </a:ext>
          </a:extLst>
        </xdr:cNvPr>
        <xdr:cNvSpPr txBox="1"/>
      </xdr:nvSpPr>
      <xdr:spPr>
        <a:xfrm>
          <a:off x="971550" y="107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52CE030-A9DA-4F30-A749-48FF17CC5077}"/>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22736714-C3FF-4174-91F6-00FCFC8F834F}"/>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200C1C42-EDD7-47BB-918E-D5BA12F367AA}"/>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C3A901D2-6956-48B1-B3F4-B50A9BBED006}"/>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82BC13A0-B5A1-41EE-9F2E-B1E2BA09122D}"/>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30DFC4AE-4AD8-4117-AA85-19F44466F746}"/>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7976C76C-9BEF-433C-A3B5-3301E61C095F}"/>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7E20612-935F-4AB3-8AED-BE8F56586F25}"/>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B269F9B1-2646-4074-84D8-2A2BB861DD2F}"/>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510EF63-91B8-44BA-BE83-60CBEFC1EB47}"/>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C446388E-360C-4DC4-B4BF-D5E07C6CA221}"/>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7B2853AB-5DC3-45A3-AF51-E620E2259818}"/>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F36ED1F1-3601-4781-8756-078B220F1224}"/>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175,882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185,485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円となっており、依然として類似団体平均を上回っている。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前年度を上回っているのは、学校給食の公会計化に伴う学校給食の食材調達費の皆増等により物件費が増加している一方で、人口が前年比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％の減となっていることなどが主な要因となっていると考えられる。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引き続き、財政運営方針（令和６年度～令和９年度）に掲げた方策を着実に実行しながら業務改革に取り組んでいく。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1A907401-7BEE-4825-97EE-D0BE8A45C18C}"/>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8E0DCB51-F7F9-4D71-91DB-3F83210CD809}"/>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E8604527-CEE2-4DA4-A4E8-7232581D5DF4}"/>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C4ED9025-5534-4DA1-AC77-395CCD4DB02F}"/>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7163494B-39AC-4018-8C33-DC0129D83D6F}"/>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21F28B50-6D53-4C67-9699-C73B1A783EBB}"/>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6F6DD3AA-F1C5-4377-B4DD-3B48F122475A}"/>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59E32B62-8116-45C3-A674-1FE79A5E5BDA}"/>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65F25C32-A9D2-43A1-846A-C04849C374E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6323C1A3-5229-434B-9EB9-DBC79A290289}"/>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10D8363F-00A8-478D-96D7-503C7CECCF3A}"/>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6DEAF18B-89A5-4FCE-8F8A-008D0543BF36}"/>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9BC8295D-4D84-4792-AC0C-C67CFC436E9E}"/>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9629ECB-470F-4799-AF86-822AF3BD7BD6}"/>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142182</xdr:rowOff>
    </xdr:from>
    <xdr:to>
      <xdr:col>23</xdr:col>
      <xdr:colOff>133350</xdr:colOff>
      <xdr:row>89</xdr:row>
      <xdr:rowOff>131671</xdr:rowOff>
    </xdr:to>
    <xdr:cxnSp macro="">
      <xdr:nvCxnSpPr>
        <xdr:cNvPr id="188" name="直線コネクタ 187">
          <a:extLst>
            <a:ext uri="{FF2B5EF4-FFF2-40B4-BE49-F238E27FC236}">
              <a16:creationId xmlns:a16="http://schemas.microsoft.com/office/drawing/2014/main" id="{770A7F47-5CF1-4462-995C-E5EBE3F91194}"/>
            </a:ext>
          </a:extLst>
        </xdr:cNvPr>
        <xdr:cNvCxnSpPr/>
      </xdr:nvCxnSpPr>
      <xdr:spPr>
        <a:xfrm flipV="1">
          <a:off x="4514850" y="13845482"/>
          <a:ext cx="0" cy="9800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103748</xdr:rowOff>
    </xdr:from>
    <xdr:ext cx="762000" cy="259045"/>
    <xdr:sp macro="" textlink="">
      <xdr:nvSpPr>
        <xdr:cNvPr id="189" name="人件費・物件費等の状況最小値テキスト">
          <a:extLst>
            <a:ext uri="{FF2B5EF4-FFF2-40B4-BE49-F238E27FC236}">
              <a16:creationId xmlns:a16="http://schemas.microsoft.com/office/drawing/2014/main" id="{FC2AB81D-9DA2-4616-82AC-282AFFAAD719}"/>
            </a:ext>
          </a:extLst>
        </xdr:cNvPr>
        <xdr:cNvSpPr txBox="1"/>
      </xdr:nvSpPr>
      <xdr:spPr>
        <a:xfrm>
          <a:off x="4584700" y="1479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131671</xdr:rowOff>
    </xdr:from>
    <xdr:to>
      <xdr:col>24</xdr:col>
      <xdr:colOff>12700</xdr:colOff>
      <xdr:row>89</xdr:row>
      <xdr:rowOff>131671</xdr:rowOff>
    </xdr:to>
    <xdr:cxnSp macro="">
      <xdr:nvCxnSpPr>
        <xdr:cNvPr id="190" name="直線コネクタ 189">
          <a:extLst>
            <a:ext uri="{FF2B5EF4-FFF2-40B4-BE49-F238E27FC236}">
              <a16:creationId xmlns:a16="http://schemas.microsoft.com/office/drawing/2014/main" id="{EB491939-1E65-45AC-B889-7A874687C8AF}"/>
            </a:ext>
          </a:extLst>
        </xdr:cNvPr>
        <xdr:cNvCxnSpPr/>
      </xdr:nvCxnSpPr>
      <xdr:spPr>
        <a:xfrm>
          <a:off x="4425950" y="14825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57109</xdr:rowOff>
    </xdr:from>
    <xdr:ext cx="762000" cy="259045"/>
    <xdr:sp macro="" textlink="">
      <xdr:nvSpPr>
        <xdr:cNvPr id="191" name="人件費・物件費等の状況最大値テキスト">
          <a:extLst>
            <a:ext uri="{FF2B5EF4-FFF2-40B4-BE49-F238E27FC236}">
              <a16:creationId xmlns:a16="http://schemas.microsoft.com/office/drawing/2014/main" id="{03AD785F-F9FA-4A2F-B724-F2C1917106E2}"/>
            </a:ext>
          </a:extLst>
        </xdr:cNvPr>
        <xdr:cNvSpPr txBox="1"/>
      </xdr:nvSpPr>
      <xdr:spPr>
        <a:xfrm>
          <a:off x="4584700" y="13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142182</xdr:rowOff>
    </xdr:from>
    <xdr:to>
      <xdr:col>24</xdr:col>
      <xdr:colOff>12700</xdr:colOff>
      <xdr:row>83</xdr:row>
      <xdr:rowOff>142182</xdr:rowOff>
    </xdr:to>
    <xdr:cxnSp macro="">
      <xdr:nvCxnSpPr>
        <xdr:cNvPr id="192" name="直線コネクタ 191">
          <a:extLst>
            <a:ext uri="{FF2B5EF4-FFF2-40B4-BE49-F238E27FC236}">
              <a16:creationId xmlns:a16="http://schemas.microsoft.com/office/drawing/2014/main" id="{BC5D0D92-0AFC-4A59-ADDD-DDEBE17B4708}"/>
            </a:ext>
          </a:extLst>
        </xdr:cNvPr>
        <xdr:cNvCxnSpPr/>
      </xdr:nvCxnSpPr>
      <xdr:spPr>
        <a:xfrm>
          <a:off x="4425950" y="13845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2232</xdr:rowOff>
    </xdr:from>
    <xdr:to>
      <xdr:col>23</xdr:col>
      <xdr:colOff>133350</xdr:colOff>
      <xdr:row>87</xdr:row>
      <xdr:rowOff>62503</xdr:rowOff>
    </xdr:to>
    <xdr:cxnSp macro="">
      <xdr:nvCxnSpPr>
        <xdr:cNvPr id="193" name="直線コネクタ 192">
          <a:extLst>
            <a:ext uri="{FF2B5EF4-FFF2-40B4-BE49-F238E27FC236}">
              <a16:creationId xmlns:a16="http://schemas.microsoft.com/office/drawing/2014/main" id="{E6B0F490-1C14-4109-93BF-807BDB47ED69}"/>
            </a:ext>
          </a:extLst>
        </xdr:cNvPr>
        <xdr:cNvCxnSpPr/>
      </xdr:nvCxnSpPr>
      <xdr:spPr>
        <a:xfrm>
          <a:off x="3752850" y="14200832"/>
          <a:ext cx="762000" cy="22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15882</xdr:rowOff>
    </xdr:from>
    <xdr:ext cx="762000" cy="259045"/>
    <xdr:sp macro="" textlink="">
      <xdr:nvSpPr>
        <xdr:cNvPr id="194" name="人件費・物件費等の状況平均値テキスト">
          <a:extLst>
            <a:ext uri="{FF2B5EF4-FFF2-40B4-BE49-F238E27FC236}">
              <a16:creationId xmlns:a16="http://schemas.microsoft.com/office/drawing/2014/main" id="{280B2D82-C6F0-4E44-B293-627F255848C1}"/>
            </a:ext>
          </a:extLst>
        </xdr:cNvPr>
        <xdr:cNvSpPr txBox="1"/>
      </xdr:nvSpPr>
      <xdr:spPr>
        <a:xfrm>
          <a:off x="4584700" y="14049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170805</xdr:rowOff>
    </xdr:from>
    <xdr:to>
      <xdr:col>23</xdr:col>
      <xdr:colOff>184150</xdr:colOff>
      <xdr:row>86</xdr:row>
      <xdr:rowOff>100955</xdr:rowOff>
    </xdr:to>
    <xdr:sp macro="" textlink="">
      <xdr:nvSpPr>
        <xdr:cNvPr id="195" name="フローチャート: 判断 194">
          <a:extLst>
            <a:ext uri="{FF2B5EF4-FFF2-40B4-BE49-F238E27FC236}">
              <a16:creationId xmlns:a16="http://schemas.microsoft.com/office/drawing/2014/main" id="{89D0778D-7604-4B3D-B177-BD4709FD8C25}"/>
            </a:ext>
          </a:extLst>
        </xdr:cNvPr>
        <xdr:cNvSpPr/>
      </xdr:nvSpPr>
      <xdr:spPr>
        <a:xfrm>
          <a:off x="4464050" y="141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76566</xdr:rowOff>
    </xdr:from>
    <xdr:to>
      <xdr:col>19</xdr:col>
      <xdr:colOff>133350</xdr:colOff>
      <xdr:row>86</xdr:row>
      <xdr:rowOff>2232</xdr:rowOff>
    </xdr:to>
    <xdr:cxnSp macro="">
      <xdr:nvCxnSpPr>
        <xdr:cNvPr id="196" name="直線コネクタ 195">
          <a:extLst>
            <a:ext uri="{FF2B5EF4-FFF2-40B4-BE49-F238E27FC236}">
              <a16:creationId xmlns:a16="http://schemas.microsoft.com/office/drawing/2014/main" id="{0D685F6F-3A5A-4957-93D5-70D8987AA4C5}"/>
            </a:ext>
          </a:extLst>
        </xdr:cNvPr>
        <xdr:cNvCxnSpPr/>
      </xdr:nvCxnSpPr>
      <xdr:spPr>
        <a:xfrm>
          <a:off x="2940050" y="13944966"/>
          <a:ext cx="812800" cy="25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57105</xdr:rowOff>
    </xdr:from>
    <xdr:to>
      <xdr:col>19</xdr:col>
      <xdr:colOff>184150</xdr:colOff>
      <xdr:row>85</xdr:row>
      <xdr:rowOff>158705</xdr:rowOff>
    </xdr:to>
    <xdr:sp macro="" textlink="">
      <xdr:nvSpPr>
        <xdr:cNvPr id="197" name="フローチャート: 判断 196">
          <a:extLst>
            <a:ext uri="{FF2B5EF4-FFF2-40B4-BE49-F238E27FC236}">
              <a16:creationId xmlns:a16="http://schemas.microsoft.com/office/drawing/2014/main" id="{BEC1C995-FED1-44F0-BE6C-24B986C549FD}"/>
            </a:ext>
          </a:extLst>
        </xdr:cNvPr>
        <xdr:cNvSpPr/>
      </xdr:nvSpPr>
      <xdr:spPr>
        <a:xfrm>
          <a:off x="3702050" y="1409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168882</xdr:rowOff>
    </xdr:from>
    <xdr:ext cx="736600" cy="259045"/>
    <xdr:sp macro="" textlink="">
      <xdr:nvSpPr>
        <xdr:cNvPr id="198" name="テキスト ボックス 197">
          <a:extLst>
            <a:ext uri="{FF2B5EF4-FFF2-40B4-BE49-F238E27FC236}">
              <a16:creationId xmlns:a16="http://schemas.microsoft.com/office/drawing/2014/main" id="{D910F693-30D3-4B69-8FDE-516536EB0612}"/>
            </a:ext>
          </a:extLst>
        </xdr:cNvPr>
        <xdr:cNvSpPr txBox="1"/>
      </xdr:nvSpPr>
      <xdr:spPr>
        <a:xfrm>
          <a:off x="3409950" y="1386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115083</xdr:rowOff>
    </xdr:from>
    <xdr:to>
      <xdr:col>15</xdr:col>
      <xdr:colOff>82550</xdr:colOff>
      <xdr:row>84</xdr:row>
      <xdr:rowOff>76566</xdr:rowOff>
    </xdr:to>
    <xdr:cxnSp macro="">
      <xdr:nvCxnSpPr>
        <xdr:cNvPr id="199" name="直線コネクタ 198">
          <a:extLst>
            <a:ext uri="{FF2B5EF4-FFF2-40B4-BE49-F238E27FC236}">
              <a16:creationId xmlns:a16="http://schemas.microsoft.com/office/drawing/2014/main" id="{73DEE404-48B6-4C26-8141-4E2DB768439F}"/>
            </a:ext>
          </a:extLst>
        </xdr:cNvPr>
        <xdr:cNvCxnSpPr/>
      </xdr:nvCxnSpPr>
      <xdr:spPr>
        <a:xfrm>
          <a:off x="2127250" y="13818383"/>
          <a:ext cx="812800" cy="1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90343</xdr:rowOff>
    </xdr:from>
    <xdr:to>
      <xdr:col>15</xdr:col>
      <xdr:colOff>133350</xdr:colOff>
      <xdr:row>84</xdr:row>
      <xdr:rowOff>20493</xdr:rowOff>
    </xdr:to>
    <xdr:sp macro="" textlink="">
      <xdr:nvSpPr>
        <xdr:cNvPr id="200" name="フローチャート: 判断 199">
          <a:extLst>
            <a:ext uri="{FF2B5EF4-FFF2-40B4-BE49-F238E27FC236}">
              <a16:creationId xmlns:a16="http://schemas.microsoft.com/office/drawing/2014/main" id="{370DDDAE-5CE4-4FF1-8911-4851165092A1}"/>
            </a:ext>
          </a:extLst>
        </xdr:cNvPr>
        <xdr:cNvSpPr/>
      </xdr:nvSpPr>
      <xdr:spPr>
        <a:xfrm>
          <a:off x="2889250" y="13793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30670</xdr:rowOff>
    </xdr:from>
    <xdr:ext cx="762000" cy="259045"/>
    <xdr:sp macro="" textlink="">
      <xdr:nvSpPr>
        <xdr:cNvPr id="201" name="テキスト ボックス 200">
          <a:extLst>
            <a:ext uri="{FF2B5EF4-FFF2-40B4-BE49-F238E27FC236}">
              <a16:creationId xmlns:a16="http://schemas.microsoft.com/office/drawing/2014/main" id="{BA04A543-7AB8-4504-9384-CF52E1DC4A15}"/>
            </a:ext>
          </a:extLst>
        </xdr:cNvPr>
        <xdr:cNvSpPr txBox="1"/>
      </xdr:nvSpPr>
      <xdr:spPr>
        <a:xfrm>
          <a:off x="2597150" y="135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90591</xdr:rowOff>
    </xdr:from>
    <xdr:to>
      <xdr:col>11</xdr:col>
      <xdr:colOff>31750</xdr:colOff>
      <xdr:row>83</xdr:row>
      <xdr:rowOff>115083</xdr:rowOff>
    </xdr:to>
    <xdr:cxnSp macro="">
      <xdr:nvCxnSpPr>
        <xdr:cNvPr id="202" name="直線コネクタ 201">
          <a:extLst>
            <a:ext uri="{FF2B5EF4-FFF2-40B4-BE49-F238E27FC236}">
              <a16:creationId xmlns:a16="http://schemas.microsoft.com/office/drawing/2014/main" id="{06F0FA28-A9A7-46E6-93EC-C9444823BDC5}"/>
            </a:ext>
          </a:extLst>
        </xdr:cNvPr>
        <xdr:cNvCxnSpPr/>
      </xdr:nvCxnSpPr>
      <xdr:spPr>
        <a:xfrm>
          <a:off x="1333500" y="13793891"/>
          <a:ext cx="79375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84534</xdr:rowOff>
    </xdr:from>
    <xdr:to>
      <xdr:col>11</xdr:col>
      <xdr:colOff>82550</xdr:colOff>
      <xdr:row>83</xdr:row>
      <xdr:rowOff>14684</xdr:rowOff>
    </xdr:to>
    <xdr:sp macro="" textlink="">
      <xdr:nvSpPr>
        <xdr:cNvPr id="203" name="フローチャート: 判断 202">
          <a:extLst>
            <a:ext uri="{FF2B5EF4-FFF2-40B4-BE49-F238E27FC236}">
              <a16:creationId xmlns:a16="http://schemas.microsoft.com/office/drawing/2014/main" id="{F460EF61-738D-4048-A4B9-956CDBCF3A69}"/>
            </a:ext>
          </a:extLst>
        </xdr:cNvPr>
        <xdr:cNvSpPr/>
      </xdr:nvSpPr>
      <xdr:spPr>
        <a:xfrm>
          <a:off x="2095500" y="13622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24861</xdr:rowOff>
    </xdr:from>
    <xdr:ext cx="762000" cy="259045"/>
    <xdr:sp macro="" textlink="">
      <xdr:nvSpPr>
        <xdr:cNvPr id="204" name="テキスト ボックス 203">
          <a:extLst>
            <a:ext uri="{FF2B5EF4-FFF2-40B4-BE49-F238E27FC236}">
              <a16:creationId xmlns:a16="http://schemas.microsoft.com/office/drawing/2014/main" id="{C9F24B44-2F6A-4877-9023-395F725AE80C}"/>
            </a:ext>
          </a:extLst>
        </xdr:cNvPr>
        <xdr:cNvSpPr txBox="1"/>
      </xdr:nvSpPr>
      <xdr:spPr>
        <a:xfrm>
          <a:off x="1784350" y="13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29663</xdr:rowOff>
    </xdr:from>
    <xdr:to>
      <xdr:col>7</xdr:col>
      <xdr:colOff>31750</xdr:colOff>
      <xdr:row>82</xdr:row>
      <xdr:rowOff>131263</xdr:rowOff>
    </xdr:to>
    <xdr:sp macro="" textlink="">
      <xdr:nvSpPr>
        <xdr:cNvPr id="205" name="フローチャート: 判断 204">
          <a:extLst>
            <a:ext uri="{FF2B5EF4-FFF2-40B4-BE49-F238E27FC236}">
              <a16:creationId xmlns:a16="http://schemas.microsoft.com/office/drawing/2014/main" id="{530DE83A-7636-4924-AA1B-707E50BE8E7E}"/>
            </a:ext>
          </a:extLst>
        </xdr:cNvPr>
        <xdr:cNvSpPr/>
      </xdr:nvSpPr>
      <xdr:spPr>
        <a:xfrm>
          <a:off x="1282700" y="135678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141440</xdr:rowOff>
    </xdr:from>
    <xdr:ext cx="762000" cy="259045"/>
    <xdr:sp macro="" textlink="">
      <xdr:nvSpPr>
        <xdr:cNvPr id="206" name="テキスト ボックス 205">
          <a:extLst>
            <a:ext uri="{FF2B5EF4-FFF2-40B4-BE49-F238E27FC236}">
              <a16:creationId xmlns:a16="http://schemas.microsoft.com/office/drawing/2014/main" id="{9CF98CA6-05A3-42DC-B960-C32B6A183271}"/>
            </a:ext>
          </a:extLst>
        </xdr:cNvPr>
        <xdr:cNvSpPr txBox="1"/>
      </xdr:nvSpPr>
      <xdr:spPr>
        <a:xfrm>
          <a:off x="971550" y="1334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22B324E-6C4B-4214-B32C-C8A08A26E90B}"/>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FAEBCA8E-9703-4613-8346-688903389F94}"/>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51C07B5-9AB0-4442-9108-640684BAF07E}"/>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44C7524-C787-4C9C-BB14-722BB00486D6}"/>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845C818-7B41-49A2-B314-2912CFE5FEAC}"/>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11703</xdr:rowOff>
    </xdr:from>
    <xdr:to>
      <xdr:col>23</xdr:col>
      <xdr:colOff>184150</xdr:colOff>
      <xdr:row>87</xdr:row>
      <xdr:rowOff>113303</xdr:rowOff>
    </xdr:to>
    <xdr:sp macro="" textlink="">
      <xdr:nvSpPr>
        <xdr:cNvPr id="212" name="楕円 211">
          <a:extLst>
            <a:ext uri="{FF2B5EF4-FFF2-40B4-BE49-F238E27FC236}">
              <a16:creationId xmlns:a16="http://schemas.microsoft.com/office/drawing/2014/main" id="{69B0044C-6399-44A1-9A34-B4BE78D4D223}"/>
            </a:ext>
          </a:extLst>
        </xdr:cNvPr>
        <xdr:cNvSpPr/>
      </xdr:nvSpPr>
      <xdr:spPr>
        <a:xfrm>
          <a:off x="4464050" y="143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155230</xdr:rowOff>
    </xdr:from>
    <xdr:ext cx="762000" cy="259045"/>
    <xdr:sp macro="" textlink="">
      <xdr:nvSpPr>
        <xdr:cNvPr id="213" name="人件費・物件費等の状況該当値テキスト">
          <a:extLst>
            <a:ext uri="{FF2B5EF4-FFF2-40B4-BE49-F238E27FC236}">
              <a16:creationId xmlns:a16="http://schemas.microsoft.com/office/drawing/2014/main" id="{C91872FD-DE84-4725-8B42-428FB67AC0EB}"/>
            </a:ext>
          </a:extLst>
        </xdr:cNvPr>
        <xdr:cNvSpPr txBox="1"/>
      </xdr:nvSpPr>
      <xdr:spPr>
        <a:xfrm>
          <a:off x="4584700" y="1435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122882</xdr:rowOff>
    </xdr:from>
    <xdr:to>
      <xdr:col>19</xdr:col>
      <xdr:colOff>184150</xdr:colOff>
      <xdr:row>86</xdr:row>
      <xdr:rowOff>53032</xdr:rowOff>
    </xdr:to>
    <xdr:sp macro="" textlink="">
      <xdr:nvSpPr>
        <xdr:cNvPr id="214" name="楕円 213">
          <a:extLst>
            <a:ext uri="{FF2B5EF4-FFF2-40B4-BE49-F238E27FC236}">
              <a16:creationId xmlns:a16="http://schemas.microsoft.com/office/drawing/2014/main" id="{48AA3BA0-2DA0-4980-ADB9-6F8134BD5EC0}"/>
            </a:ext>
          </a:extLst>
        </xdr:cNvPr>
        <xdr:cNvSpPr/>
      </xdr:nvSpPr>
      <xdr:spPr>
        <a:xfrm>
          <a:off x="3702050" y="14156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37809</xdr:rowOff>
    </xdr:from>
    <xdr:ext cx="736600" cy="259045"/>
    <xdr:sp macro="" textlink="">
      <xdr:nvSpPr>
        <xdr:cNvPr id="215" name="テキスト ボックス 214">
          <a:extLst>
            <a:ext uri="{FF2B5EF4-FFF2-40B4-BE49-F238E27FC236}">
              <a16:creationId xmlns:a16="http://schemas.microsoft.com/office/drawing/2014/main" id="{2ED3B397-2DC9-4E18-9E45-24480441063F}"/>
            </a:ext>
          </a:extLst>
        </xdr:cNvPr>
        <xdr:cNvSpPr txBox="1"/>
      </xdr:nvSpPr>
      <xdr:spPr>
        <a:xfrm>
          <a:off x="3409950" y="1423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25766</xdr:rowOff>
    </xdr:from>
    <xdr:to>
      <xdr:col>15</xdr:col>
      <xdr:colOff>133350</xdr:colOff>
      <xdr:row>84</xdr:row>
      <xdr:rowOff>127366</xdr:rowOff>
    </xdr:to>
    <xdr:sp macro="" textlink="">
      <xdr:nvSpPr>
        <xdr:cNvPr id="216" name="楕円 215">
          <a:extLst>
            <a:ext uri="{FF2B5EF4-FFF2-40B4-BE49-F238E27FC236}">
              <a16:creationId xmlns:a16="http://schemas.microsoft.com/office/drawing/2014/main" id="{5D45DBDF-5E0A-49FF-9F97-47248180F5DE}"/>
            </a:ext>
          </a:extLst>
        </xdr:cNvPr>
        <xdr:cNvSpPr/>
      </xdr:nvSpPr>
      <xdr:spPr>
        <a:xfrm>
          <a:off x="2889250" y="1389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112143</xdr:rowOff>
    </xdr:from>
    <xdr:ext cx="762000" cy="259045"/>
    <xdr:sp macro="" textlink="">
      <xdr:nvSpPr>
        <xdr:cNvPr id="217" name="テキスト ボックス 216">
          <a:extLst>
            <a:ext uri="{FF2B5EF4-FFF2-40B4-BE49-F238E27FC236}">
              <a16:creationId xmlns:a16="http://schemas.microsoft.com/office/drawing/2014/main" id="{388F0F56-1677-465D-B020-6BFA74CC7875}"/>
            </a:ext>
          </a:extLst>
        </xdr:cNvPr>
        <xdr:cNvSpPr txBox="1"/>
      </xdr:nvSpPr>
      <xdr:spPr>
        <a:xfrm>
          <a:off x="2597150" y="139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64283</xdr:rowOff>
    </xdr:from>
    <xdr:to>
      <xdr:col>11</xdr:col>
      <xdr:colOff>82550</xdr:colOff>
      <xdr:row>83</xdr:row>
      <xdr:rowOff>165883</xdr:rowOff>
    </xdr:to>
    <xdr:sp macro="" textlink="">
      <xdr:nvSpPr>
        <xdr:cNvPr id="218" name="楕円 217">
          <a:extLst>
            <a:ext uri="{FF2B5EF4-FFF2-40B4-BE49-F238E27FC236}">
              <a16:creationId xmlns:a16="http://schemas.microsoft.com/office/drawing/2014/main" id="{46B1F1C9-1187-456A-BDC2-4E092D183E33}"/>
            </a:ext>
          </a:extLst>
        </xdr:cNvPr>
        <xdr:cNvSpPr/>
      </xdr:nvSpPr>
      <xdr:spPr>
        <a:xfrm>
          <a:off x="2095500" y="137675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150660</xdr:rowOff>
    </xdr:from>
    <xdr:ext cx="762000" cy="259045"/>
    <xdr:sp macro="" textlink="">
      <xdr:nvSpPr>
        <xdr:cNvPr id="219" name="テキスト ボックス 218">
          <a:extLst>
            <a:ext uri="{FF2B5EF4-FFF2-40B4-BE49-F238E27FC236}">
              <a16:creationId xmlns:a16="http://schemas.microsoft.com/office/drawing/2014/main" id="{A779D711-72A6-43A5-847C-E6305296FFFB}"/>
            </a:ext>
          </a:extLst>
        </xdr:cNvPr>
        <xdr:cNvSpPr txBox="1"/>
      </xdr:nvSpPr>
      <xdr:spPr>
        <a:xfrm>
          <a:off x="1784350" y="1385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39791</xdr:rowOff>
    </xdr:from>
    <xdr:to>
      <xdr:col>7</xdr:col>
      <xdr:colOff>31750</xdr:colOff>
      <xdr:row>83</xdr:row>
      <xdr:rowOff>141391</xdr:rowOff>
    </xdr:to>
    <xdr:sp macro="" textlink="">
      <xdr:nvSpPr>
        <xdr:cNvPr id="220" name="楕円 219">
          <a:extLst>
            <a:ext uri="{FF2B5EF4-FFF2-40B4-BE49-F238E27FC236}">
              <a16:creationId xmlns:a16="http://schemas.microsoft.com/office/drawing/2014/main" id="{39B66A6B-45B8-4FD2-A21A-9D6BA67AB1EC}"/>
            </a:ext>
          </a:extLst>
        </xdr:cNvPr>
        <xdr:cNvSpPr/>
      </xdr:nvSpPr>
      <xdr:spPr>
        <a:xfrm>
          <a:off x="1282700" y="137430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126168</xdr:rowOff>
    </xdr:from>
    <xdr:ext cx="762000" cy="259045"/>
    <xdr:sp macro="" textlink="">
      <xdr:nvSpPr>
        <xdr:cNvPr id="221" name="テキスト ボックス 220">
          <a:extLst>
            <a:ext uri="{FF2B5EF4-FFF2-40B4-BE49-F238E27FC236}">
              <a16:creationId xmlns:a16="http://schemas.microsoft.com/office/drawing/2014/main" id="{EBD35FF5-37A3-4724-9A3C-FECD563F6BBE}"/>
            </a:ext>
          </a:extLst>
        </xdr:cNvPr>
        <xdr:cNvSpPr txBox="1"/>
      </xdr:nvSpPr>
      <xdr:spPr>
        <a:xfrm>
          <a:off x="971550" y="138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1837DA4-891D-40F0-B4D0-D513AEB74957}"/>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32DBDD3A-BFDA-4400-878B-D6AC59104354}"/>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898549B-C303-4AD0-A9A5-82B33E0B8AC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EB8F2DF-4ABA-4FD7-AEDA-290325E15E82}"/>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5310F573-EE4D-4BDD-B493-0935935D3057}"/>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A616DB33-9CB7-4458-BEDA-D5C3EFDBC7CA}"/>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8E95A024-BCE3-4BF9-A0E4-D0A7FCD11503}"/>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F0CDDEB-C0C2-47C4-B3FE-060380DB056E}"/>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8211CEA1-6807-4E16-90FF-F6DCD0354FB3}"/>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5479D01B-EBB7-4EE4-BEFD-2CA724E95DB8}"/>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DDB0F442-B675-4533-84B8-4411287DC6FF}"/>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BB27D5B-F73A-48BC-9F8C-CEE4C251B8C2}"/>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684BED2D-8E4F-46F8-8AAC-9AFDDCE8A565}"/>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令和３年度において、国及び本市では給料表の改定は行われておらず、令和４年度のラスパイレス指数は、１００を下回る水準を維持している。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48D32DD9-828D-4E83-BCD8-3B84AE295C2B}"/>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E83A590B-2AE4-4ED9-A64E-B287DD3AA64E}"/>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6D374F1D-6210-40DD-B7B4-56FC002FFB8C}"/>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AA4E52B1-8E17-4349-90E5-C1C5BE5E5054}"/>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C9C53927-FC97-485F-BB3A-CBFC76BBB564}"/>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380AAEF8-3C18-4F12-8653-7195B9F32A14}"/>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CBEBDC4D-A9E2-46A5-AD2D-45F275F70256}"/>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1CD168E5-5E34-4EDD-AA5F-03629F7E87E6}"/>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43656213-994F-4C0F-880F-3E458A0D17FD}"/>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D5B0BC73-8F21-4D29-A08F-B5C74ED6874A}"/>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B48F9559-FCA1-465E-9D55-39BB980FC1E6}"/>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2B85B594-8E57-43D7-9114-DA365AC7650F}"/>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BF607843-0EFE-4BA4-8A5A-F1BB22883CC5}"/>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39767A6A-61ED-40E4-9A2E-D8908E9DDE29}"/>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DFE9CAE1-64D2-4915-A091-C9F90380CB3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134409</xdr:rowOff>
    </xdr:from>
    <xdr:to>
      <xdr:col>81</xdr:col>
      <xdr:colOff>44450</xdr:colOff>
      <xdr:row>88</xdr:row>
      <xdr:rowOff>60325</xdr:rowOff>
    </xdr:to>
    <xdr:cxnSp macro="">
      <xdr:nvCxnSpPr>
        <xdr:cNvPr id="250" name="直線コネクタ 249">
          <a:extLst>
            <a:ext uri="{FF2B5EF4-FFF2-40B4-BE49-F238E27FC236}">
              <a16:creationId xmlns:a16="http://schemas.microsoft.com/office/drawing/2014/main" id="{43C88309-EF11-4EE8-B6CF-4DF3AF49C091}"/>
            </a:ext>
          </a:extLst>
        </xdr:cNvPr>
        <xdr:cNvCxnSpPr/>
      </xdr:nvCxnSpPr>
      <xdr:spPr>
        <a:xfrm flipV="1">
          <a:off x="15474950" y="13507509"/>
          <a:ext cx="0" cy="1081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1" name="給与水準   （国との比較）最小値テキスト">
          <a:extLst>
            <a:ext uri="{FF2B5EF4-FFF2-40B4-BE49-F238E27FC236}">
              <a16:creationId xmlns:a16="http://schemas.microsoft.com/office/drawing/2014/main" id="{56D0D7EB-2A16-488E-9936-145C0C630097}"/>
            </a:ext>
          </a:extLst>
        </xdr:cNvPr>
        <xdr:cNvSpPr txBox="1"/>
      </xdr:nvSpPr>
      <xdr:spPr>
        <a:xfrm>
          <a:off x="15563850" y="1456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2" name="直線コネクタ 251">
          <a:extLst>
            <a:ext uri="{FF2B5EF4-FFF2-40B4-BE49-F238E27FC236}">
              <a16:creationId xmlns:a16="http://schemas.microsoft.com/office/drawing/2014/main" id="{9E2611EF-94A8-4E50-BAE2-2902B5573F70}"/>
            </a:ext>
          </a:extLst>
        </xdr:cNvPr>
        <xdr:cNvCxnSpPr/>
      </xdr:nvCxnSpPr>
      <xdr:spPr>
        <a:xfrm>
          <a:off x="15405100" y="145891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49336</xdr:rowOff>
    </xdr:from>
    <xdr:ext cx="762000" cy="259045"/>
    <xdr:sp macro="" textlink="">
      <xdr:nvSpPr>
        <xdr:cNvPr id="253" name="給与水準   （国との比較）最大値テキスト">
          <a:extLst>
            <a:ext uri="{FF2B5EF4-FFF2-40B4-BE49-F238E27FC236}">
              <a16:creationId xmlns:a16="http://schemas.microsoft.com/office/drawing/2014/main" id="{86F09D85-16D6-4739-8840-8B6847292A3A}"/>
            </a:ext>
          </a:extLst>
        </xdr:cNvPr>
        <xdr:cNvSpPr txBox="1"/>
      </xdr:nvSpPr>
      <xdr:spPr>
        <a:xfrm>
          <a:off x="15563850" y="13257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134409</xdr:rowOff>
    </xdr:from>
    <xdr:to>
      <xdr:col>81</xdr:col>
      <xdr:colOff>133350</xdr:colOff>
      <xdr:row>81</xdr:row>
      <xdr:rowOff>134409</xdr:rowOff>
    </xdr:to>
    <xdr:cxnSp macro="">
      <xdr:nvCxnSpPr>
        <xdr:cNvPr id="254" name="直線コネクタ 253">
          <a:extLst>
            <a:ext uri="{FF2B5EF4-FFF2-40B4-BE49-F238E27FC236}">
              <a16:creationId xmlns:a16="http://schemas.microsoft.com/office/drawing/2014/main" id="{60AE28DD-C105-4AE4-BB60-385ECECCEA5D}"/>
            </a:ext>
          </a:extLst>
        </xdr:cNvPr>
        <xdr:cNvCxnSpPr/>
      </xdr:nvCxnSpPr>
      <xdr:spPr>
        <a:xfrm>
          <a:off x="15405100" y="135075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11641</xdr:rowOff>
    </xdr:to>
    <xdr:cxnSp macro="">
      <xdr:nvCxnSpPr>
        <xdr:cNvPr id="255" name="直線コネクタ 254">
          <a:extLst>
            <a:ext uri="{FF2B5EF4-FFF2-40B4-BE49-F238E27FC236}">
              <a16:creationId xmlns:a16="http://schemas.microsoft.com/office/drawing/2014/main" id="{70BC379A-FF35-4369-BFEC-DC65890E7D19}"/>
            </a:ext>
          </a:extLst>
        </xdr:cNvPr>
        <xdr:cNvCxnSpPr/>
      </xdr:nvCxnSpPr>
      <xdr:spPr>
        <a:xfrm>
          <a:off x="14712950" y="14031384"/>
          <a:ext cx="76200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5BBF9932-563F-45CD-B51F-08FEFA3C37BE}"/>
            </a:ext>
          </a:extLst>
        </xdr:cNvPr>
        <xdr:cNvSpPr txBox="1"/>
      </xdr:nvSpPr>
      <xdr:spPr>
        <a:xfrm>
          <a:off x="15563850" y="13811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6257DB9C-EA9C-4657-8C95-3800F8652D5F}"/>
            </a:ext>
          </a:extLst>
        </xdr:cNvPr>
        <xdr:cNvSpPr/>
      </xdr:nvSpPr>
      <xdr:spPr>
        <a:xfrm>
          <a:off x="15430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ECEBFFF2-2BC3-4782-B7A1-16C93AF4E35B}"/>
            </a:ext>
          </a:extLst>
        </xdr:cNvPr>
        <xdr:cNvCxnSpPr/>
      </xdr:nvCxnSpPr>
      <xdr:spPr>
        <a:xfrm flipV="1">
          <a:off x="13906500" y="14031384"/>
          <a:ext cx="806450" cy="1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CA4F5155-7796-4775-9254-5E7A802D6270}"/>
            </a:ext>
          </a:extLst>
        </xdr:cNvPr>
        <xdr:cNvSpPr/>
      </xdr:nvSpPr>
      <xdr:spPr>
        <a:xfrm>
          <a:off x="14668500" y="13960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7823FE95-CA71-4F53-94D7-2CA18EDD268F}"/>
            </a:ext>
          </a:extLst>
        </xdr:cNvPr>
        <xdr:cNvSpPr txBox="1"/>
      </xdr:nvSpPr>
      <xdr:spPr>
        <a:xfrm>
          <a:off x="14370050" y="1373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11641</xdr:rowOff>
    </xdr:to>
    <xdr:cxnSp macro="">
      <xdr:nvCxnSpPr>
        <xdr:cNvPr id="261" name="直線コネクタ 260">
          <a:extLst>
            <a:ext uri="{FF2B5EF4-FFF2-40B4-BE49-F238E27FC236}">
              <a16:creationId xmlns:a16="http://schemas.microsoft.com/office/drawing/2014/main" id="{749C76E0-146A-422A-88AB-5453C532E416}"/>
            </a:ext>
          </a:extLst>
        </xdr:cNvPr>
        <xdr:cNvCxnSpPr/>
      </xdr:nvCxnSpPr>
      <xdr:spPr>
        <a:xfrm>
          <a:off x="13106400" y="1404514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a:extLst>
            <a:ext uri="{FF2B5EF4-FFF2-40B4-BE49-F238E27FC236}">
              <a16:creationId xmlns:a16="http://schemas.microsoft.com/office/drawing/2014/main" id="{505ADC38-B9BA-4816-AB05-262A484E98FF}"/>
            </a:ext>
          </a:extLst>
        </xdr:cNvPr>
        <xdr:cNvSpPr/>
      </xdr:nvSpPr>
      <xdr:spPr>
        <a:xfrm>
          <a:off x="13868400" y="140006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a:extLst>
            <a:ext uri="{FF2B5EF4-FFF2-40B4-BE49-F238E27FC236}">
              <a16:creationId xmlns:a16="http://schemas.microsoft.com/office/drawing/2014/main" id="{5FFFCEBF-1723-49BE-9756-42AD1A2A77B4}"/>
            </a:ext>
          </a:extLst>
        </xdr:cNvPr>
        <xdr:cNvSpPr txBox="1"/>
      </xdr:nvSpPr>
      <xdr:spPr>
        <a:xfrm>
          <a:off x="13557250" y="1377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51859</xdr:rowOff>
    </xdr:to>
    <xdr:cxnSp macro="">
      <xdr:nvCxnSpPr>
        <xdr:cNvPr id="264" name="直線コネクタ 263">
          <a:extLst>
            <a:ext uri="{FF2B5EF4-FFF2-40B4-BE49-F238E27FC236}">
              <a16:creationId xmlns:a16="http://schemas.microsoft.com/office/drawing/2014/main" id="{206351C6-026B-4ABE-8D74-B2ACE0EF741B}"/>
            </a:ext>
          </a:extLst>
        </xdr:cNvPr>
        <xdr:cNvCxnSpPr/>
      </xdr:nvCxnSpPr>
      <xdr:spPr>
        <a:xfrm flipV="1">
          <a:off x="12293600" y="14045141"/>
          <a:ext cx="8128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BFB97799-83F0-4DCE-BD3F-CC3C8B2A05AA}"/>
            </a:ext>
          </a:extLst>
        </xdr:cNvPr>
        <xdr:cNvSpPr/>
      </xdr:nvSpPr>
      <xdr:spPr>
        <a:xfrm>
          <a:off x="13055600" y="14000691"/>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7A0652E6-278B-47E6-89B9-E91199E4B8FC}"/>
            </a:ext>
          </a:extLst>
        </xdr:cNvPr>
        <xdr:cNvSpPr txBox="1"/>
      </xdr:nvSpPr>
      <xdr:spPr>
        <a:xfrm>
          <a:off x="12763500" y="1377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67" name="フローチャート: 判断 266">
          <a:extLst>
            <a:ext uri="{FF2B5EF4-FFF2-40B4-BE49-F238E27FC236}">
              <a16:creationId xmlns:a16="http://schemas.microsoft.com/office/drawing/2014/main" id="{5AF75F80-9B70-4E78-B99E-3CB574A9119E}"/>
            </a:ext>
          </a:extLst>
        </xdr:cNvPr>
        <xdr:cNvSpPr/>
      </xdr:nvSpPr>
      <xdr:spPr>
        <a:xfrm>
          <a:off x="122428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127652</xdr:rowOff>
    </xdr:from>
    <xdr:ext cx="762000" cy="259045"/>
    <xdr:sp macro="" textlink="">
      <xdr:nvSpPr>
        <xdr:cNvPr id="268" name="テキスト ボックス 267">
          <a:extLst>
            <a:ext uri="{FF2B5EF4-FFF2-40B4-BE49-F238E27FC236}">
              <a16:creationId xmlns:a16="http://schemas.microsoft.com/office/drawing/2014/main" id="{5A924260-A7E9-4C82-A66E-84E1BFDC5C10}"/>
            </a:ext>
          </a:extLst>
        </xdr:cNvPr>
        <xdr:cNvSpPr txBox="1"/>
      </xdr:nvSpPr>
      <xdr:spPr>
        <a:xfrm>
          <a:off x="119507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0FC52C0-E511-4BD1-BE46-C33A8B482D1E}"/>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B8053FF-6BFB-4A8A-A207-1E7FB8267614}"/>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F44D1E7-E226-4EE3-8951-81EFE1AE783B}"/>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A065E24-F076-4CEB-9868-EA6DD7C64F6B}"/>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ED9598FA-ED2F-41AD-A6F1-83A2915F0F18}"/>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4" name="楕円 273">
          <a:extLst>
            <a:ext uri="{FF2B5EF4-FFF2-40B4-BE49-F238E27FC236}">
              <a16:creationId xmlns:a16="http://schemas.microsoft.com/office/drawing/2014/main" id="{FE6FAFA2-6D8F-4DB8-893A-CB1E9E9F9600}"/>
            </a:ext>
          </a:extLst>
        </xdr:cNvPr>
        <xdr:cNvSpPr/>
      </xdr:nvSpPr>
      <xdr:spPr>
        <a:xfrm>
          <a:off x="15430500" y="140006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5" name="給与水準   （国との比較）該当値テキスト">
          <a:extLst>
            <a:ext uri="{FF2B5EF4-FFF2-40B4-BE49-F238E27FC236}">
              <a16:creationId xmlns:a16="http://schemas.microsoft.com/office/drawing/2014/main" id="{1D60B4BF-9463-4EE3-8EBB-43F88126F76F}"/>
            </a:ext>
          </a:extLst>
        </xdr:cNvPr>
        <xdr:cNvSpPr txBox="1"/>
      </xdr:nvSpPr>
      <xdr:spPr>
        <a:xfrm>
          <a:off x="15563850" y="1397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578BD9C5-76BA-4026-8AFC-302A6E773EA9}"/>
            </a:ext>
          </a:extLst>
        </xdr:cNvPr>
        <xdr:cNvSpPr/>
      </xdr:nvSpPr>
      <xdr:spPr>
        <a:xfrm>
          <a:off x="14668500" y="13980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77" name="テキスト ボックス 276">
          <a:extLst>
            <a:ext uri="{FF2B5EF4-FFF2-40B4-BE49-F238E27FC236}">
              <a16:creationId xmlns:a16="http://schemas.microsoft.com/office/drawing/2014/main" id="{8E3A67BD-BAD1-4453-AD16-7A260A0A2E1E}"/>
            </a:ext>
          </a:extLst>
        </xdr:cNvPr>
        <xdr:cNvSpPr txBox="1"/>
      </xdr:nvSpPr>
      <xdr:spPr>
        <a:xfrm>
          <a:off x="14370050" y="1406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8" name="楕円 277">
          <a:extLst>
            <a:ext uri="{FF2B5EF4-FFF2-40B4-BE49-F238E27FC236}">
              <a16:creationId xmlns:a16="http://schemas.microsoft.com/office/drawing/2014/main" id="{5343C0AB-0908-43E7-A5CF-9EA99617C8D7}"/>
            </a:ext>
          </a:extLst>
        </xdr:cNvPr>
        <xdr:cNvSpPr/>
      </xdr:nvSpPr>
      <xdr:spPr>
        <a:xfrm>
          <a:off x="13868400" y="140006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79" name="テキスト ボックス 278">
          <a:extLst>
            <a:ext uri="{FF2B5EF4-FFF2-40B4-BE49-F238E27FC236}">
              <a16:creationId xmlns:a16="http://schemas.microsoft.com/office/drawing/2014/main" id="{821E2B1B-34C4-4D6D-A8EB-6AB8724976D7}"/>
            </a:ext>
          </a:extLst>
        </xdr:cNvPr>
        <xdr:cNvSpPr txBox="1"/>
      </xdr:nvSpPr>
      <xdr:spPr>
        <a:xfrm>
          <a:off x="1355725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0" name="楕円 279">
          <a:extLst>
            <a:ext uri="{FF2B5EF4-FFF2-40B4-BE49-F238E27FC236}">
              <a16:creationId xmlns:a16="http://schemas.microsoft.com/office/drawing/2014/main" id="{FAE4D070-0A85-4C6E-A40B-07957EDCF424}"/>
            </a:ext>
          </a:extLst>
        </xdr:cNvPr>
        <xdr:cNvSpPr/>
      </xdr:nvSpPr>
      <xdr:spPr>
        <a:xfrm>
          <a:off x="13055600" y="14000691"/>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81" name="テキスト ボックス 280">
          <a:extLst>
            <a:ext uri="{FF2B5EF4-FFF2-40B4-BE49-F238E27FC236}">
              <a16:creationId xmlns:a16="http://schemas.microsoft.com/office/drawing/2014/main" id="{97EC1FFE-DA6A-4B55-9F70-A774DBA8E9E2}"/>
            </a:ext>
          </a:extLst>
        </xdr:cNvPr>
        <xdr:cNvSpPr txBox="1"/>
      </xdr:nvSpPr>
      <xdr:spPr>
        <a:xfrm>
          <a:off x="12763500" y="1408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2" name="楕円 281">
          <a:extLst>
            <a:ext uri="{FF2B5EF4-FFF2-40B4-BE49-F238E27FC236}">
              <a16:creationId xmlns:a16="http://schemas.microsoft.com/office/drawing/2014/main" id="{8A761609-4201-40A0-A7D1-88DD33EF7DE2}"/>
            </a:ext>
          </a:extLst>
        </xdr:cNvPr>
        <xdr:cNvSpPr/>
      </xdr:nvSpPr>
      <xdr:spPr>
        <a:xfrm>
          <a:off x="12242800" y="1403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3" name="テキスト ボックス 282">
          <a:extLst>
            <a:ext uri="{FF2B5EF4-FFF2-40B4-BE49-F238E27FC236}">
              <a16:creationId xmlns:a16="http://schemas.microsoft.com/office/drawing/2014/main" id="{8B5C5786-6BF2-4089-8F1F-51E55DE170C7}"/>
            </a:ext>
          </a:extLst>
        </xdr:cNvPr>
        <xdr:cNvSpPr txBox="1"/>
      </xdr:nvSpPr>
      <xdr:spPr>
        <a:xfrm>
          <a:off x="11950700" y="1381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7055A5EE-CD4B-4774-B496-12446FD3045D}"/>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D4644F4A-5FBD-45A9-99B5-C7AC7A10C82B}"/>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C6D9BBA1-C154-4CE6-AA32-2F6D5BD92555}"/>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EA5DCC3-D1A5-49F9-9BB3-93C7B6925AC6}"/>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CF707A81-2971-42FA-A6AA-AA9FBB1A5A68}"/>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A7F9C411-7F66-4A9A-81F3-37184C098862}"/>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429EB347-027A-48A5-94F3-C94990B610E4}"/>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35741460-AD2B-462B-820A-E4D821FBE899}"/>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D039418F-1F81-4B74-B21B-CBFDF2A53278}"/>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CA209A7-03D9-4AC4-9171-AED379E5AFDB}"/>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C23CDAD-21BB-44B9-AA0E-A41098F1F4AE}"/>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DCE940A8-51A0-439D-9BFF-68DE6DD1EF55}"/>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65348625-727C-4AF6-AA05-271A57D2D66C}"/>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正規職員の育児休業に伴う代替要員を正規職員により措置しているため、人口千人当たりの職員数が類似団体平均を上回っている。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3BC579D2-CABF-488C-AC81-FBDFAB3A8312}"/>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19F1A605-EC54-4775-AC59-AB2E1A700617}"/>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C70A0C6E-B9AB-41F6-B3DE-713C6D525635}"/>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FD986D27-2866-4D73-9EA7-A87C60E844D6}"/>
            </a:ext>
          </a:extLst>
        </xdr:cNvPr>
        <xdr:cNvCxnSpPr/>
      </xdr:nvCxnSpPr>
      <xdr:spPr>
        <a:xfrm>
          <a:off x="116649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DE2FF70F-0871-4BD2-A889-CC374C203899}"/>
            </a:ext>
          </a:extLst>
        </xdr:cNvPr>
        <xdr:cNvSpPr txBox="1"/>
      </xdr:nvSpPr>
      <xdr:spPr>
        <a:xfrm>
          <a:off x="1097915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406B22B3-1811-467C-B185-64BF34A3F073}"/>
            </a:ext>
          </a:extLst>
        </xdr:cNvPr>
        <xdr:cNvCxnSpPr/>
      </xdr:nvCxnSpPr>
      <xdr:spPr>
        <a:xfrm>
          <a:off x="116649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75D884A1-0089-4CC3-973C-9DF0FA77749B}"/>
            </a:ext>
          </a:extLst>
        </xdr:cNvPr>
        <xdr:cNvSpPr txBox="1"/>
      </xdr:nvSpPr>
      <xdr:spPr>
        <a:xfrm>
          <a:off x="1097915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8B5756B0-CD0C-437A-BCF6-94431B0F784C}"/>
            </a:ext>
          </a:extLst>
        </xdr:cNvPr>
        <xdr:cNvCxnSpPr/>
      </xdr:nvCxnSpPr>
      <xdr:spPr>
        <a:xfrm>
          <a:off x="116649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4C9210AD-4B38-4905-83FB-AD10F134C762}"/>
            </a:ext>
          </a:extLst>
        </xdr:cNvPr>
        <xdr:cNvSpPr txBox="1"/>
      </xdr:nvSpPr>
      <xdr:spPr>
        <a:xfrm>
          <a:off x="109791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20A2E516-51CF-4358-98FF-91A7929ABDC5}"/>
            </a:ext>
          </a:extLst>
        </xdr:cNvPr>
        <xdr:cNvCxnSpPr/>
      </xdr:nvCxnSpPr>
      <xdr:spPr>
        <a:xfrm>
          <a:off x="116649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CFB3914D-BAF5-4E0D-8EBD-ECF6F2F476F2}"/>
            </a:ext>
          </a:extLst>
        </xdr:cNvPr>
        <xdr:cNvSpPr txBox="1"/>
      </xdr:nvSpPr>
      <xdr:spPr>
        <a:xfrm>
          <a:off x="1097915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164DFF3B-55FE-4876-96AF-6F2BF83C9077}"/>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EB1483CE-4151-47FC-875B-641C5A2FEBD1}"/>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383FB97A-E7D1-495E-833A-3A84BAEDA356}"/>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88392</xdr:rowOff>
    </xdr:from>
    <xdr:to>
      <xdr:col>81</xdr:col>
      <xdr:colOff>44450</xdr:colOff>
      <xdr:row>65</xdr:row>
      <xdr:rowOff>143002</xdr:rowOff>
    </xdr:to>
    <xdr:cxnSp macro="">
      <xdr:nvCxnSpPr>
        <xdr:cNvPr id="311" name="直線コネクタ 310">
          <a:extLst>
            <a:ext uri="{FF2B5EF4-FFF2-40B4-BE49-F238E27FC236}">
              <a16:creationId xmlns:a16="http://schemas.microsoft.com/office/drawing/2014/main" id="{0D52120B-6807-4947-BFE5-D6C667E89804}"/>
            </a:ext>
          </a:extLst>
        </xdr:cNvPr>
        <xdr:cNvCxnSpPr/>
      </xdr:nvCxnSpPr>
      <xdr:spPr>
        <a:xfrm flipV="1">
          <a:off x="15474950" y="9664192"/>
          <a:ext cx="0" cy="1210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115079</xdr:rowOff>
    </xdr:from>
    <xdr:ext cx="762000" cy="259045"/>
    <xdr:sp macro="" textlink="">
      <xdr:nvSpPr>
        <xdr:cNvPr id="312" name="定員管理の状況最小値テキスト">
          <a:extLst>
            <a:ext uri="{FF2B5EF4-FFF2-40B4-BE49-F238E27FC236}">
              <a16:creationId xmlns:a16="http://schemas.microsoft.com/office/drawing/2014/main" id="{EBCBCAB1-FB23-44BE-A139-6D417507B687}"/>
            </a:ext>
          </a:extLst>
        </xdr:cNvPr>
        <xdr:cNvSpPr txBox="1"/>
      </xdr:nvSpPr>
      <xdr:spPr>
        <a:xfrm>
          <a:off x="1556385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143002</xdr:rowOff>
    </xdr:from>
    <xdr:to>
      <xdr:col>81</xdr:col>
      <xdr:colOff>133350</xdr:colOff>
      <xdr:row>65</xdr:row>
      <xdr:rowOff>143002</xdr:rowOff>
    </xdr:to>
    <xdr:cxnSp macro="">
      <xdr:nvCxnSpPr>
        <xdr:cNvPr id="313" name="直線コネクタ 312">
          <a:extLst>
            <a:ext uri="{FF2B5EF4-FFF2-40B4-BE49-F238E27FC236}">
              <a16:creationId xmlns:a16="http://schemas.microsoft.com/office/drawing/2014/main" id="{DBD00B8A-FFCF-4070-81BF-85BC98B76D25}"/>
            </a:ext>
          </a:extLst>
        </xdr:cNvPr>
        <xdr:cNvCxnSpPr/>
      </xdr:nvCxnSpPr>
      <xdr:spPr>
        <a:xfrm>
          <a:off x="15405100" y="1087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3319</xdr:rowOff>
    </xdr:from>
    <xdr:ext cx="762000" cy="259045"/>
    <xdr:sp macro="" textlink="">
      <xdr:nvSpPr>
        <xdr:cNvPr id="314" name="定員管理の状況最大値テキスト">
          <a:extLst>
            <a:ext uri="{FF2B5EF4-FFF2-40B4-BE49-F238E27FC236}">
              <a16:creationId xmlns:a16="http://schemas.microsoft.com/office/drawing/2014/main" id="{D5ACC5E8-DB0F-4B05-8275-7069A4E9518B}"/>
            </a:ext>
          </a:extLst>
        </xdr:cNvPr>
        <xdr:cNvSpPr txBox="1"/>
      </xdr:nvSpPr>
      <xdr:spPr>
        <a:xfrm>
          <a:off x="15563850" y="941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88392</xdr:rowOff>
    </xdr:from>
    <xdr:to>
      <xdr:col>81</xdr:col>
      <xdr:colOff>133350</xdr:colOff>
      <xdr:row>58</xdr:row>
      <xdr:rowOff>88392</xdr:rowOff>
    </xdr:to>
    <xdr:cxnSp macro="">
      <xdr:nvCxnSpPr>
        <xdr:cNvPr id="315" name="直線コネクタ 314">
          <a:extLst>
            <a:ext uri="{FF2B5EF4-FFF2-40B4-BE49-F238E27FC236}">
              <a16:creationId xmlns:a16="http://schemas.microsoft.com/office/drawing/2014/main" id="{EF360591-4A21-47B2-96A3-DF909A468A55}"/>
            </a:ext>
          </a:extLst>
        </xdr:cNvPr>
        <xdr:cNvCxnSpPr/>
      </xdr:nvCxnSpPr>
      <xdr:spPr>
        <a:xfrm>
          <a:off x="15405100" y="9664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77978</xdr:rowOff>
    </xdr:from>
    <xdr:to>
      <xdr:col>81</xdr:col>
      <xdr:colOff>44450</xdr:colOff>
      <xdr:row>64</xdr:row>
      <xdr:rowOff>111760</xdr:rowOff>
    </xdr:to>
    <xdr:cxnSp macro="">
      <xdr:nvCxnSpPr>
        <xdr:cNvPr id="316" name="直線コネクタ 315">
          <a:extLst>
            <a:ext uri="{FF2B5EF4-FFF2-40B4-BE49-F238E27FC236}">
              <a16:creationId xmlns:a16="http://schemas.microsoft.com/office/drawing/2014/main" id="{478DF38C-3890-4568-AE18-61BA6DB5073E}"/>
            </a:ext>
          </a:extLst>
        </xdr:cNvPr>
        <xdr:cNvCxnSpPr/>
      </xdr:nvCxnSpPr>
      <xdr:spPr>
        <a:xfrm>
          <a:off x="14712950" y="10644378"/>
          <a:ext cx="762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48785</xdr:rowOff>
    </xdr:from>
    <xdr:ext cx="762000" cy="259045"/>
    <xdr:sp macro="" textlink="">
      <xdr:nvSpPr>
        <xdr:cNvPr id="317" name="定員管理の状況平均値テキスト">
          <a:extLst>
            <a:ext uri="{FF2B5EF4-FFF2-40B4-BE49-F238E27FC236}">
              <a16:creationId xmlns:a16="http://schemas.microsoft.com/office/drawing/2014/main" id="{9FF80C6D-5B9F-4ADE-B235-E4B5D0445664}"/>
            </a:ext>
          </a:extLst>
        </xdr:cNvPr>
        <xdr:cNvSpPr txBox="1"/>
      </xdr:nvSpPr>
      <xdr:spPr>
        <a:xfrm>
          <a:off x="15563850" y="10119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32258</xdr:rowOff>
    </xdr:from>
    <xdr:to>
      <xdr:col>81</xdr:col>
      <xdr:colOff>95250</xdr:colOff>
      <xdr:row>62</xdr:row>
      <xdr:rowOff>133858</xdr:rowOff>
    </xdr:to>
    <xdr:sp macro="" textlink="">
      <xdr:nvSpPr>
        <xdr:cNvPr id="318" name="フローチャート: 判断 317">
          <a:extLst>
            <a:ext uri="{FF2B5EF4-FFF2-40B4-BE49-F238E27FC236}">
              <a16:creationId xmlns:a16="http://schemas.microsoft.com/office/drawing/2014/main" id="{2D6EEB1B-797B-4ADC-A07E-2C1EF2405604}"/>
            </a:ext>
          </a:extLst>
        </xdr:cNvPr>
        <xdr:cNvSpPr/>
      </xdr:nvSpPr>
      <xdr:spPr>
        <a:xfrm>
          <a:off x="15430500" y="102684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49022</xdr:rowOff>
    </xdr:from>
    <xdr:to>
      <xdr:col>77</xdr:col>
      <xdr:colOff>44450</xdr:colOff>
      <xdr:row>64</xdr:row>
      <xdr:rowOff>77978</xdr:rowOff>
    </xdr:to>
    <xdr:cxnSp macro="">
      <xdr:nvCxnSpPr>
        <xdr:cNvPr id="319" name="直線コネクタ 318">
          <a:extLst>
            <a:ext uri="{FF2B5EF4-FFF2-40B4-BE49-F238E27FC236}">
              <a16:creationId xmlns:a16="http://schemas.microsoft.com/office/drawing/2014/main" id="{4BF376A6-E1B7-4F3C-ABEA-9287CDAF2CD9}"/>
            </a:ext>
          </a:extLst>
        </xdr:cNvPr>
        <xdr:cNvCxnSpPr/>
      </xdr:nvCxnSpPr>
      <xdr:spPr>
        <a:xfrm>
          <a:off x="13906500" y="10615422"/>
          <a:ext cx="80645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22606</xdr:rowOff>
    </xdr:from>
    <xdr:to>
      <xdr:col>77</xdr:col>
      <xdr:colOff>95250</xdr:colOff>
      <xdr:row>62</xdr:row>
      <xdr:rowOff>124206</xdr:rowOff>
    </xdr:to>
    <xdr:sp macro="" textlink="">
      <xdr:nvSpPr>
        <xdr:cNvPr id="320" name="フローチャート: 判断 319">
          <a:extLst>
            <a:ext uri="{FF2B5EF4-FFF2-40B4-BE49-F238E27FC236}">
              <a16:creationId xmlns:a16="http://schemas.microsoft.com/office/drawing/2014/main" id="{2806CF04-A1D1-4C69-99CF-DA90CE38F569}"/>
            </a:ext>
          </a:extLst>
        </xdr:cNvPr>
        <xdr:cNvSpPr/>
      </xdr:nvSpPr>
      <xdr:spPr>
        <a:xfrm>
          <a:off x="14668500" y="1025880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134383</xdr:rowOff>
    </xdr:from>
    <xdr:ext cx="736600" cy="259045"/>
    <xdr:sp macro="" textlink="">
      <xdr:nvSpPr>
        <xdr:cNvPr id="321" name="テキスト ボックス 320">
          <a:extLst>
            <a:ext uri="{FF2B5EF4-FFF2-40B4-BE49-F238E27FC236}">
              <a16:creationId xmlns:a16="http://schemas.microsoft.com/office/drawing/2014/main" id="{BC7676D6-151B-425B-9842-4769907EB2AA}"/>
            </a:ext>
          </a:extLst>
        </xdr:cNvPr>
        <xdr:cNvSpPr txBox="1"/>
      </xdr:nvSpPr>
      <xdr:spPr>
        <a:xfrm>
          <a:off x="14370050" y="1004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39624</xdr:rowOff>
    </xdr:from>
    <xdr:to>
      <xdr:col>72</xdr:col>
      <xdr:colOff>203200</xdr:colOff>
      <xdr:row>64</xdr:row>
      <xdr:rowOff>49022</xdr:rowOff>
    </xdr:to>
    <xdr:cxnSp macro="">
      <xdr:nvCxnSpPr>
        <xdr:cNvPr id="322" name="直線コネクタ 321">
          <a:extLst>
            <a:ext uri="{FF2B5EF4-FFF2-40B4-BE49-F238E27FC236}">
              <a16:creationId xmlns:a16="http://schemas.microsoft.com/office/drawing/2014/main" id="{B7683FA5-5BE9-4192-974D-C482F9D12CB2}"/>
            </a:ext>
          </a:extLst>
        </xdr:cNvPr>
        <xdr:cNvCxnSpPr/>
      </xdr:nvCxnSpPr>
      <xdr:spPr>
        <a:xfrm>
          <a:off x="13106400" y="10275824"/>
          <a:ext cx="800100" cy="3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8128</xdr:rowOff>
    </xdr:from>
    <xdr:to>
      <xdr:col>73</xdr:col>
      <xdr:colOff>44450</xdr:colOff>
      <xdr:row>62</xdr:row>
      <xdr:rowOff>109728</xdr:rowOff>
    </xdr:to>
    <xdr:sp macro="" textlink="">
      <xdr:nvSpPr>
        <xdr:cNvPr id="323" name="フローチャート: 判断 322">
          <a:extLst>
            <a:ext uri="{FF2B5EF4-FFF2-40B4-BE49-F238E27FC236}">
              <a16:creationId xmlns:a16="http://schemas.microsoft.com/office/drawing/2014/main" id="{F27B6D57-8C7E-42F2-A513-AFD4E66BA908}"/>
            </a:ext>
          </a:extLst>
        </xdr:cNvPr>
        <xdr:cNvSpPr/>
      </xdr:nvSpPr>
      <xdr:spPr>
        <a:xfrm>
          <a:off x="13868400" y="10244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119905</xdr:rowOff>
    </xdr:from>
    <xdr:ext cx="762000" cy="259045"/>
    <xdr:sp macro="" textlink="">
      <xdr:nvSpPr>
        <xdr:cNvPr id="324" name="テキスト ボックス 323">
          <a:extLst>
            <a:ext uri="{FF2B5EF4-FFF2-40B4-BE49-F238E27FC236}">
              <a16:creationId xmlns:a16="http://schemas.microsoft.com/office/drawing/2014/main" id="{55E85573-8DE1-4BED-B880-0068AD91C324}"/>
            </a:ext>
          </a:extLst>
        </xdr:cNvPr>
        <xdr:cNvSpPr txBox="1"/>
      </xdr:nvSpPr>
      <xdr:spPr>
        <a:xfrm>
          <a:off x="13557250" y="1002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133858</xdr:rowOff>
    </xdr:from>
    <xdr:to>
      <xdr:col>68</xdr:col>
      <xdr:colOff>152400</xdr:colOff>
      <xdr:row>62</xdr:row>
      <xdr:rowOff>39624</xdr:rowOff>
    </xdr:to>
    <xdr:cxnSp macro="">
      <xdr:nvCxnSpPr>
        <xdr:cNvPr id="325" name="直線コネクタ 324">
          <a:extLst>
            <a:ext uri="{FF2B5EF4-FFF2-40B4-BE49-F238E27FC236}">
              <a16:creationId xmlns:a16="http://schemas.microsoft.com/office/drawing/2014/main" id="{24EAD6EF-D923-457A-A602-2C9946905011}"/>
            </a:ext>
          </a:extLst>
        </xdr:cNvPr>
        <xdr:cNvCxnSpPr/>
      </xdr:nvCxnSpPr>
      <xdr:spPr>
        <a:xfrm>
          <a:off x="12293600" y="10204958"/>
          <a:ext cx="8128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162814</xdr:rowOff>
    </xdr:from>
    <xdr:to>
      <xdr:col>68</xdr:col>
      <xdr:colOff>203200</xdr:colOff>
      <xdr:row>61</xdr:row>
      <xdr:rowOff>92964</xdr:rowOff>
    </xdr:to>
    <xdr:sp macro="" textlink="">
      <xdr:nvSpPr>
        <xdr:cNvPr id="326" name="フローチャート: 判断 325">
          <a:extLst>
            <a:ext uri="{FF2B5EF4-FFF2-40B4-BE49-F238E27FC236}">
              <a16:creationId xmlns:a16="http://schemas.microsoft.com/office/drawing/2014/main" id="{216C2F10-FF40-43C6-8126-CAB74052AE67}"/>
            </a:ext>
          </a:extLst>
        </xdr:cNvPr>
        <xdr:cNvSpPr/>
      </xdr:nvSpPr>
      <xdr:spPr>
        <a:xfrm>
          <a:off x="13055600" y="1006881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103141</xdr:rowOff>
    </xdr:from>
    <xdr:ext cx="762000" cy="259045"/>
    <xdr:sp macro="" textlink="">
      <xdr:nvSpPr>
        <xdr:cNvPr id="327" name="テキスト ボックス 326">
          <a:extLst>
            <a:ext uri="{FF2B5EF4-FFF2-40B4-BE49-F238E27FC236}">
              <a16:creationId xmlns:a16="http://schemas.microsoft.com/office/drawing/2014/main" id="{D89B5EF3-6286-4F3B-8421-797E316657B8}"/>
            </a:ext>
          </a:extLst>
        </xdr:cNvPr>
        <xdr:cNvSpPr txBox="1"/>
      </xdr:nvSpPr>
      <xdr:spPr>
        <a:xfrm>
          <a:off x="12763500" y="984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90424</xdr:rowOff>
    </xdr:from>
    <xdr:to>
      <xdr:col>64</xdr:col>
      <xdr:colOff>152400</xdr:colOff>
      <xdr:row>61</xdr:row>
      <xdr:rowOff>20574</xdr:rowOff>
    </xdr:to>
    <xdr:sp macro="" textlink="">
      <xdr:nvSpPr>
        <xdr:cNvPr id="328" name="フローチャート: 判断 327">
          <a:extLst>
            <a:ext uri="{FF2B5EF4-FFF2-40B4-BE49-F238E27FC236}">
              <a16:creationId xmlns:a16="http://schemas.microsoft.com/office/drawing/2014/main" id="{5C52E9F7-E64A-4DC4-B8BC-9A73FF670963}"/>
            </a:ext>
          </a:extLst>
        </xdr:cNvPr>
        <xdr:cNvSpPr/>
      </xdr:nvSpPr>
      <xdr:spPr>
        <a:xfrm>
          <a:off x="1224280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30751</xdr:rowOff>
    </xdr:from>
    <xdr:ext cx="762000" cy="259045"/>
    <xdr:sp macro="" textlink="">
      <xdr:nvSpPr>
        <xdr:cNvPr id="329" name="テキスト ボックス 328">
          <a:extLst>
            <a:ext uri="{FF2B5EF4-FFF2-40B4-BE49-F238E27FC236}">
              <a16:creationId xmlns:a16="http://schemas.microsoft.com/office/drawing/2014/main" id="{018FFA6B-2001-4068-88FC-3A5FD1FCDE62}"/>
            </a:ext>
          </a:extLst>
        </xdr:cNvPr>
        <xdr:cNvSpPr txBox="1"/>
      </xdr:nvSpPr>
      <xdr:spPr>
        <a:xfrm>
          <a:off x="11950700" y="977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D2BE64B4-DF6C-48B5-8F33-60FA0EBBE22E}"/>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8D1C38E1-43FA-4B3E-9F3D-4805DCCE5AD7}"/>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13C13A66-0E57-443C-BC3A-99567A4C9B89}"/>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7290C1D-6A24-4B2E-93D2-8CB54696A894}"/>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722B45EA-9382-41D5-B3AD-6D192C08914F}"/>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60960</xdr:rowOff>
    </xdr:from>
    <xdr:to>
      <xdr:col>81</xdr:col>
      <xdr:colOff>95250</xdr:colOff>
      <xdr:row>64</xdr:row>
      <xdr:rowOff>162560</xdr:rowOff>
    </xdr:to>
    <xdr:sp macro="" textlink="">
      <xdr:nvSpPr>
        <xdr:cNvPr id="335" name="楕円 334">
          <a:extLst>
            <a:ext uri="{FF2B5EF4-FFF2-40B4-BE49-F238E27FC236}">
              <a16:creationId xmlns:a16="http://schemas.microsoft.com/office/drawing/2014/main" id="{728DDA29-6D10-4230-BC61-418AE27B0BC3}"/>
            </a:ext>
          </a:extLst>
        </xdr:cNvPr>
        <xdr:cNvSpPr/>
      </xdr:nvSpPr>
      <xdr:spPr>
        <a:xfrm>
          <a:off x="15430500" y="106273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33037</xdr:rowOff>
    </xdr:from>
    <xdr:ext cx="762000" cy="259045"/>
    <xdr:sp macro="" textlink="">
      <xdr:nvSpPr>
        <xdr:cNvPr id="336" name="定員管理の状況該当値テキスト">
          <a:extLst>
            <a:ext uri="{FF2B5EF4-FFF2-40B4-BE49-F238E27FC236}">
              <a16:creationId xmlns:a16="http://schemas.microsoft.com/office/drawing/2014/main" id="{832DD6E9-123B-4302-9BE1-33A1C425561B}"/>
            </a:ext>
          </a:extLst>
        </xdr:cNvPr>
        <xdr:cNvSpPr txBox="1"/>
      </xdr:nvSpPr>
      <xdr:spPr>
        <a:xfrm>
          <a:off x="15563850" y="1059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27178</xdr:rowOff>
    </xdr:from>
    <xdr:to>
      <xdr:col>77</xdr:col>
      <xdr:colOff>95250</xdr:colOff>
      <xdr:row>64</xdr:row>
      <xdr:rowOff>128778</xdr:rowOff>
    </xdr:to>
    <xdr:sp macro="" textlink="">
      <xdr:nvSpPr>
        <xdr:cNvPr id="337" name="楕円 336">
          <a:extLst>
            <a:ext uri="{FF2B5EF4-FFF2-40B4-BE49-F238E27FC236}">
              <a16:creationId xmlns:a16="http://schemas.microsoft.com/office/drawing/2014/main" id="{F68C2F14-FDAD-4488-8B09-A5E60C7214D2}"/>
            </a:ext>
          </a:extLst>
        </xdr:cNvPr>
        <xdr:cNvSpPr/>
      </xdr:nvSpPr>
      <xdr:spPr>
        <a:xfrm>
          <a:off x="14668500" y="105935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113555</xdr:rowOff>
    </xdr:from>
    <xdr:ext cx="736600" cy="259045"/>
    <xdr:sp macro="" textlink="">
      <xdr:nvSpPr>
        <xdr:cNvPr id="338" name="テキスト ボックス 337">
          <a:extLst>
            <a:ext uri="{FF2B5EF4-FFF2-40B4-BE49-F238E27FC236}">
              <a16:creationId xmlns:a16="http://schemas.microsoft.com/office/drawing/2014/main" id="{C969A893-136B-41B0-B46C-06F3BE2C3337}"/>
            </a:ext>
          </a:extLst>
        </xdr:cNvPr>
        <xdr:cNvSpPr txBox="1"/>
      </xdr:nvSpPr>
      <xdr:spPr>
        <a:xfrm>
          <a:off x="14370050" y="10679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169672</xdr:rowOff>
    </xdr:from>
    <xdr:to>
      <xdr:col>73</xdr:col>
      <xdr:colOff>44450</xdr:colOff>
      <xdr:row>64</xdr:row>
      <xdr:rowOff>99822</xdr:rowOff>
    </xdr:to>
    <xdr:sp macro="" textlink="">
      <xdr:nvSpPr>
        <xdr:cNvPr id="339" name="楕円 338">
          <a:extLst>
            <a:ext uri="{FF2B5EF4-FFF2-40B4-BE49-F238E27FC236}">
              <a16:creationId xmlns:a16="http://schemas.microsoft.com/office/drawing/2014/main" id="{C7B57E45-C451-4BAF-81AC-FCBFF42CD5A6}"/>
            </a:ext>
          </a:extLst>
        </xdr:cNvPr>
        <xdr:cNvSpPr/>
      </xdr:nvSpPr>
      <xdr:spPr>
        <a:xfrm>
          <a:off x="13868400" y="105646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84599</xdr:rowOff>
    </xdr:from>
    <xdr:ext cx="762000" cy="259045"/>
    <xdr:sp macro="" textlink="">
      <xdr:nvSpPr>
        <xdr:cNvPr id="340" name="テキスト ボックス 339">
          <a:extLst>
            <a:ext uri="{FF2B5EF4-FFF2-40B4-BE49-F238E27FC236}">
              <a16:creationId xmlns:a16="http://schemas.microsoft.com/office/drawing/2014/main" id="{F31E449B-B4C4-401E-90C9-AD448EFA83EE}"/>
            </a:ext>
          </a:extLst>
        </xdr:cNvPr>
        <xdr:cNvSpPr txBox="1"/>
      </xdr:nvSpPr>
      <xdr:spPr>
        <a:xfrm>
          <a:off x="13557250" y="1065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160274</xdr:rowOff>
    </xdr:from>
    <xdr:to>
      <xdr:col>68</xdr:col>
      <xdr:colOff>203200</xdr:colOff>
      <xdr:row>62</xdr:row>
      <xdr:rowOff>90424</xdr:rowOff>
    </xdr:to>
    <xdr:sp macro="" textlink="">
      <xdr:nvSpPr>
        <xdr:cNvPr id="341" name="楕円 340">
          <a:extLst>
            <a:ext uri="{FF2B5EF4-FFF2-40B4-BE49-F238E27FC236}">
              <a16:creationId xmlns:a16="http://schemas.microsoft.com/office/drawing/2014/main" id="{43DA4837-A714-4624-B767-50C02812F90B}"/>
            </a:ext>
          </a:extLst>
        </xdr:cNvPr>
        <xdr:cNvSpPr/>
      </xdr:nvSpPr>
      <xdr:spPr>
        <a:xfrm>
          <a:off x="13055600" y="1023137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42" name="テキスト ボックス 341">
          <a:extLst>
            <a:ext uri="{FF2B5EF4-FFF2-40B4-BE49-F238E27FC236}">
              <a16:creationId xmlns:a16="http://schemas.microsoft.com/office/drawing/2014/main" id="{C7034E79-B2E1-40EB-A9F8-4E2E962E82A2}"/>
            </a:ext>
          </a:extLst>
        </xdr:cNvPr>
        <xdr:cNvSpPr txBox="1"/>
      </xdr:nvSpPr>
      <xdr:spPr>
        <a:xfrm>
          <a:off x="12763500" y="1031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83058</xdr:rowOff>
    </xdr:from>
    <xdr:to>
      <xdr:col>64</xdr:col>
      <xdr:colOff>152400</xdr:colOff>
      <xdr:row>62</xdr:row>
      <xdr:rowOff>13208</xdr:rowOff>
    </xdr:to>
    <xdr:sp macro="" textlink="">
      <xdr:nvSpPr>
        <xdr:cNvPr id="343" name="楕円 342">
          <a:extLst>
            <a:ext uri="{FF2B5EF4-FFF2-40B4-BE49-F238E27FC236}">
              <a16:creationId xmlns:a16="http://schemas.microsoft.com/office/drawing/2014/main" id="{FBC180FB-E943-4DB8-8D42-2463F4908A5A}"/>
            </a:ext>
          </a:extLst>
        </xdr:cNvPr>
        <xdr:cNvSpPr/>
      </xdr:nvSpPr>
      <xdr:spPr>
        <a:xfrm>
          <a:off x="12242800" y="101541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169435</xdr:rowOff>
    </xdr:from>
    <xdr:ext cx="762000" cy="259045"/>
    <xdr:sp macro="" textlink="">
      <xdr:nvSpPr>
        <xdr:cNvPr id="344" name="テキスト ボックス 343">
          <a:extLst>
            <a:ext uri="{FF2B5EF4-FFF2-40B4-BE49-F238E27FC236}">
              <a16:creationId xmlns:a16="http://schemas.microsoft.com/office/drawing/2014/main" id="{A330C8DC-D22B-4CD1-8902-141D8E60CD8B}"/>
            </a:ext>
          </a:extLst>
        </xdr:cNvPr>
        <xdr:cNvSpPr txBox="1"/>
      </xdr:nvSpPr>
      <xdr:spPr>
        <a:xfrm>
          <a:off x="11950700" y="1023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783E66E1-B1E6-4BF0-A6A7-A4D8333B5016}"/>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34B7E1D3-C054-43FE-85B8-1A89E26C20CA}"/>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ECC185C2-5F7C-45F2-A733-C8CFFC5983B7}"/>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EB79D71B-923D-4AF2-9CB6-2AD0276ECB8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208CFF15-734A-4D2B-9F5C-7FE70387DB4A}"/>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5F77F936-CFAF-4A04-B75C-2A3A952F67AC}"/>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37487607-E088-41AA-B9F6-BE71072F7B17}"/>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4B2E7C1B-5034-4FE4-89AE-E4EA144CC578}"/>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1427EB12-DCE1-414D-8BAD-BC123D79C3B4}"/>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C8732390-BC9E-46A8-959B-4C4310FC0FF4}"/>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698AD9E2-F3B4-4D07-997D-549EF585AB5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CC7CCA9E-F833-45C2-8DAE-14723B8A4D0E}"/>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171450</xdr:colOff>
      <xdr:row>34</xdr:row>
      <xdr:rowOff>107950</xdr:rowOff>
    </xdr:from>
    <xdr:to>
      <xdr:col>114</xdr:col>
      <xdr:colOff>95250</xdr:colOff>
      <xdr:row>48</xdr:row>
      <xdr:rowOff>38100</xdr:rowOff>
    </xdr:to>
    <xdr:sp macro="" textlink="" fLocksText="0">
      <xdr:nvSpPr>
        <xdr:cNvPr id="357" name="テキスト ボックス 356">
          <a:extLst>
            <a:ext uri="{FF2B5EF4-FFF2-40B4-BE49-F238E27FC236}">
              <a16:creationId xmlns:a16="http://schemas.microsoft.com/office/drawing/2014/main" id="{2F633AB1-4F8F-4FBC-B68C-435FD6677958}"/>
            </a:ext>
          </a:extLst>
        </xdr:cNvPr>
        <xdr:cNvSpPr txBox="1"/>
      </xdr:nvSpPr>
      <xdr:spPr>
        <a:xfrm>
          <a:off x="16554450" y="5721350"/>
          <a:ext cx="5257800" cy="224155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実質公債費比率が改善した主な要因は、満期一括償還方式で借り入れた市債の償還額の減少により、分子である元利償還金に算入される額が減少したことである。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実質公債比率が類似団体平均を上回っているのは、都市基盤の整備を積極的に進め、多額の市債を発行してきたことが要因である。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引き続き、財政運営方針に沿って、市債残高の抑制に努め、短期の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年債から長期の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年債までバランスよく発行するとともに、減債基金の運用方法の見直しを行うことにより、金利負担の軽減に努めていく。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7EBEB053-B8BB-4FAB-A0E4-B7567CA59FE8}"/>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674474F1-E651-4F50-928F-7383BE66B5EE}"/>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A6F9F9DE-1F80-4AE1-B424-C6E834F2E1E9}"/>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E3344BDE-4195-47E6-BD0A-5A491434F334}"/>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E75A2E24-6E21-4553-9E43-848932455CE4}"/>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527D802C-F199-42B4-B1B8-83758E9F9711}"/>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5D1A2A77-0129-48DF-A7BF-B207292FE38F}"/>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CBE4A577-F98E-4172-8185-F57A32134B0B}"/>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DFFFD6B6-EE1C-4927-A5DD-F346138F6A82}"/>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FD696D68-B3E8-4655-B00F-696EB41B57B2}"/>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F7BA018-BDA5-41E4-A69C-B163801DAAB2}"/>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4E7835D6-9DC1-4CA9-9894-5480898E721C}"/>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95F0C085-4825-4CD4-97AD-0352B877B83A}"/>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6BC330EC-9BC3-417B-A8F3-9180BB9CEC19}"/>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FBE19A8C-4CF6-43F2-ACAF-FDA501B6A71A}"/>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A59B5A0B-F1CC-4C25-8550-191C58CCAA42}"/>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60A1183E-9F73-4B8A-B1AB-3EDD42CB969B}"/>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43</xdr:row>
      <xdr:rowOff>118231</xdr:rowOff>
    </xdr:to>
    <xdr:cxnSp macro="">
      <xdr:nvCxnSpPr>
        <xdr:cNvPr id="375" name="直線コネクタ 374">
          <a:extLst>
            <a:ext uri="{FF2B5EF4-FFF2-40B4-BE49-F238E27FC236}">
              <a16:creationId xmlns:a16="http://schemas.microsoft.com/office/drawing/2014/main" id="{30865288-6E9B-4FB0-A72A-F235973BECFA}"/>
            </a:ext>
          </a:extLst>
        </xdr:cNvPr>
        <xdr:cNvCxnSpPr/>
      </xdr:nvCxnSpPr>
      <xdr:spPr>
        <a:xfrm flipV="1">
          <a:off x="15474950" y="6043990"/>
          <a:ext cx="0" cy="1173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90308</xdr:rowOff>
    </xdr:from>
    <xdr:ext cx="762000" cy="259045"/>
    <xdr:sp macro="" textlink="">
      <xdr:nvSpPr>
        <xdr:cNvPr id="376" name="公債費負担の状況最小値テキスト">
          <a:extLst>
            <a:ext uri="{FF2B5EF4-FFF2-40B4-BE49-F238E27FC236}">
              <a16:creationId xmlns:a16="http://schemas.microsoft.com/office/drawing/2014/main" id="{01F63F90-64F8-4229-9306-6BC814CAF536}"/>
            </a:ext>
          </a:extLst>
        </xdr:cNvPr>
        <xdr:cNvSpPr txBox="1"/>
      </xdr:nvSpPr>
      <xdr:spPr>
        <a:xfrm>
          <a:off x="15563850" y="718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118231</xdr:rowOff>
    </xdr:from>
    <xdr:to>
      <xdr:col>81</xdr:col>
      <xdr:colOff>133350</xdr:colOff>
      <xdr:row>43</xdr:row>
      <xdr:rowOff>118231</xdr:rowOff>
    </xdr:to>
    <xdr:cxnSp macro="">
      <xdr:nvCxnSpPr>
        <xdr:cNvPr id="377" name="直線コネクタ 376">
          <a:extLst>
            <a:ext uri="{FF2B5EF4-FFF2-40B4-BE49-F238E27FC236}">
              <a16:creationId xmlns:a16="http://schemas.microsoft.com/office/drawing/2014/main" id="{9F9D74A7-4EBA-46BF-9712-9224BA5B314F}"/>
            </a:ext>
          </a:extLst>
        </xdr:cNvPr>
        <xdr:cNvCxnSpPr/>
      </xdr:nvCxnSpPr>
      <xdr:spPr>
        <a:xfrm>
          <a:off x="15405100" y="7217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8" name="公債費負担の状況最大値テキスト">
          <a:extLst>
            <a:ext uri="{FF2B5EF4-FFF2-40B4-BE49-F238E27FC236}">
              <a16:creationId xmlns:a16="http://schemas.microsoft.com/office/drawing/2014/main" id="{2EE2EF6E-0DCA-4938-B1B0-9E4009722292}"/>
            </a:ext>
          </a:extLst>
        </xdr:cNvPr>
        <xdr:cNvSpPr txBox="1"/>
      </xdr:nvSpPr>
      <xdr:spPr>
        <a:xfrm>
          <a:off x="15563850" y="579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79" name="直線コネクタ 378">
          <a:extLst>
            <a:ext uri="{FF2B5EF4-FFF2-40B4-BE49-F238E27FC236}">
              <a16:creationId xmlns:a16="http://schemas.microsoft.com/office/drawing/2014/main" id="{95D2D763-7C62-4956-B7D7-D9DF0BA93B8D}"/>
            </a:ext>
          </a:extLst>
        </xdr:cNvPr>
        <xdr:cNvCxnSpPr/>
      </xdr:nvCxnSpPr>
      <xdr:spPr>
        <a:xfrm>
          <a:off x="15405100" y="6043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48381</xdr:rowOff>
    </xdr:from>
    <xdr:to>
      <xdr:col>81</xdr:col>
      <xdr:colOff>44450</xdr:colOff>
      <xdr:row>43</xdr:row>
      <xdr:rowOff>3326</xdr:rowOff>
    </xdr:to>
    <xdr:cxnSp macro="">
      <xdr:nvCxnSpPr>
        <xdr:cNvPr id="380" name="直線コネクタ 379">
          <a:extLst>
            <a:ext uri="{FF2B5EF4-FFF2-40B4-BE49-F238E27FC236}">
              <a16:creationId xmlns:a16="http://schemas.microsoft.com/office/drawing/2014/main" id="{30A7A055-B5A1-4BDD-8B65-8291F42C61B0}"/>
            </a:ext>
          </a:extLst>
        </xdr:cNvPr>
        <xdr:cNvCxnSpPr/>
      </xdr:nvCxnSpPr>
      <xdr:spPr>
        <a:xfrm flipV="1">
          <a:off x="14712950" y="6982581"/>
          <a:ext cx="762000" cy="12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1" name="公債費負担の状況平均値テキスト">
          <a:extLst>
            <a:ext uri="{FF2B5EF4-FFF2-40B4-BE49-F238E27FC236}">
              <a16:creationId xmlns:a16="http://schemas.microsoft.com/office/drawing/2014/main" id="{B182F2F5-9A10-4BEB-A784-31C97D79BAE0}"/>
            </a:ext>
          </a:extLst>
        </xdr:cNvPr>
        <xdr:cNvSpPr txBox="1"/>
      </xdr:nvSpPr>
      <xdr:spPr>
        <a:xfrm>
          <a:off x="15563850" y="6451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2" name="フローチャート: 判断 381">
          <a:extLst>
            <a:ext uri="{FF2B5EF4-FFF2-40B4-BE49-F238E27FC236}">
              <a16:creationId xmlns:a16="http://schemas.microsoft.com/office/drawing/2014/main" id="{0E3DEB79-7251-4B28-AE44-E55C4FF3D76B}"/>
            </a:ext>
          </a:extLst>
        </xdr:cNvPr>
        <xdr:cNvSpPr/>
      </xdr:nvSpPr>
      <xdr:spPr>
        <a:xfrm>
          <a:off x="15430500" y="66061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3326</xdr:rowOff>
    </xdr:from>
    <xdr:to>
      <xdr:col>77</xdr:col>
      <xdr:colOff>44450</xdr:colOff>
      <xdr:row>43</xdr:row>
      <xdr:rowOff>95250</xdr:rowOff>
    </xdr:to>
    <xdr:cxnSp macro="">
      <xdr:nvCxnSpPr>
        <xdr:cNvPr id="383" name="直線コネクタ 382">
          <a:extLst>
            <a:ext uri="{FF2B5EF4-FFF2-40B4-BE49-F238E27FC236}">
              <a16:creationId xmlns:a16="http://schemas.microsoft.com/office/drawing/2014/main" id="{D532AFD0-4C97-4616-94E3-DEA82998446A}"/>
            </a:ext>
          </a:extLst>
        </xdr:cNvPr>
        <xdr:cNvCxnSpPr/>
      </xdr:nvCxnSpPr>
      <xdr:spPr>
        <a:xfrm flipV="1">
          <a:off x="13906500" y="7102626"/>
          <a:ext cx="80645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30238</xdr:rowOff>
    </xdr:from>
    <xdr:to>
      <xdr:col>77</xdr:col>
      <xdr:colOff>95250</xdr:colOff>
      <xdr:row>40</xdr:row>
      <xdr:rowOff>131838</xdr:rowOff>
    </xdr:to>
    <xdr:sp macro="" textlink="">
      <xdr:nvSpPr>
        <xdr:cNvPr id="384" name="フローチャート: 判断 383">
          <a:extLst>
            <a:ext uri="{FF2B5EF4-FFF2-40B4-BE49-F238E27FC236}">
              <a16:creationId xmlns:a16="http://schemas.microsoft.com/office/drawing/2014/main" id="{F4043B8A-A936-4E33-AB63-7A4745621DEE}"/>
            </a:ext>
          </a:extLst>
        </xdr:cNvPr>
        <xdr:cNvSpPr/>
      </xdr:nvSpPr>
      <xdr:spPr>
        <a:xfrm>
          <a:off x="14668500" y="66342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142015</xdr:rowOff>
    </xdr:from>
    <xdr:ext cx="736600" cy="259045"/>
    <xdr:sp macro="" textlink="">
      <xdr:nvSpPr>
        <xdr:cNvPr id="385" name="テキスト ボックス 384">
          <a:extLst>
            <a:ext uri="{FF2B5EF4-FFF2-40B4-BE49-F238E27FC236}">
              <a16:creationId xmlns:a16="http://schemas.microsoft.com/office/drawing/2014/main" id="{D04CE1BD-21AF-482A-B12B-5159AFB77A21}"/>
            </a:ext>
          </a:extLst>
        </xdr:cNvPr>
        <xdr:cNvSpPr txBox="1"/>
      </xdr:nvSpPr>
      <xdr:spPr>
        <a:xfrm>
          <a:off x="1437005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44</xdr:row>
      <xdr:rowOff>4233</xdr:rowOff>
    </xdr:to>
    <xdr:cxnSp macro="">
      <xdr:nvCxnSpPr>
        <xdr:cNvPr id="386" name="直線コネクタ 385">
          <a:extLst>
            <a:ext uri="{FF2B5EF4-FFF2-40B4-BE49-F238E27FC236}">
              <a16:creationId xmlns:a16="http://schemas.microsoft.com/office/drawing/2014/main" id="{73C7A51D-5342-4E4C-BDCA-7E56909813BA}"/>
            </a:ext>
          </a:extLst>
        </xdr:cNvPr>
        <xdr:cNvCxnSpPr/>
      </xdr:nvCxnSpPr>
      <xdr:spPr>
        <a:xfrm flipV="1">
          <a:off x="13106400" y="7194550"/>
          <a:ext cx="800100" cy="7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7" name="フローチャート: 判断 386">
          <a:extLst>
            <a:ext uri="{FF2B5EF4-FFF2-40B4-BE49-F238E27FC236}">
              <a16:creationId xmlns:a16="http://schemas.microsoft.com/office/drawing/2014/main" id="{F72D54BC-909C-4120-AAF7-E31A01BA484F}"/>
            </a:ext>
          </a:extLst>
        </xdr:cNvPr>
        <xdr:cNvSpPr/>
      </xdr:nvSpPr>
      <xdr:spPr>
        <a:xfrm>
          <a:off x="13868400" y="66572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164996</xdr:rowOff>
    </xdr:from>
    <xdr:ext cx="762000" cy="259045"/>
    <xdr:sp macro="" textlink="">
      <xdr:nvSpPr>
        <xdr:cNvPr id="388" name="テキスト ボックス 387">
          <a:extLst>
            <a:ext uri="{FF2B5EF4-FFF2-40B4-BE49-F238E27FC236}">
              <a16:creationId xmlns:a16="http://schemas.microsoft.com/office/drawing/2014/main" id="{1BEB1B65-08FE-43C3-A577-AF082351287B}"/>
            </a:ext>
          </a:extLst>
        </xdr:cNvPr>
        <xdr:cNvSpPr txBox="1"/>
      </xdr:nvSpPr>
      <xdr:spPr>
        <a:xfrm>
          <a:off x="1355725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84667</xdr:rowOff>
    </xdr:to>
    <xdr:cxnSp macro="">
      <xdr:nvCxnSpPr>
        <xdr:cNvPr id="389" name="直線コネクタ 388">
          <a:extLst>
            <a:ext uri="{FF2B5EF4-FFF2-40B4-BE49-F238E27FC236}">
              <a16:creationId xmlns:a16="http://schemas.microsoft.com/office/drawing/2014/main" id="{89222239-25BF-4BDF-804D-F807601BCE24}"/>
            </a:ext>
          </a:extLst>
        </xdr:cNvPr>
        <xdr:cNvCxnSpPr/>
      </xdr:nvCxnSpPr>
      <xdr:spPr>
        <a:xfrm flipV="1">
          <a:off x="12293600" y="7268633"/>
          <a:ext cx="8128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53219</xdr:rowOff>
    </xdr:from>
    <xdr:to>
      <xdr:col>68</xdr:col>
      <xdr:colOff>203200</xdr:colOff>
      <xdr:row>40</xdr:row>
      <xdr:rowOff>154819</xdr:rowOff>
    </xdr:to>
    <xdr:sp macro="" textlink="">
      <xdr:nvSpPr>
        <xdr:cNvPr id="390" name="フローチャート: 判断 389">
          <a:extLst>
            <a:ext uri="{FF2B5EF4-FFF2-40B4-BE49-F238E27FC236}">
              <a16:creationId xmlns:a16="http://schemas.microsoft.com/office/drawing/2014/main" id="{3E657951-3C7B-422B-B891-3D3C913B2694}"/>
            </a:ext>
          </a:extLst>
        </xdr:cNvPr>
        <xdr:cNvSpPr/>
      </xdr:nvSpPr>
      <xdr:spPr>
        <a:xfrm>
          <a:off x="13055600" y="665721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164996</xdr:rowOff>
    </xdr:from>
    <xdr:ext cx="762000" cy="259045"/>
    <xdr:sp macro="" textlink="">
      <xdr:nvSpPr>
        <xdr:cNvPr id="391" name="テキスト ボックス 390">
          <a:extLst>
            <a:ext uri="{FF2B5EF4-FFF2-40B4-BE49-F238E27FC236}">
              <a16:creationId xmlns:a16="http://schemas.microsoft.com/office/drawing/2014/main" id="{73ADD51E-38FF-49ED-B6A5-2126C63F0226}"/>
            </a:ext>
          </a:extLst>
        </xdr:cNvPr>
        <xdr:cNvSpPr txBox="1"/>
      </xdr:nvSpPr>
      <xdr:spPr>
        <a:xfrm>
          <a:off x="127635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2" name="フローチャート: 判断 391">
          <a:extLst>
            <a:ext uri="{FF2B5EF4-FFF2-40B4-BE49-F238E27FC236}">
              <a16:creationId xmlns:a16="http://schemas.microsoft.com/office/drawing/2014/main" id="{BE67471C-0848-449C-B136-27B3604BABB1}"/>
            </a:ext>
          </a:extLst>
        </xdr:cNvPr>
        <xdr:cNvSpPr/>
      </xdr:nvSpPr>
      <xdr:spPr>
        <a:xfrm>
          <a:off x="12242800" y="6737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73979</xdr:rowOff>
    </xdr:from>
    <xdr:ext cx="762000" cy="259045"/>
    <xdr:sp macro="" textlink="">
      <xdr:nvSpPr>
        <xdr:cNvPr id="393" name="テキスト ボックス 392">
          <a:extLst>
            <a:ext uri="{FF2B5EF4-FFF2-40B4-BE49-F238E27FC236}">
              <a16:creationId xmlns:a16="http://schemas.microsoft.com/office/drawing/2014/main" id="{AC44E019-3344-44F6-B3EC-9EA344CEDA11}"/>
            </a:ext>
          </a:extLst>
        </xdr:cNvPr>
        <xdr:cNvSpPr txBox="1"/>
      </xdr:nvSpPr>
      <xdr:spPr>
        <a:xfrm>
          <a:off x="11950700" y="651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FDBEC1DE-1EDF-43D0-837A-422EA9BCED2A}"/>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E28342AE-4DA5-49A5-9784-2D8472F06A26}"/>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D3EDA068-C1EB-414A-AF27-E5D02DAA3001}"/>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C4C3674-4551-4E98-8599-2ACA611D6DDD}"/>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A76F1FC1-6947-4954-BC74-96D5B11A35DC}"/>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169031</xdr:rowOff>
    </xdr:from>
    <xdr:to>
      <xdr:col>81</xdr:col>
      <xdr:colOff>95250</xdr:colOff>
      <xdr:row>42</xdr:row>
      <xdr:rowOff>99181</xdr:rowOff>
    </xdr:to>
    <xdr:sp macro="" textlink="">
      <xdr:nvSpPr>
        <xdr:cNvPr id="399" name="楕円 398">
          <a:extLst>
            <a:ext uri="{FF2B5EF4-FFF2-40B4-BE49-F238E27FC236}">
              <a16:creationId xmlns:a16="http://schemas.microsoft.com/office/drawing/2014/main" id="{9CE35E77-9C80-4142-9F0A-B5BDFFF36705}"/>
            </a:ext>
          </a:extLst>
        </xdr:cNvPr>
        <xdr:cNvSpPr/>
      </xdr:nvSpPr>
      <xdr:spPr>
        <a:xfrm>
          <a:off x="15430500" y="693178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141108</xdr:rowOff>
    </xdr:from>
    <xdr:ext cx="762000" cy="259045"/>
    <xdr:sp macro="" textlink="">
      <xdr:nvSpPr>
        <xdr:cNvPr id="400" name="公債費負担の状況該当値テキスト">
          <a:extLst>
            <a:ext uri="{FF2B5EF4-FFF2-40B4-BE49-F238E27FC236}">
              <a16:creationId xmlns:a16="http://schemas.microsoft.com/office/drawing/2014/main" id="{BCABA73E-BCB6-453D-95E7-A32A9B7393C5}"/>
            </a:ext>
          </a:extLst>
        </xdr:cNvPr>
        <xdr:cNvSpPr txBox="1"/>
      </xdr:nvSpPr>
      <xdr:spPr>
        <a:xfrm>
          <a:off x="15563850" y="6910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1" name="楕円 400">
          <a:extLst>
            <a:ext uri="{FF2B5EF4-FFF2-40B4-BE49-F238E27FC236}">
              <a16:creationId xmlns:a16="http://schemas.microsoft.com/office/drawing/2014/main" id="{5BE1A59A-5CFE-46D4-BE80-2574A2BCA35D}"/>
            </a:ext>
          </a:extLst>
        </xdr:cNvPr>
        <xdr:cNvSpPr/>
      </xdr:nvSpPr>
      <xdr:spPr>
        <a:xfrm>
          <a:off x="14668500" y="7058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2" name="テキスト ボックス 401">
          <a:extLst>
            <a:ext uri="{FF2B5EF4-FFF2-40B4-BE49-F238E27FC236}">
              <a16:creationId xmlns:a16="http://schemas.microsoft.com/office/drawing/2014/main" id="{01A79CFA-FC44-4FBB-B975-CC08C8053C6F}"/>
            </a:ext>
          </a:extLst>
        </xdr:cNvPr>
        <xdr:cNvSpPr txBox="1"/>
      </xdr:nvSpPr>
      <xdr:spPr>
        <a:xfrm>
          <a:off x="14370050" y="713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3" name="楕円 402">
          <a:extLst>
            <a:ext uri="{FF2B5EF4-FFF2-40B4-BE49-F238E27FC236}">
              <a16:creationId xmlns:a16="http://schemas.microsoft.com/office/drawing/2014/main" id="{2ECA6612-A85A-43C1-8870-E161ECC16760}"/>
            </a:ext>
          </a:extLst>
        </xdr:cNvPr>
        <xdr:cNvSpPr/>
      </xdr:nvSpPr>
      <xdr:spPr>
        <a:xfrm>
          <a:off x="13868400" y="7143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4" name="テキスト ボックス 403">
          <a:extLst>
            <a:ext uri="{FF2B5EF4-FFF2-40B4-BE49-F238E27FC236}">
              <a16:creationId xmlns:a16="http://schemas.microsoft.com/office/drawing/2014/main" id="{0F9E7441-BD3E-4D6E-B3B3-3AA09F0462B1}"/>
            </a:ext>
          </a:extLst>
        </xdr:cNvPr>
        <xdr:cNvSpPr txBox="1"/>
      </xdr:nvSpPr>
      <xdr:spPr>
        <a:xfrm>
          <a:off x="1355725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5" name="楕円 404">
          <a:extLst>
            <a:ext uri="{FF2B5EF4-FFF2-40B4-BE49-F238E27FC236}">
              <a16:creationId xmlns:a16="http://schemas.microsoft.com/office/drawing/2014/main" id="{8250E45A-60A4-4152-AB7F-6B633E546D40}"/>
            </a:ext>
          </a:extLst>
        </xdr:cNvPr>
        <xdr:cNvSpPr/>
      </xdr:nvSpPr>
      <xdr:spPr>
        <a:xfrm>
          <a:off x="13055600" y="722418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6" name="テキスト ボックス 405">
          <a:extLst>
            <a:ext uri="{FF2B5EF4-FFF2-40B4-BE49-F238E27FC236}">
              <a16:creationId xmlns:a16="http://schemas.microsoft.com/office/drawing/2014/main" id="{9B403ED3-616A-4237-B739-03C2C069D28D}"/>
            </a:ext>
          </a:extLst>
        </xdr:cNvPr>
        <xdr:cNvSpPr txBox="1"/>
      </xdr:nvSpPr>
      <xdr:spPr>
        <a:xfrm>
          <a:off x="12763500" y="730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33867</xdr:rowOff>
    </xdr:from>
    <xdr:to>
      <xdr:col>64</xdr:col>
      <xdr:colOff>152400</xdr:colOff>
      <xdr:row>44</xdr:row>
      <xdr:rowOff>135467</xdr:rowOff>
    </xdr:to>
    <xdr:sp macro="" textlink="">
      <xdr:nvSpPr>
        <xdr:cNvPr id="407" name="楕円 406">
          <a:extLst>
            <a:ext uri="{FF2B5EF4-FFF2-40B4-BE49-F238E27FC236}">
              <a16:creationId xmlns:a16="http://schemas.microsoft.com/office/drawing/2014/main" id="{0BCC1852-2FD5-47A2-B9AA-54263698893D}"/>
            </a:ext>
          </a:extLst>
        </xdr:cNvPr>
        <xdr:cNvSpPr/>
      </xdr:nvSpPr>
      <xdr:spPr>
        <a:xfrm>
          <a:off x="12242800" y="72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120244</xdr:rowOff>
    </xdr:from>
    <xdr:ext cx="762000" cy="259045"/>
    <xdr:sp macro="" textlink="">
      <xdr:nvSpPr>
        <xdr:cNvPr id="408" name="テキスト ボックス 407">
          <a:extLst>
            <a:ext uri="{FF2B5EF4-FFF2-40B4-BE49-F238E27FC236}">
              <a16:creationId xmlns:a16="http://schemas.microsoft.com/office/drawing/2014/main" id="{5F7495C8-4D75-4EB2-A191-527BB7D0FA60}"/>
            </a:ext>
          </a:extLst>
        </xdr:cNvPr>
        <xdr:cNvSpPr txBox="1"/>
      </xdr:nvSpPr>
      <xdr:spPr>
        <a:xfrm>
          <a:off x="11950700" y="738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541C14CE-A489-4934-B873-08DE4A5C0172}"/>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43A3A505-1741-49AD-A10E-5DDB1300E44F}"/>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9E3BDB80-77E5-4D34-8424-E837AEEAEB5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60A65CA2-7690-4E28-ABD9-7735D01B8CE1}"/>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95101573-D17A-43C2-B164-B0953A2B9DCC}"/>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D6F67C83-52E4-45FE-B10F-90A1327E54B5}"/>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A3922F85-2F42-43AB-A661-1C0430A18594}"/>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F48DAA02-430F-469F-9BCE-ACF797EA7CCF}"/>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AE0573E5-10CF-4C8E-A0EB-761EF276EF32}"/>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DEDA6B9C-1622-47FE-B2AD-04A28A76F126}"/>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E6655E9D-80CE-45D1-8B7F-A70ED278D7FC}"/>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ADC4D6DF-8547-4E7A-B7DE-162ABEFD9885}"/>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184150</xdr:colOff>
      <xdr:row>12</xdr:row>
      <xdr:rowOff>57150</xdr:rowOff>
    </xdr:from>
    <xdr:to>
      <xdr:col>114</xdr:col>
      <xdr:colOff>107950</xdr:colOff>
      <xdr:row>26</xdr:row>
      <xdr:rowOff>31750</xdr:rowOff>
    </xdr:to>
    <xdr:sp macro="" textlink="" fLocksText="0">
      <xdr:nvSpPr>
        <xdr:cNvPr id="421" name="テキスト ボックス 420">
          <a:extLst>
            <a:ext uri="{FF2B5EF4-FFF2-40B4-BE49-F238E27FC236}">
              <a16:creationId xmlns:a16="http://schemas.microsoft.com/office/drawing/2014/main" id="{E954DC09-1021-466A-92CF-6DBA4D6638E2}"/>
            </a:ext>
          </a:extLst>
        </xdr:cNvPr>
        <xdr:cNvSpPr txBox="1"/>
      </xdr:nvSpPr>
      <xdr:spPr>
        <a:xfrm>
          <a:off x="16567150" y="2038350"/>
          <a:ext cx="5257800" cy="228600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％となっており、依然として類似団体平均を上回っている。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悪化した要因としては、令和３年度は国の補正予算により普通交付税が追加措置され、分母である標準財政規模が増加し、比率が大幅に改善されたが、令和４年度はその反動により、標準財政規模が減少したことが挙げられる。将来負担比率が類似団体平均を上回っている主な要因は、都市基盤の整備を積極的に進め、多額の市債を発行してきたことなど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引き続き、財政運営方針（令和６年度～令和９年度）に沿って、市債残高の抑制を図るなど、財政の健全化に努めていく。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9822A951-227A-4E88-9F4C-DB4C4DE76FA5}"/>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BB7FF5B9-887E-4E78-9366-321C7F4F922F}"/>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F39551-0E3D-4247-8077-1D3C850B9046}"/>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B87B69AF-ABBF-4414-A209-6B7A40B308F6}"/>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DC40F9B6-25DF-48D6-A1CA-FE8F4E681A3C}"/>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4D3E33C5-4089-4AFF-83F0-340E90EF1697}"/>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7D79598E-80A0-4DA1-A5D2-A2FB2FD06E8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5E93C3A8-4DFE-4FED-B807-AA233BCF0CB5}"/>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3F2E82C9-A8BF-4564-8CC0-45B8DCD64799}"/>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EDDAFB90-DC21-43C7-B278-CB1A23381B84}"/>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D6A7B85F-B18D-4D0E-8FBA-F75A0D58D90D}"/>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FEBD89C2-0EC8-4EEC-8061-543E916818AB}"/>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78DADB0B-FADC-4E66-9BA2-232ADDD357AB}"/>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8DEA2A87-F654-4D9C-97DC-302AD2621F3D}"/>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D3D5AAF9-DE8D-4A26-9C14-05F03D3745A8}"/>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7" name="直線コネクタ 436">
          <a:extLst>
            <a:ext uri="{FF2B5EF4-FFF2-40B4-BE49-F238E27FC236}">
              <a16:creationId xmlns:a16="http://schemas.microsoft.com/office/drawing/2014/main" id="{68C58D8B-953D-4D24-935D-3F2507B70A7E}"/>
            </a:ext>
          </a:extLst>
        </xdr:cNvPr>
        <xdr:cNvCxnSpPr/>
      </xdr:nvCxnSpPr>
      <xdr:spPr>
        <a:xfrm flipV="1">
          <a:off x="15474950" y="2288117"/>
          <a:ext cx="0" cy="1274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8" name="将来負担の状況最小値テキスト">
          <a:extLst>
            <a:ext uri="{FF2B5EF4-FFF2-40B4-BE49-F238E27FC236}">
              <a16:creationId xmlns:a16="http://schemas.microsoft.com/office/drawing/2014/main" id="{7C662519-CA5C-42F3-B0CF-8539F68D3536}"/>
            </a:ext>
          </a:extLst>
        </xdr:cNvPr>
        <xdr:cNvSpPr txBox="1"/>
      </xdr:nvSpPr>
      <xdr:spPr>
        <a:xfrm>
          <a:off x="15563850" y="35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39" name="直線コネクタ 438">
          <a:extLst>
            <a:ext uri="{FF2B5EF4-FFF2-40B4-BE49-F238E27FC236}">
              <a16:creationId xmlns:a16="http://schemas.microsoft.com/office/drawing/2014/main" id="{E5295607-5A7C-4EC7-97CC-D8ACD8DDBD94}"/>
            </a:ext>
          </a:extLst>
        </xdr:cNvPr>
        <xdr:cNvCxnSpPr/>
      </xdr:nvCxnSpPr>
      <xdr:spPr>
        <a:xfrm>
          <a:off x="15405100" y="356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FD4F1E2-835E-40DD-BD69-532BDC9144E0}"/>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ABC06A27-12BE-4810-8940-6D669C62036B}"/>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48302</xdr:rowOff>
    </xdr:from>
    <xdr:to>
      <xdr:col>81</xdr:col>
      <xdr:colOff>44450</xdr:colOff>
      <xdr:row>21</xdr:row>
      <xdr:rowOff>95758</xdr:rowOff>
    </xdr:to>
    <xdr:cxnSp macro="">
      <xdr:nvCxnSpPr>
        <xdr:cNvPr id="442" name="直線コネクタ 441">
          <a:extLst>
            <a:ext uri="{FF2B5EF4-FFF2-40B4-BE49-F238E27FC236}">
              <a16:creationId xmlns:a16="http://schemas.microsoft.com/office/drawing/2014/main" id="{C2A31DE8-041E-44A4-B9C3-08C2C93BB106}"/>
            </a:ext>
          </a:extLst>
        </xdr:cNvPr>
        <xdr:cNvCxnSpPr/>
      </xdr:nvCxnSpPr>
      <xdr:spPr>
        <a:xfrm>
          <a:off x="14712950" y="3515402"/>
          <a:ext cx="762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136923</xdr:rowOff>
    </xdr:from>
    <xdr:ext cx="762000" cy="259045"/>
    <xdr:sp macro="" textlink="">
      <xdr:nvSpPr>
        <xdr:cNvPr id="443" name="将来負担の状況平均値テキスト">
          <a:extLst>
            <a:ext uri="{FF2B5EF4-FFF2-40B4-BE49-F238E27FC236}">
              <a16:creationId xmlns:a16="http://schemas.microsoft.com/office/drawing/2014/main" id="{523DE777-B773-489C-9FC0-42AC7F696F1E}"/>
            </a:ext>
          </a:extLst>
        </xdr:cNvPr>
        <xdr:cNvSpPr txBox="1"/>
      </xdr:nvSpPr>
      <xdr:spPr>
        <a:xfrm>
          <a:off x="15563850" y="2613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120396</xdr:rowOff>
    </xdr:from>
    <xdr:to>
      <xdr:col>81</xdr:col>
      <xdr:colOff>95250</xdr:colOff>
      <xdr:row>17</xdr:row>
      <xdr:rowOff>50546</xdr:rowOff>
    </xdr:to>
    <xdr:sp macro="" textlink="">
      <xdr:nvSpPr>
        <xdr:cNvPr id="444" name="フローチャート: 判断 443">
          <a:extLst>
            <a:ext uri="{FF2B5EF4-FFF2-40B4-BE49-F238E27FC236}">
              <a16:creationId xmlns:a16="http://schemas.microsoft.com/office/drawing/2014/main" id="{82FF2F8B-4178-4E39-95AF-FA9A5EDB0332}"/>
            </a:ext>
          </a:extLst>
        </xdr:cNvPr>
        <xdr:cNvSpPr/>
      </xdr:nvSpPr>
      <xdr:spPr>
        <a:xfrm>
          <a:off x="15430500" y="27619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48302</xdr:rowOff>
    </xdr:from>
    <xdr:to>
      <xdr:col>77</xdr:col>
      <xdr:colOff>44450</xdr:colOff>
      <xdr:row>22</xdr:row>
      <xdr:rowOff>3937</xdr:rowOff>
    </xdr:to>
    <xdr:cxnSp macro="">
      <xdr:nvCxnSpPr>
        <xdr:cNvPr id="445" name="直線コネクタ 444">
          <a:extLst>
            <a:ext uri="{FF2B5EF4-FFF2-40B4-BE49-F238E27FC236}">
              <a16:creationId xmlns:a16="http://schemas.microsoft.com/office/drawing/2014/main" id="{4D6AB57B-DF34-4534-8BEC-894297B3CC2A}"/>
            </a:ext>
          </a:extLst>
        </xdr:cNvPr>
        <xdr:cNvCxnSpPr/>
      </xdr:nvCxnSpPr>
      <xdr:spPr>
        <a:xfrm flipV="1">
          <a:off x="13906500" y="3515402"/>
          <a:ext cx="806450" cy="1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162221</xdr:rowOff>
    </xdr:from>
    <xdr:to>
      <xdr:col>77</xdr:col>
      <xdr:colOff>95250</xdr:colOff>
      <xdr:row>17</xdr:row>
      <xdr:rowOff>92371</xdr:rowOff>
    </xdr:to>
    <xdr:sp macro="" textlink="">
      <xdr:nvSpPr>
        <xdr:cNvPr id="446" name="フローチャート: 判断 445">
          <a:extLst>
            <a:ext uri="{FF2B5EF4-FFF2-40B4-BE49-F238E27FC236}">
              <a16:creationId xmlns:a16="http://schemas.microsoft.com/office/drawing/2014/main" id="{7E00653A-67BE-45AC-8F26-A2D3C9072BBC}"/>
            </a:ext>
          </a:extLst>
        </xdr:cNvPr>
        <xdr:cNvSpPr/>
      </xdr:nvSpPr>
      <xdr:spPr>
        <a:xfrm>
          <a:off x="14668500" y="280382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102548</xdr:rowOff>
    </xdr:from>
    <xdr:ext cx="736600" cy="259045"/>
    <xdr:sp macro="" textlink="">
      <xdr:nvSpPr>
        <xdr:cNvPr id="447" name="テキスト ボックス 446">
          <a:extLst>
            <a:ext uri="{FF2B5EF4-FFF2-40B4-BE49-F238E27FC236}">
              <a16:creationId xmlns:a16="http://schemas.microsoft.com/office/drawing/2014/main" id="{065C7F9B-AA23-4C09-B786-89A01B2B28CB}"/>
            </a:ext>
          </a:extLst>
        </xdr:cNvPr>
        <xdr:cNvSpPr txBox="1"/>
      </xdr:nvSpPr>
      <xdr:spPr>
        <a:xfrm>
          <a:off x="14370050" y="2579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3937</xdr:rowOff>
    </xdr:from>
    <xdr:to>
      <xdr:col>72</xdr:col>
      <xdr:colOff>203200</xdr:colOff>
      <xdr:row>22</xdr:row>
      <xdr:rowOff>76327</xdr:rowOff>
    </xdr:to>
    <xdr:cxnSp macro="">
      <xdr:nvCxnSpPr>
        <xdr:cNvPr id="448" name="直線コネクタ 447">
          <a:extLst>
            <a:ext uri="{FF2B5EF4-FFF2-40B4-BE49-F238E27FC236}">
              <a16:creationId xmlns:a16="http://schemas.microsoft.com/office/drawing/2014/main" id="{0CA307FB-7CFC-49CB-BF20-E6BEAEFA5971}"/>
            </a:ext>
          </a:extLst>
        </xdr:cNvPr>
        <xdr:cNvCxnSpPr/>
      </xdr:nvCxnSpPr>
      <xdr:spPr>
        <a:xfrm flipV="1">
          <a:off x="13106400" y="3636137"/>
          <a:ext cx="8001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97748</xdr:rowOff>
    </xdr:from>
    <xdr:to>
      <xdr:col>73</xdr:col>
      <xdr:colOff>44450</xdr:colOff>
      <xdr:row>18</xdr:row>
      <xdr:rowOff>27898</xdr:rowOff>
    </xdr:to>
    <xdr:sp macro="" textlink="">
      <xdr:nvSpPr>
        <xdr:cNvPr id="449" name="フローチャート: 判断 448">
          <a:extLst>
            <a:ext uri="{FF2B5EF4-FFF2-40B4-BE49-F238E27FC236}">
              <a16:creationId xmlns:a16="http://schemas.microsoft.com/office/drawing/2014/main" id="{1DE1EB3F-DAC3-4AE0-AF81-AEC3F9D40BBC}"/>
            </a:ext>
          </a:extLst>
        </xdr:cNvPr>
        <xdr:cNvSpPr/>
      </xdr:nvSpPr>
      <xdr:spPr>
        <a:xfrm>
          <a:off x="13868400" y="29044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38075</xdr:rowOff>
    </xdr:from>
    <xdr:ext cx="762000" cy="259045"/>
    <xdr:sp macro="" textlink="">
      <xdr:nvSpPr>
        <xdr:cNvPr id="450" name="テキスト ボックス 449">
          <a:extLst>
            <a:ext uri="{FF2B5EF4-FFF2-40B4-BE49-F238E27FC236}">
              <a16:creationId xmlns:a16="http://schemas.microsoft.com/office/drawing/2014/main" id="{87EE11D1-C2CD-47FD-8207-B84EBA68EDAB}"/>
            </a:ext>
          </a:extLst>
        </xdr:cNvPr>
        <xdr:cNvSpPr txBox="1"/>
      </xdr:nvSpPr>
      <xdr:spPr>
        <a:xfrm>
          <a:off x="13557250" y="267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76327</xdr:rowOff>
    </xdr:from>
    <xdr:to>
      <xdr:col>68</xdr:col>
      <xdr:colOff>152400</xdr:colOff>
      <xdr:row>22</xdr:row>
      <xdr:rowOff>130217</xdr:rowOff>
    </xdr:to>
    <xdr:cxnSp macro="">
      <xdr:nvCxnSpPr>
        <xdr:cNvPr id="451" name="直線コネクタ 450">
          <a:extLst>
            <a:ext uri="{FF2B5EF4-FFF2-40B4-BE49-F238E27FC236}">
              <a16:creationId xmlns:a16="http://schemas.microsoft.com/office/drawing/2014/main" id="{627C0AAA-5C8F-48AB-B59E-97674635E03F}"/>
            </a:ext>
          </a:extLst>
        </xdr:cNvPr>
        <xdr:cNvCxnSpPr/>
      </xdr:nvCxnSpPr>
      <xdr:spPr>
        <a:xfrm flipV="1">
          <a:off x="12293600" y="3708527"/>
          <a:ext cx="8128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144399</xdr:rowOff>
    </xdr:from>
    <xdr:to>
      <xdr:col>68</xdr:col>
      <xdr:colOff>203200</xdr:colOff>
      <xdr:row>18</xdr:row>
      <xdr:rowOff>74549</xdr:rowOff>
    </xdr:to>
    <xdr:sp macro="" textlink="">
      <xdr:nvSpPr>
        <xdr:cNvPr id="452" name="フローチャート: 判断 451">
          <a:extLst>
            <a:ext uri="{FF2B5EF4-FFF2-40B4-BE49-F238E27FC236}">
              <a16:creationId xmlns:a16="http://schemas.microsoft.com/office/drawing/2014/main" id="{0D60B4F5-AD64-4852-9830-53FAD34F4D3A}"/>
            </a:ext>
          </a:extLst>
        </xdr:cNvPr>
        <xdr:cNvSpPr/>
      </xdr:nvSpPr>
      <xdr:spPr>
        <a:xfrm>
          <a:off x="13055600" y="295109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84726</xdr:rowOff>
    </xdr:from>
    <xdr:ext cx="762000" cy="259045"/>
    <xdr:sp macro="" textlink="">
      <xdr:nvSpPr>
        <xdr:cNvPr id="453" name="テキスト ボックス 452">
          <a:extLst>
            <a:ext uri="{FF2B5EF4-FFF2-40B4-BE49-F238E27FC236}">
              <a16:creationId xmlns:a16="http://schemas.microsoft.com/office/drawing/2014/main" id="{6E0B0D0F-7928-4378-9816-C59F6E691B0B}"/>
            </a:ext>
          </a:extLst>
        </xdr:cNvPr>
        <xdr:cNvSpPr txBox="1"/>
      </xdr:nvSpPr>
      <xdr:spPr>
        <a:xfrm>
          <a:off x="12763500" y="272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18796</xdr:rowOff>
    </xdr:from>
    <xdr:to>
      <xdr:col>64</xdr:col>
      <xdr:colOff>152400</xdr:colOff>
      <xdr:row>18</xdr:row>
      <xdr:rowOff>120396</xdr:rowOff>
    </xdr:to>
    <xdr:sp macro="" textlink="">
      <xdr:nvSpPr>
        <xdr:cNvPr id="454" name="フローチャート: 判断 453">
          <a:extLst>
            <a:ext uri="{FF2B5EF4-FFF2-40B4-BE49-F238E27FC236}">
              <a16:creationId xmlns:a16="http://schemas.microsoft.com/office/drawing/2014/main" id="{898E8973-2F4D-4B30-80F9-37D4BA5E5802}"/>
            </a:ext>
          </a:extLst>
        </xdr:cNvPr>
        <xdr:cNvSpPr/>
      </xdr:nvSpPr>
      <xdr:spPr>
        <a:xfrm>
          <a:off x="12242800" y="299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130573</xdr:rowOff>
    </xdr:from>
    <xdr:ext cx="762000" cy="259045"/>
    <xdr:sp macro="" textlink="">
      <xdr:nvSpPr>
        <xdr:cNvPr id="455" name="テキスト ボックス 454">
          <a:extLst>
            <a:ext uri="{FF2B5EF4-FFF2-40B4-BE49-F238E27FC236}">
              <a16:creationId xmlns:a16="http://schemas.microsoft.com/office/drawing/2014/main" id="{496FBBEB-210C-4CED-93A0-73B0312C3AC3}"/>
            </a:ext>
          </a:extLst>
        </xdr:cNvPr>
        <xdr:cNvSpPr txBox="1"/>
      </xdr:nvSpPr>
      <xdr:spPr>
        <a:xfrm>
          <a:off x="11950700" y="277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38C10317-D127-40F6-BC0E-E80984A17345}"/>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52D6ECA-10BC-481C-96BB-B0616FF8CDEC}"/>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F70DBF5-5539-49CA-A6F4-E9AC841563F7}"/>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261F4C99-89E2-464C-A0AF-786A88D7A52F}"/>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71FDDB49-0F8A-48EA-9765-74172AD4D615}"/>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44958</xdr:rowOff>
    </xdr:from>
    <xdr:to>
      <xdr:col>81</xdr:col>
      <xdr:colOff>95250</xdr:colOff>
      <xdr:row>21</xdr:row>
      <xdr:rowOff>146558</xdr:rowOff>
    </xdr:to>
    <xdr:sp macro="" textlink="">
      <xdr:nvSpPr>
        <xdr:cNvPr id="461" name="楕円 460">
          <a:extLst>
            <a:ext uri="{FF2B5EF4-FFF2-40B4-BE49-F238E27FC236}">
              <a16:creationId xmlns:a16="http://schemas.microsoft.com/office/drawing/2014/main" id="{31333465-9B31-47FA-8942-12662EB51C3F}"/>
            </a:ext>
          </a:extLst>
        </xdr:cNvPr>
        <xdr:cNvSpPr/>
      </xdr:nvSpPr>
      <xdr:spPr>
        <a:xfrm>
          <a:off x="15430500" y="351205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112285</xdr:rowOff>
    </xdr:from>
    <xdr:ext cx="762000" cy="259045"/>
    <xdr:sp macro="" textlink="">
      <xdr:nvSpPr>
        <xdr:cNvPr id="462" name="将来負担の状況該当値テキスト">
          <a:extLst>
            <a:ext uri="{FF2B5EF4-FFF2-40B4-BE49-F238E27FC236}">
              <a16:creationId xmlns:a16="http://schemas.microsoft.com/office/drawing/2014/main" id="{3FCA632C-7439-4987-AA15-8652D5B6019F}"/>
            </a:ext>
          </a:extLst>
        </xdr:cNvPr>
        <xdr:cNvSpPr txBox="1"/>
      </xdr:nvSpPr>
      <xdr:spPr>
        <a:xfrm>
          <a:off x="15563850" y="341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168952</xdr:rowOff>
    </xdr:from>
    <xdr:to>
      <xdr:col>77</xdr:col>
      <xdr:colOff>95250</xdr:colOff>
      <xdr:row>21</xdr:row>
      <xdr:rowOff>99102</xdr:rowOff>
    </xdr:to>
    <xdr:sp macro="" textlink="">
      <xdr:nvSpPr>
        <xdr:cNvPr id="463" name="楕円 462">
          <a:extLst>
            <a:ext uri="{FF2B5EF4-FFF2-40B4-BE49-F238E27FC236}">
              <a16:creationId xmlns:a16="http://schemas.microsoft.com/office/drawing/2014/main" id="{6D69F1D3-E11C-4285-8E8C-5459D85764E9}"/>
            </a:ext>
          </a:extLst>
        </xdr:cNvPr>
        <xdr:cNvSpPr/>
      </xdr:nvSpPr>
      <xdr:spPr>
        <a:xfrm>
          <a:off x="14668500" y="34646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83879</xdr:rowOff>
    </xdr:from>
    <xdr:ext cx="736600" cy="259045"/>
    <xdr:sp macro="" textlink="">
      <xdr:nvSpPr>
        <xdr:cNvPr id="464" name="テキスト ボックス 463">
          <a:extLst>
            <a:ext uri="{FF2B5EF4-FFF2-40B4-BE49-F238E27FC236}">
              <a16:creationId xmlns:a16="http://schemas.microsoft.com/office/drawing/2014/main" id="{549E9082-1738-4C3C-9965-9416CEDAFBE2}"/>
            </a:ext>
          </a:extLst>
        </xdr:cNvPr>
        <xdr:cNvSpPr txBox="1"/>
      </xdr:nvSpPr>
      <xdr:spPr>
        <a:xfrm>
          <a:off x="14370050" y="3550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124587</xdr:rowOff>
    </xdr:from>
    <xdr:to>
      <xdr:col>73</xdr:col>
      <xdr:colOff>44450</xdr:colOff>
      <xdr:row>22</xdr:row>
      <xdr:rowOff>54737</xdr:rowOff>
    </xdr:to>
    <xdr:sp macro="" textlink="">
      <xdr:nvSpPr>
        <xdr:cNvPr id="465" name="楕円 464">
          <a:extLst>
            <a:ext uri="{FF2B5EF4-FFF2-40B4-BE49-F238E27FC236}">
              <a16:creationId xmlns:a16="http://schemas.microsoft.com/office/drawing/2014/main" id="{DFDF9C1F-ED73-4B06-8D0F-3A69078984A1}"/>
            </a:ext>
          </a:extLst>
        </xdr:cNvPr>
        <xdr:cNvSpPr/>
      </xdr:nvSpPr>
      <xdr:spPr>
        <a:xfrm>
          <a:off x="13868400" y="35916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39514</xdr:rowOff>
    </xdr:from>
    <xdr:ext cx="762000" cy="259045"/>
    <xdr:sp macro="" textlink="">
      <xdr:nvSpPr>
        <xdr:cNvPr id="466" name="テキスト ボックス 465">
          <a:extLst>
            <a:ext uri="{FF2B5EF4-FFF2-40B4-BE49-F238E27FC236}">
              <a16:creationId xmlns:a16="http://schemas.microsoft.com/office/drawing/2014/main" id="{BB7978B8-AA1E-4525-BC5E-3C1844C00D61}"/>
            </a:ext>
          </a:extLst>
        </xdr:cNvPr>
        <xdr:cNvSpPr txBox="1"/>
      </xdr:nvSpPr>
      <xdr:spPr>
        <a:xfrm>
          <a:off x="13557250" y="367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25527</xdr:rowOff>
    </xdr:from>
    <xdr:to>
      <xdr:col>68</xdr:col>
      <xdr:colOff>203200</xdr:colOff>
      <xdr:row>22</xdr:row>
      <xdr:rowOff>127127</xdr:rowOff>
    </xdr:to>
    <xdr:sp macro="" textlink="">
      <xdr:nvSpPr>
        <xdr:cNvPr id="467" name="楕円 466">
          <a:extLst>
            <a:ext uri="{FF2B5EF4-FFF2-40B4-BE49-F238E27FC236}">
              <a16:creationId xmlns:a16="http://schemas.microsoft.com/office/drawing/2014/main" id="{43220991-D78F-4C30-8632-C346EED9D4E5}"/>
            </a:ext>
          </a:extLst>
        </xdr:cNvPr>
        <xdr:cNvSpPr/>
      </xdr:nvSpPr>
      <xdr:spPr>
        <a:xfrm>
          <a:off x="13055600" y="365772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111904</xdr:rowOff>
    </xdr:from>
    <xdr:ext cx="762000" cy="259045"/>
    <xdr:sp macro="" textlink="">
      <xdr:nvSpPr>
        <xdr:cNvPr id="468" name="テキスト ボックス 467">
          <a:extLst>
            <a:ext uri="{FF2B5EF4-FFF2-40B4-BE49-F238E27FC236}">
              <a16:creationId xmlns:a16="http://schemas.microsoft.com/office/drawing/2014/main" id="{E954D545-F044-4993-A5A7-7DE4B3FBA492}"/>
            </a:ext>
          </a:extLst>
        </xdr:cNvPr>
        <xdr:cNvSpPr txBox="1"/>
      </xdr:nvSpPr>
      <xdr:spPr>
        <a:xfrm>
          <a:off x="12763500" y="374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79417</xdr:rowOff>
    </xdr:from>
    <xdr:to>
      <xdr:col>64</xdr:col>
      <xdr:colOff>152400</xdr:colOff>
      <xdr:row>23</xdr:row>
      <xdr:rowOff>9567</xdr:rowOff>
    </xdr:to>
    <xdr:sp macro="" textlink="">
      <xdr:nvSpPr>
        <xdr:cNvPr id="469" name="楕円 468">
          <a:extLst>
            <a:ext uri="{FF2B5EF4-FFF2-40B4-BE49-F238E27FC236}">
              <a16:creationId xmlns:a16="http://schemas.microsoft.com/office/drawing/2014/main" id="{D3CC2C12-B668-4163-A4D0-AB8FC12229A5}"/>
            </a:ext>
          </a:extLst>
        </xdr:cNvPr>
        <xdr:cNvSpPr/>
      </xdr:nvSpPr>
      <xdr:spPr>
        <a:xfrm>
          <a:off x="12242800" y="37116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165794</xdr:rowOff>
    </xdr:from>
    <xdr:ext cx="762000" cy="259045"/>
    <xdr:sp macro="" textlink="">
      <xdr:nvSpPr>
        <xdr:cNvPr id="470" name="テキスト ボックス 469">
          <a:extLst>
            <a:ext uri="{FF2B5EF4-FFF2-40B4-BE49-F238E27FC236}">
              <a16:creationId xmlns:a16="http://schemas.microsoft.com/office/drawing/2014/main" id="{85869F25-F608-4D2D-BFDD-303CAD281BA6}"/>
            </a:ext>
          </a:extLst>
        </xdr:cNvPr>
        <xdr:cNvSpPr txBox="1"/>
      </xdr:nvSpPr>
      <xdr:spPr>
        <a:xfrm>
          <a:off x="11950700" y="379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これは、職の新設による会計年度任用職員報酬の増などが主な要因である。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84138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56215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8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84138</xdr:rowOff>
    </xdr:from>
    <xdr:to>
      <xdr:col>24</xdr:col>
      <xdr:colOff>114300</xdr:colOff>
      <xdr:row>41</xdr:row>
      <xdr:rowOff>84138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26988</xdr:rowOff>
    </xdr:from>
    <xdr:to>
      <xdr:col>24</xdr:col>
      <xdr:colOff>25400</xdr:colOff>
      <xdr:row>39</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13538"/>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26988</xdr:rowOff>
    </xdr:from>
    <xdr:to>
      <xdr:col>19</xdr:col>
      <xdr:colOff>187325</xdr:colOff>
      <xdr:row>40</xdr:row>
      <xdr:rowOff>112713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13538"/>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102252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10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112713</xdr:rowOff>
    </xdr:from>
    <xdr:to>
      <xdr:col>15</xdr:col>
      <xdr:colOff>98425</xdr:colOff>
      <xdr:row>40</xdr:row>
      <xdr:rowOff>112713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9926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104775</xdr:rowOff>
    </xdr:from>
    <xdr:to>
      <xdr:col>15</xdr:col>
      <xdr:colOff>149225</xdr:colOff>
      <xdr:row>39</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45102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112713</xdr:rowOff>
    </xdr:from>
    <xdr:to>
      <xdr:col>11</xdr:col>
      <xdr:colOff>9525</xdr:colOff>
      <xdr:row>39</xdr:row>
      <xdr:rowOff>169863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92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47625</xdr:rowOff>
    </xdr:from>
    <xdr:to>
      <xdr:col>6</xdr:col>
      <xdr:colOff>171450</xdr:colOff>
      <xdr:row>38</xdr:row>
      <xdr:rowOff>149225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159402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47625</xdr:rowOff>
    </xdr:from>
    <xdr:to>
      <xdr:col>24</xdr:col>
      <xdr:colOff>76200</xdr:colOff>
      <xdr:row>39</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19702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147638</xdr:rowOff>
    </xdr:from>
    <xdr:to>
      <xdr:col>20</xdr:col>
      <xdr:colOff>38100</xdr:colOff>
      <xdr:row>39</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62565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4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61913</xdr:rowOff>
    </xdr:from>
    <xdr:to>
      <xdr:col>15</xdr:col>
      <xdr:colOff>149225</xdr:colOff>
      <xdr:row>40</xdr:row>
      <xdr:rowOff>163513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148290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0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61913</xdr:rowOff>
    </xdr:from>
    <xdr:to>
      <xdr:col>11</xdr:col>
      <xdr:colOff>60325</xdr:colOff>
      <xdr:row>39</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119063</xdr:rowOff>
    </xdr:from>
    <xdr:to>
      <xdr:col>6</xdr:col>
      <xdr:colOff>171450</xdr:colOff>
      <xdr:row>40</xdr:row>
      <xdr:rowOff>49213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33990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8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前年度から悪化したのは、物価・エネルギー価格高騰に伴う施設の管理運営費が増加したことが主な要因である。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引き続き、財政運営方針に掲げた内部管理経費の削減などの方策を着実に実行しながら、物件費の節減に努めていく。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xdr:rowOff>
    </xdr:from>
    <xdr:to>
      <xdr:col>82</xdr:col>
      <xdr:colOff>107950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701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99077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1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xdr:rowOff>
    </xdr:from>
    <xdr:to>
      <xdr:col>82</xdr:col>
      <xdr:colOff>196850</xdr:colOff>
      <xdr:row>12</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17</xdr:row>
      <xdr:rowOff>4536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25271"/>
          <a:ext cx="8382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141713</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370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125186</xdr:rowOff>
    </xdr:from>
    <xdr:to>
      <xdr:col>82</xdr:col>
      <xdr:colOff>158750</xdr:colOff>
      <xdr:row>15</xdr:row>
      <xdr:rowOff>55336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13</xdr:row>
      <xdr:rowOff>149679</xdr:rowOff>
    </xdr:from>
    <xdr:to>
      <xdr:col>78</xdr:col>
      <xdr:colOff>120650</xdr:colOff>
      <xdr:row>14</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90006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7559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59871</xdr:rowOff>
    </xdr:from>
    <xdr:to>
      <xdr:col>74</xdr:col>
      <xdr:colOff>31750</xdr:colOff>
      <xdr:row>14</xdr:row>
      <xdr:rowOff>161471</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198</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20864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8865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43543</xdr:rowOff>
    </xdr:from>
    <xdr:to>
      <xdr:col>69</xdr:col>
      <xdr:colOff>142875</xdr:colOff>
      <xdr:row>14</xdr:row>
      <xdr:rowOff>145143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155320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97263</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84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141514</xdr:rowOff>
    </xdr:from>
    <xdr:to>
      <xdr:col>69</xdr:col>
      <xdr:colOff>142875</xdr:colOff>
      <xdr:row>17</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56441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これは、生活保護の保護率が類似団体平均に比べて低いことなどが主な要因である。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引き続き、財政運営方針に掲げた方策を着実に実行しながら、義務的経費等の増加の抑制に努めていく。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5322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117022</xdr:rowOff>
    </xdr:from>
    <xdr:to>
      <xdr:col>20</xdr:col>
      <xdr:colOff>38100</xdr:colOff>
      <xdr:row>58</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94343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10885</xdr:rowOff>
    </xdr:from>
    <xdr:to>
      <xdr:col>15</xdr:col>
      <xdr:colOff>149225</xdr:colOff>
      <xdr:row>58</xdr:row>
      <xdr:rowOff>112485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94343</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60070</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48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90005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前年度から悪化したのは、道路に係る維持補修費の増加などが主な要因である。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88900</xdr:rowOff>
    </xdr:from>
    <xdr:to>
      <xdr:col>82</xdr:col>
      <xdr:colOff>107950</xdr:colOff>
      <xdr:row>53</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175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50800</xdr:rowOff>
    </xdr:from>
    <xdr:to>
      <xdr:col>78</xdr:col>
      <xdr:colOff>69850</xdr:colOff>
      <xdr:row>53</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114300</xdr:rowOff>
    </xdr:from>
    <xdr:to>
      <xdr:col>78</xdr:col>
      <xdr:colOff>120650</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12700</xdr:rowOff>
    </xdr:from>
    <xdr:to>
      <xdr:col>73</xdr:col>
      <xdr:colOff>180975</xdr:colOff>
      <xdr:row>53</xdr:row>
      <xdr:rowOff>50800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099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57150</xdr:rowOff>
    </xdr:from>
    <xdr:to>
      <xdr:col>74</xdr:col>
      <xdr:colOff>31750</xdr:colOff>
      <xdr:row>56</xdr:row>
      <xdr:rowOff>158750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12700</xdr:rowOff>
    </xdr:from>
    <xdr:to>
      <xdr:col>69</xdr:col>
      <xdr:colOff>92075</xdr:colOff>
      <xdr:row>53</xdr:row>
      <xdr:rowOff>12700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09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152400</xdr:rowOff>
    </xdr:from>
    <xdr:to>
      <xdr:col>69</xdr:col>
      <xdr:colOff>142875</xdr:colOff>
      <xdr:row>56</xdr:row>
      <xdr:rowOff>82550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67327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3827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38100</xdr:rowOff>
    </xdr:from>
    <xdr:to>
      <xdr:col>78</xdr:col>
      <xdr:colOff>120650</xdr:colOff>
      <xdr:row>53</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149877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0</xdr:rowOff>
    </xdr:from>
    <xdr:to>
      <xdr:col>74</xdr:col>
      <xdr:colOff>31750</xdr:colOff>
      <xdr:row>53</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133350</xdr:rowOff>
    </xdr:from>
    <xdr:to>
      <xdr:col>69</xdr:col>
      <xdr:colOff>142875</xdr:colOff>
      <xdr:row>53</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133350</xdr:rowOff>
    </xdr:from>
    <xdr:to>
      <xdr:col>65</xdr:col>
      <xdr:colOff>53975</xdr:colOff>
      <xdr:row>53</xdr:row>
      <xdr:rowOff>63500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これは、下水道事業に対する一般会計の負担が大きいことなどが主な要因である。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引き続き、財政運営方針に基づき、下水道事業の経営改善などに努めていく。</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42</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819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46990</xdr:rowOff>
    </xdr:from>
    <xdr:to>
      <xdr:col>82</xdr:col>
      <xdr:colOff>107950</xdr:colOff>
      <xdr:row>41</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7076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46990</xdr:rowOff>
    </xdr:from>
    <xdr:to>
      <xdr:col>78</xdr:col>
      <xdr:colOff>69850</xdr:colOff>
      <xdr:row>41</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707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35560</xdr:rowOff>
    </xdr:from>
    <xdr:to>
      <xdr:col>73</xdr:col>
      <xdr:colOff>180975</xdr:colOff>
      <xdr:row>41</xdr:row>
      <xdr:rowOff>115570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893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30480</xdr:rowOff>
    </xdr:from>
    <xdr:to>
      <xdr:col>74</xdr:col>
      <xdr:colOff>31750</xdr:colOff>
      <xdr:row>38</xdr:row>
      <xdr:rowOff>132080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142257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40</xdr:row>
      <xdr:rowOff>58420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99060</xdr:rowOff>
    </xdr:from>
    <xdr:to>
      <xdr:col>69</xdr:col>
      <xdr:colOff>142875</xdr:colOff>
      <xdr:row>39</xdr:row>
      <xdr:rowOff>29210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39387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85107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2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167640</xdr:rowOff>
    </xdr:from>
    <xdr:to>
      <xdr:col>78</xdr:col>
      <xdr:colOff>120650</xdr:colOff>
      <xdr:row>41</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82567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11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64770</xdr:rowOff>
    </xdr:from>
    <xdr:to>
      <xdr:col>74</xdr:col>
      <xdr:colOff>31750</xdr:colOff>
      <xdr:row>41</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156210</xdr:rowOff>
    </xdr:from>
    <xdr:to>
      <xdr:col>69</xdr:col>
      <xdr:colOff>142875</xdr:colOff>
      <xdr:row>40</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71137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xdr:rowOff>
    </xdr:from>
    <xdr:to>
      <xdr:col>65</xdr:col>
      <xdr:colOff>53975</xdr:colOff>
      <xdr:row>40</xdr:row>
      <xdr:rowOff>109220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93997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ポイント改善して</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となっているが、類似団体平均を上回っている。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これは、都市基盤の整備を積極的に進め、多額の市債を発行してきたことなどが要因である。</a:t>
          </a:r>
        </a:p>
        <a:p>
          <a:r>
            <a:rPr kumimoji="1" lang="ja-JP" altLang="en-US" sz="1300">
              <a:latin typeface="ＭＳ Ｐゴシック" panose="020B0600070205080204" pitchFamily="50" charset="-128"/>
              <a:ea typeface="ＭＳ Ｐゴシック" panose="020B0600070205080204" pitchFamily="50" charset="-128"/>
            </a:rPr>
            <a:t>引き続き、財政運営方針に沿って、市債残高の抑制や、短期の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年債から長期の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年債までバランスよく発行することで、長期的視点で金利負担の軽減に努めていく。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81</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285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137177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2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165100</xdr:rowOff>
    </xdr:from>
    <xdr:to>
      <xdr:col>24</xdr:col>
      <xdr:colOff>114300</xdr:colOff>
      <xdr:row>81</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29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149877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146050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79</xdr:row>
      <xdr:rowOff>50800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309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76200</xdr:rowOff>
    </xdr:from>
    <xdr:to>
      <xdr:col>15</xdr:col>
      <xdr:colOff>149225</xdr:colOff>
      <xdr:row>78</xdr:row>
      <xdr:rowOff>6350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50800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57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114300</xdr:rowOff>
    </xdr:from>
    <xdr:to>
      <xdr:col>11</xdr:col>
      <xdr:colOff>60325</xdr:colOff>
      <xdr:row>78</xdr:row>
      <xdr:rowOff>44450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10177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0</xdr:rowOff>
    </xdr:from>
    <xdr:to>
      <xdr:col>11</xdr:col>
      <xdr:colOff>60325</xdr:colOff>
      <xdr:row>79</xdr:row>
      <xdr:rowOff>101600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86377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152400</xdr:rowOff>
    </xdr:from>
    <xdr:to>
      <xdr:col>6</xdr:col>
      <xdr:colOff>171450</xdr:colOff>
      <xdr:row>79</xdr:row>
      <xdr:rowOff>82550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67327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令和３年度の</a:t>
          </a:r>
          <a:r>
            <a:rPr kumimoji="1" lang="en-US" altLang="ja-JP" sz="1300">
              <a:latin typeface="ＭＳ Ｐゴシック" panose="020B0600070205080204" pitchFamily="50" charset="-128"/>
              <a:ea typeface="ＭＳ Ｐゴシック" panose="020B0600070205080204" pitchFamily="50" charset="-128"/>
            </a:rPr>
            <a:t>76.4</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ポイント悪化して</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扶助費は類似団体平均を下回っている一方で、人件費、物件費及び補助費等が類似団体平均を上回っており、その結果類似団体平均とほぼ同水準で推移している。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58964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607472"/>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31041</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58964</xdr:rowOff>
    </xdr:from>
    <xdr:to>
      <xdr:col>82</xdr:col>
      <xdr:colOff>196850</xdr:colOff>
      <xdr:row>81</xdr:row>
      <xdr:rowOff>58964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75293</xdr:rowOff>
    </xdr:from>
    <xdr:to>
      <xdr:col>82</xdr:col>
      <xdr:colOff>107950</xdr:colOff>
      <xdr:row>77</xdr:row>
      <xdr:rowOff>135164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2934043"/>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87284</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294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70757</xdr:rowOff>
    </xdr:from>
    <xdr:to>
      <xdr:col>82</xdr:col>
      <xdr:colOff>158750</xdr:colOff>
      <xdr:row>77</xdr:row>
      <xdr:rowOff>907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75293</xdr:rowOff>
    </xdr:from>
    <xdr:to>
      <xdr:col>78</xdr:col>
      <xdr:colOff>69850</xdr:colOff>
      <xdr:row>77</xdr:row>
      <xdr:rowOff>58964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29340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54428</xdr:rowOff>
    </xdr:from>
    <xdr:to>
      <xdr:col>78</xdr:col>
      <xdr:colOff>120650</xdr:colOff>
      <xdr:row>74</xdr:row>
      <xdr:rowOff>156028</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166205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10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154214</xdr:rowOff>
    </xdr:from>
    <xdr:to>
      <xdr:col>73</xdr:col>
      <xdr:colOff>180975</xdr:colOff>
      <xdr:row>77</xdr:row>
      <xdr:rowOff>58964</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3893800" y="13184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136071</xdr:rowOff>
    </xdr:from>
    <xdr:to>
      <xdr:col>74</xdr:col>
      <xdr:colOff>31750</xdr:colOff>
      <xdr:row>77</xdr:row>
      <xdr:rowOff>66221</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76399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132443</xdr:rowOff>
    </xdr:from>
    <xdr:to>
      <xdr:col>69</xdr:col>
      <xdr:colOff>92075</xdr:colOff>
      <xdr:row>76</xdr:row>
      <xdr:rowOff>154214</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1626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24493</xdr:rowOff>
    </xdr:from>
    <xdr:to>
      <xdr:col>78</xdr:col>
      <xdr:colOff>120650</xdr:colOff>
      <xdr:row>75</xdr:row>
      <xdr:rowOff>126093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110870</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2969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8164</xdr:rowOff>
    </xdr:from>
    <xdr:to>
      <xdr:col>74</xdr:col>
      <xdr:colOff>31750</xdr:colOff>
      <xdr:row>77</xdr:row>
      <xdr:rowOff>109764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94541</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103414</xdr:rowOff>
    </xdr:from>
    <xdr:to>
      <xdr:col>69</xdr:col>
      <xdr:colOff>142875</xdr:colOff>
      <xdr:row>77</xdr:row>
      <xdr:rowOff>33564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43742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81643</xdr:rowOff>
    </xdr:from>
    <xdr:to>
      <xdr:col>65</xdr:col>
      <xdr:colOff>53975</xdr:colOff>
      <xdr:row>77</xdr:row>
      <xdr:rowOff>11793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168020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33617</xdr:rowOff>
    </xdr:from>
    <xdr:to>
      <xdr:col>29</xdr:col>
      <xdr:colOff>127000</xdr:colOff>
      <xdr:row>20</xdr:row>
      <xdr:rowOff>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8642"/>
          <a:ext cx="0" cy="1344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150055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6528</xdr:rowOff>
    </xdr:from>
    <xdr:to>
      <xdr:col>30</xdr:col>
      <xdr:colOff>25400</xdr:colOff>
      <xdr:row>20</xdr:row>
      <xdr:rowOff>6528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1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119994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8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33617</xdr:rowOff>
    </xdr:from>
    <xdr:to>
      <xdr:col>30</xdr:col>
      <xdr:colOff>25400</xdr:colOff>
      <xdr:row>12</xdr:row>
      <xdr:rowOff>33617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8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13233</xdr:rowOff>
    </xdr:from>
    <xdr:to>
      <xdr:col>29</xdr:col>
      <xdr:colOff>127000</xdr:colOff>
      <xdr:row>13</xdr:row>
      <xdr:rowOff>91338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89708"/>
          <a:ext cx="647700" cy="7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141089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9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169012</xdr:rowOff>
    </xdr:from>
    <xdr:to>
      <xdr:col>29</xdr:col>
      <xdr:colOff>177800</xdr:colOff>
      <xdr:row>15</xdr:row>
      <xdr:rowOff>99162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91338</xdr:rowOff>
    </xdr:from>
    <xdr:to>
      <xdr:col>26</xdr:col>
      <xdr:colOff>50800</xdr:colOff>
      <xdr:row>13</xdr:row>
      <xdr:rowOff>117932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67813"/>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30937</xdr:rowOff>
    </xdr:from>
    <xdr:to>
      <xdr:col>26</xdr:col>
      <xdr:colOff>101600</xdr:colOff>
      <xdr:row>15</xdr:row>
      <xdr:rowOff>132537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117314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117932</xdr:rowOff>
    </xdr:from>
    <xdr:to>
      <xdr:col>22</xdr:col>
      <xdr:colOff>114300</xdr:colOff>
      <xdr:row>14</xdr:row>
      <xdr:rowOff>10300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94407"/>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38138</xdr:rowOff>
    </xdr:from>
    <xdr:to>
      <xdr:col>22</xdr:col>
      <xdr:colOff>165100</xdr:colOff>
      <xdr:row>15</xdr:row>
      <xdr:rowOff>139738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124515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163728</xdr:rowOff>
    </xdr:from>
    <xdr:to>
      <xdr:col>18</xdr:col>
      <xdr:colOff>177800</xdr:colOff>
      <xdr:row>14</xdr:row>
      <xdr:rowOff>10300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40203"/>
          <a:ext cx="698500" cy="18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71285</xdr:rowOff>
    </xdr:from>
    <xdr:to>
      <xdr:col>19</xdr:col>
      <xdr:colOff>38100</xdr:colOff>
      <xdr:row>16</xdr:row>
      <xdr:rowOff>1435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77686</xdr:rowOff>
    </xdr:from>
    <xdr:to>
      <xdr:col>15</xdr:col>
      <xdr:colOff>101600</xdr:colOff>
      <xdr:row>16</xdr:row>
      <xdr:rowOff>7836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7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164063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8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133883</xdr:rowOff>
    </xdr:from>
    <xdr:to>
      <xdr:col>29</xdr:col>
      <xdr:colOff>177800</xdr:colOff>
      <xdr:row>13</xdr:row>
      <xdr:rowOff>64033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150410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8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40538</xdr:rowOff>
    </xdr:from>
    <xdr:to>
      <xdr:col>26</xdr:col>
      <xdr:colOff>101600</xdr:colOff>
      <xdr:row>13</xdr:row>
      <xdr:rowOff>142138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1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152315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8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67132</xdr:rowOff>
    </xdr:from>
    <xdr:to>
      <xdr:col>22</xdr:col>
      <xdr:colOff>165100</xdr:colOff>
      <xdr:row>13</xdr:row>
      <xdr:rowOff>168732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7459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1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130950</xdr:rowOff>
    </xdr:from>
    <xdr:to>
      <xdr:col>19</xdr:col>
      <xdr:colOff>38100</xdr:colOff>
      <xdr:row>14</xdr:row>
      <xdr:rowOff>61100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0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71277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7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112928</xdr:rowOff>
    </xdr:from>
    <xdr:to>
      <xdr:col>15</xdr:col>
      <xdr:colOff>101600</xdr:colOff>
      <xdr:row>14</xdr:row>
      <xdr:rowOff>43078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89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53255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5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340474</xdr:rowOff>
    </xdr:from>
    <xdr:to>
      <xdr:col>29</xdr:col>
      <xdr:colOff>127000</xdr:colOff>
      <xdr:row>38</xdr:row>
      <xdr:rowOff>8357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65024"/>
          <a:ext cx="0" cy="121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323334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8357</xdr:rowOff>
    </xdr:from>
    <xdr:to>
      <xdr:col>30</xdr:col>
      <xdr:colOff>25400</xdr:colOff>
      <xdr:row>38</xdr:row>
      <xdr:rowOff>8357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83951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0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340474</xdr:rowOff>
    </xdr:from>
    <xdr:to>
      <xdr:col>30</xdr:col>
      <xdr:colOff>25400</xdr:colOff>
      <xdr:row>33</xdr:row>
      <xdr:rowOff>340474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650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305689</xdr:rowOff>
    </xdr:from>
    <xdr:to>
      <xdr:col>29</xdr:col>
      <xdr:colOff>127000</xdr:colOff>
      <xdr:row>35</xdr:row>
      <xdr:rowOff>102768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73139"/>
          <a:ext cx="647700" cy="13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246245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56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274168</xdr:rowOff>
    </xdr:from>
    <xdr:to>
      <xdr:col>29</xdr:col>
      <xdr:colOff>177800</xdr:colOff>
      <xdr:row>36</xdr:row>
      <xdr:rowOff>32868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4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305689</xdr:rowOff>
    </xdr:from>
    <xdr:to>
      <xdr:col>26</xdr:col>
      <xdr:colOff>50800</xdr:colOff>
      <xdr:row>34</xdr:row>
      <xdr:rowOff>314376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73139"/>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230239</xdr:rowOff>
    </xdr:from>
    <xdr:to>
      <xdr:col>26</xdr:col>
      <xdr:colOff>101600</xdr:colOff>
      <xdr:row>35</xdr:row>
      <xdr:rowOff>331839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40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316616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2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201409</xdr:rowOff>
    </xdr:from>
    <xdr:to>
      <xdr:col>22</xdr:col>
      <xdr:colOff>114300</xdr:colOff>
      <xdr:row>34</xdr:row>
      <xdr:rowOff>314376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468859"/>
          <a:ext cx="698500" cy="11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222352</xdr:rowOff>
    </xdr:from>
    <xdr:to>
      <xdr:col>22</xdr:col>
      <xdr:colOff>165100</xdr:colOff>
      <xdr:row>35</xdr:row>
      <xdr:rowOff>323952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3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308729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164757</xdr:rowOff>
    </xdr:from>
    <xdr:to>
      <xdr:col>18</xdr:col>
      <xdr:colOff>177800</xdr:colOff>
      <xdr:row>34</xdr:row>
      <xdr:rowOff>201409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32207"/>
          <a:ext cx="698500" cy="36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237668</xdr:rowOff>
    </xdr:from>
    <xdr:to>
      <xdr:col>19</xdr:col>
      <xdr:colOff>38100</xdr:colOff>
      <xdr:row>35</xdr:row>
      <xdr:rowOff>339268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324045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226505</xdr:rowOff>
    </xdr:from>
    <xdr:to>
      <xdr:col>15</xdr:col>
      <xdr:colOff>101600</xdr:colOff>
      <xdr:row>35</xdr:row>
      <xdr:rowOff>328105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36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312882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51968</xdr:rowOff>
    </xdr:from>
    <xdr:to>
      <xdr:col>29</xdr:col>
      <xdr:colOff>177800</xdr:colOff>
      <xdr:row>35</xdr:row>
      <xdr:rowOff>153568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62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239945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0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254889</xdr:rowOff>
    </xdr:from>
    <xdr:to>
      <xdr:col>26</xdr:col>
      <xdr:colOff>101600</xdr:colOff>
      <xdr:row>35</xdr:row>
      <xdr:rowOff>13589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2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23766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91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263576</xdr:rowOff>
    </xdr:from>
    <xdr:to>
      <xdr:col>22</xdr:col>
      <xdr:colOff>165100</xdr:colOff>
      <xdr:row>35</xdr:row>
      <xdr:rowOff>22276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3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9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150609</xdr:rowOff>
    </xdr:from>
    <xdr:to>
      <xdr:col>19</xdr:col>
      <xdr:colOff>38100</xdr:colOff>
      <xdr:row>34</xdr:row>
      <xdr:rowOff>252209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1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262386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113957</xdr:rowOff>
    </xdr:from>
    <xdr:to>
      <xdr:col>15</xdr:col>
      <xdr:colOff>101600</xdr:colOff>
      <xdr:row>34</xdr:row>
      <xdr:rowOff>215557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8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225734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5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7988</xdr:rowOff>
    </xdr:from>
    <xdr:to>
      <xdr:col>24</xdr:col>
      <xdr:colOff>62865</xdr:colOff>
      <xdr:row>38</xdr:row>
      <xdr:rowOff>19266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1488"/>
          <a:ext cx="1270" cy="138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23093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19266</xdr:rowOff>
    </xdr:from>
    <xdr:to>
      <xdr:col>24</xdr:col>
      <xdr:colOff>152400</xdr:colOff>
      <xdr:row>38</xdr:row>
      <xdr:rowOff>19266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3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126115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7988</xdr:rowOff>
    </xdr:from>
    <xdr:to>
      <xdr:col>24</xdr:col>
      <xdr:colOff>152400</xdr:colOff>
      <xdr:row>30</xdr:row>
      <xdr:rowOff>7988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130556</xdr:rowOff>
    </xdr:from>
    <xdr:to>
      <xdr:col>24</xdr:col>
      <xdr:colOff>63500</xdr:colOff>
      <xdr:row>31</xdr:row>
      <xdr:rowOff>3149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4056"/>
          <a:ext cx="8382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1947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59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23520</xdr:rowOff>
    </xdr:from>
    <xdr:to>
      <xdr:col>24</xdr:col>
      <xdr:colOff>114300</xdr:colOff>
      <xdr:row>33</xdr:row>
      <xdr:rowOff>125120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3149</xdr:rowOff>
    </xdr:from>
    <xdr:to>
      <xdr:col>19</xdr:col>
      <xdr:colOff>177800</xdr:colOff>
      <xdr:row>31</xdr:row>
      <xdr:rowOff>18733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1809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53543</xdr:rowOff>
    </xdr:from>
    <xdr:to>
      <xdr:col>20</xdr:col>
      <xdr:colOff>38100</xdr:colOff>
      <xdr:row>33</xdr:row>
      <xdr:rowOff>155143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146270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18733</xdr:rowOff>
    </xdr:from>
    <xdr:to>
      <xdr:col>15</xdr:col>
      <xdr:colOff>50800</xdr:colOff>
      <xdr:row>32</xdr:row>
      <xdr:rowOff>44450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33683"/>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64592</xdr:rowOff>
    </xdr:from>
    <xdr:to>
      <xdr:col>15</xdr:col>
      <xdr:colOff>101600</xdr:colOff>
      <xdr:row>33</xdr:row>
      <xdr:rowOff>166192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157319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170028</xdr:rowOff>
    </xdr:from>
    <xdr:to>
      <xdr:col>10</xdr:col>
      <xdr:colOff>114300</xdr:colOff>
      <xdr:row>32</xdr:row>
      <xdr:rowOff>44450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484978"/>
          <a:ext cx="8890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136030</xdr:rowOff>
    </xdr:from>
    <xdr:to>
      <xdr:col>10</xdr:col>
      <xdr:colOff>165100</xdr:colOff>
      <xdr:row>34</xdr:row>
      <xdr:rowOff>66180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57307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141364</xdr:rowOff>
    </xdr:from>
    <xdr:to>
      <xdr:col>6</xdr:col>
      <xdr:colOff>38100</xdr:colOff>
      <xdr:row>34</xdr:row>
      <xdr:rowOff>71514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62641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9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79756</xdr:rowOff>
    </xdr:from>
    <xdr:to>
      <xdr:col>24</xdr:col>
      <xdr:colOff>114300</xdr:colOff>
      <xdr:row>31</xdr:row>
      <xdr:rowOff>9906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166133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3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123799</xdr:rowOff>
    </xdr:from>
    <xdr:to>
      <xdr:col>20</xdr:col>
      <xdr:colOff>38100</xdr:colOff>
      <xdr:row>31</xdr:row>
      <xdr:rowOff>53949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70476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4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139383</xdr:rowOff>
    </xdr:from>
    <xdr:to>
      <xdr:col>15</xdr:col>
      <xdr:colOff>101600</xdr:colOff>
      <xdr:row>31</xdr:row>
      <xdr:rowOff>69533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86060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5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165100</xdr:rowOff>
    </xdr:from>
    <xdr:to>
      <xdr:col>10</xdr:col>
      <xdr:colOff>165100</xdr:colOff>
      <xdr:row>32</xdr:row>
      <xdr:rowOff>95250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111777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119228</xdr:rowOff>
    </xdr:from>
    <xdr:to>
      <xdr:col>6</xdr:col>
      <xdr:colOff>38100</xdr:colOff>
      <xdr:row>32</xdr:row>
      <xdr:rowOff>49378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65905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0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71871</xdr:rowOff>
    </xdr:from>
    <xdr:to>
      <xdr:col>24</xdr:col>
      <xdr:colOff>62865</xdr:colOff>
      <xdr:row>56</xdr:row>
      <xdr:rowOff>67430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4371"/>
          <a:ext cx="1270" cy="102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71257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6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67430</xdr:rowOff>
    </xdr:from>
    <xdr:to>
      <xdr:col>24</xdr:col>
      <xdr:colOff>152400</xdr:colOff>
      <xdr:row>56</xdr:row>
      <xdr:rowOff>67430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66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18548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71871</xdr:rowOff>
    </xdr:from>
    <xdr:to>
      <xdr:col>24</xdr:col>
      <xdr:colOff>152400</xdr:colOff>
      <xdr:row>50</xdr:row>
      <xdr:rowOff>71871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16060</xdr:rowOff>
    </xdr:from>
    <xdr:to>
      <xdr:col>24</xdr:col>
      <xdr:colOff>63500</xdr:colOff>
      <xdr:row>55</xdr:row>
      <xdr:rowOff>67593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274360"/>
          <a:ext cx="838200" cy="22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119680</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035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96803</xdr:rowOff>
    </xdr:from>
    <xdr:to>
      <xdr:col>24</xdr:col>
      <xdr:colOff>114300</xdr:colOff>
      <xdr:row>54</xdr:row>
      <xdr:rowOff>26953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67593</xdr:rowOff>
    </xdr:from>
    <xdr:to>
      <xdr:col>19</xdr:col>
      <xdr:colOff>177800</xdr:colOff>
      <xdr:row>57</xdr:row>
      <xdr:rowOff>13284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97343"/>
          <a:ext cx="889000" cy="28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43343</xdr:rowOff>
    </xdr:from>
    <xdr:to>
      <xdr:col>20</xdr:col>
      <xdr:colOff>38100</xdr:colOff>
      <xdr:row>54</xdr:row>
      <xdr:rowOff>144943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161470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165597</xdr:rowOff>
    </xdr:from>
    <xdr:to>
      <xdr:col>15</xdr:col>
      <xdr:colOff>50800</xdr:colOff>
      <xdr:row>57</xdr:row>
      <xdr:rowOff>13284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66797"/>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108429</xdr:rowOff>
    </xdr:from>
    <xdr:to>
      <xdr:col>15</xdr:col>
      <xdr:colOff>101600</xdr:colOff>
      <xdr:row>57</xdr:row>
      <xdr:rowOff>38579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55106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165597</xdr:rowOff>
    </xdr:from>
    <xdr:to>
      <xdr:col>10</xdr:col>
      <xdr:colOff>114300</xdr:colOff>
      <xdr:row>57</xdr:row>
      <xdr:rowOff>53616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6797"/>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86353</xdr:rowOff>
    </xdr:from>
    <xdr:to>
      <xdr:col>10</xdr:col>
      <xdr:colOff>165100</xdr:colOff>
      <xdr:row>58</xdr:row>
      <xdr:rowOff>16503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158068</xdr:rowOff>
    </xdr:from>
    <xdr:to>
      <xdr:col>6</xdr:col>
      <xdr:colOff>38100</xdr:colOff>
      <xdr:row>58</xdr:row>
      <xdr:rowOff>88218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3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79345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136710</xdr:rowOff>
    </xdr:from>
    <xdr:to>
      <xdr:col>24</xdr:col>
      <xdr:colOff>114300</xdr:colOff>
      <xdr:row>54</xdr:row>
      <xdr:rowOff>66860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22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115137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0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16793</xdr:rowOff>
    </xdr:from>
    <xdr:to>
      <xdr:col>20</xdr:col>
      <xdr:colOff>38100</xdr:colOff>
      <xdr:row>55</xdr:row>
      <xdr:rowOff>118393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109520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3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133934</xdr:rowOff>
    </xdr:from>
    <xdr:to>
      <xdr:col>15</xdr:col>
      <xdr:colOff>101600</xdr:colOff>
      <xdr:row>57</xdr:row>
      <xdr:rowOff>64084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55211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114797</xdr:rowOff>
    </xdr:from>
    <xdr:to>
      <xdr:col>10</xdr:col>
      <xdr:colOff>165100</xdr:colOff>
      <xdr:row>57</xdr:row>
      <xdr:rowOff>44947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61474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2816</xdr:rowOff>
    </xdr:from>
    <xdr:to>
      <xdr:col>6</xdr:col>
      <xdr:colOff>38100</xdr:colOff>
      <xdr:row>57</xdr:row>
      <xdr:rowOff>104416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7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120943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133931</xdr:rowOff>
    </xdr:from>
    <xdr:to>
      <xdr:col>24</xdr:col>
      <xdr:colOff>62865</xdr:colOff>
      <xdr:row>79</xdr:row>
      <xdr:rowOff>19957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135431"/>
          <a:ext cx="1270" cy="142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23784</xdr:rowOff>
    </xdr:from>
    <xdr:ext cx="469744" cy="259045"/>
    <xdr:sp macro=""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6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19957</xdr:rowOff>
    </xdr:from>
    <xdr:to>
      <xdr:col>24</xdr:col>
      <xdr:colOff>152400</xdr:colOff>
      <xdr:row>79</xdr:row>
      <xdr:rowOff>19957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80608</xdr:rowOff>
    </xdr:from>
    <xdr:ext cx="534377" cy="259045"/>
    <xdr:sp macro=""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1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133931</xdr:rowOff>
    </xdr:from>
    <xdr:to>
      <xdr:col>24</xdr:col>
      <xdr:colOff>152400</xdr:colOff>
      <xdr:row>70</xdr:row>
      <xdr:rowOff>133931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13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157770</xdr:rowOff>
    </xdr:from>
    <xdr:to>
      <xdr:col>24</xdr:col>
      <xdr:colOff>63500</xdr:colOff>
      <xdr:row>78</xdr:row>
      <xdr:rowOff>81243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3359420"/>
          <a:ext cx="8382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80535</xdr:rowOff>
    </xdr:from>
    <xdr:ext cx="469744" cy="259045"/>
    <xdr:sp macro=""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293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57658</xdr:rowOff>
    </xdr:from>
    <xdr:to>
      <xdr:col>24</xdr:col>
      <xdr:colOff>114300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81243</xdr:rowOff>
    </xdr:from>
    <xdr:to>
      <xdr:col>19</xdr:col>
      <xdr:colOff>177800</xdr:colOff>
      <xdr:row>79</xdr:row>
      <xdr:rowOff>73406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908300" y="13454343"/>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73986</xdr:rowOff>
    </xdr:from>
    <xdr:to>
      <xdr:col>20</xdr:col>
      <xdr:colOff>38100</xdr:colOff>
      <xdr:row>77</xdr:row>
      <xdr:rowOff>4136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20664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62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73406</xdr:rowOff>
    </xdr:from>
    <xdr:to>
      <xdr:col>15</xdr:col>
      <xdr:colOff>50800</xdr:colOff>
      <xdr:row>79</xdr:row>
      <xdr:rowOff>145360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3617956"/>
          <a:ext cx="889000" cy="7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84110</xdr:rowOff>
    </xdr:from>
    <xdr:to>
      <xdr:col>15</xdr:col>
      <xdr:colOff>101600</xdr:colOff>
      <xdr:row>77</xdr:row>
      <xdr:rowOff>14260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30787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73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125330</xdr:rowOff>
    </xdr:from>
    <xdr:to>
      <xdr:col>10</xdr:col>
      <xdr:colOff>114300</xdr:colOff>
      <xdr:row>79</xdr:row>
      <xdr:rowOff>145360</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3669880"/>
          <a:ext cx="889000" cy="2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130048</xdr:rowOff>
    </xdr:from>
    <xdr:to>
      <xdr:col>10</xdr:col>
      <xdr:colOff>165100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84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117856</xdr:rowOff>
    </xdr:from>
    <xdr:to>
      <xdr:col>6</xdr:col>
      <xdr:colOff>38100</xdr:colOff>
      <xdr:row>77</xdr:row>
      <xdr:rowOff>48006</xdr:rowOff>
    </xdr:to>
    <xdr:sp macro=""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64533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95428" y="1292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106970</xdr:rowOff>
    </xdr:from>
    <xdr:to>
      <xdr:col>24</xdr:col>
      <xdr:colOff>114300</xdr:colOff>
      <xdr:row>78</xdr:row>
      <xdr:rowOff>37120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45847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85397</xdr:rowOff>
    </xdr:from>
    <xdr:ext cx="469744" cy="259045"/>
    <xdr:sp macro=""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32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30443</xdr:rowOff>
    </xdr:from>
    <xdr:to>
      <xdr:col>20</xdr:col>
      <xdr:colOff>38100</xdr:colOff>
      <xdr:row>78</xdr:row>
      <xdr:rowOff>132043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3746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123170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62428" y="134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22606</xdr:rowOff>
    </xdr:from>
    <xdr:to>
      <xdr:col>15</xdr:col>
      <xdr:colOff>101600</xdr:colOff>
      <xdr:row>79</xdr:row>
      <xdr:rowOff>124206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2857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115333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73428"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94560</xdr:rowOff>
    </xdr:from>
    <xdr:to>
      <xdr:col>10</xdr:col>
      <xdr:colOff>165100</xdr:colOff>
      <xdr:row>80</xdr:row>
      <xdr:rowOff>24710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968500" y="136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80</xdr:row>
      <xdr:rowOff>15837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84428" y="1373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74530</xdr:rowOff>
    </xdr:from>
    <xdr:to>
      <xdr:col>6</xdr:col>
      <xdr:colOff>38100</xdr:colOff>
      <xdr:row>80</xdr:row>
      <xdr:rowOff>4680</xdr:rowOff>
    </xdr:to>
    <xdr:sp macro="" textlink="">
      <xdr:nvSpPr>
        <xdr:cNvPr id="208" name="楕円 207">
          <a:extLst>
            <a:ext uri="{FF2B5EF4-FFF2-40B4-BE49-F238E27FC236}">
              <a16:creationId xmlns:a16="http://schemas.microsoft.com/office/drawing/2014/main" id="{00000000-0008-0000-0600-0000D0000000}"/>
            </a:ext>
          </a:extLst>
        </xdr:cNvPr>
        <xdr:cNvSpPr/>
      </xdr:nvSpPr>
      <xdr:spPr>
        <a:xfrm>
          <a:off x="1079500" y="136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167257</xdr:rowOff>
    </xdr:from>
    <xdr:ext cx="469744"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95428" y="137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19369</xdr:rowOff>
    </xdr:from>
    <xdr:to>
      <xdr:col>24</xdr:col>
      <xdr:colOff>62865</xdr:colOff>
      <xdr:row>98</xdr:row>
      <xdr:rowOff>63533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449869"/>
          <a:ext cx="1270" cy="1415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67360</xdr:rowOff>
    </xdr:from>
    <xdr:ext cx="599010" cy="259045"/>
    <xdr:sp macro=""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6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63533</xdr:rowOff>
    </xdr:from>
    <xdr:to>
      <xdr:col>24</xdr:col>
      <xdr:colOff>152400</xdr:colOff>
      <xdr:row>98</xdr:row>
      <xdr:rowOff>63533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137496</xdr:rowOff>
    </xdr:from>
    <xdr:ext cx="599010" cy="259045"/>
    <xdr:sp macro=""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22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19369</xdr:rowOff>
    </xdr:from>
    <xdr:to>
      <xdr:col>24</xdr:col>
      <xdr:colOff>152400</xdr:colOff>
      <xdr:row>90</xdr:row>
      <xdr:rowOff>19369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44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112202</xdr:rowOff>
    </xdr:from>
    <xdr:to>
      <xdr:col>24</xdr:col>
      <xdr:colOff>63500</xdr:colOff>
      <xdr:row>95</xdr:row>
      <xdr:rowOff>97028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6228502"/>
          <a:ext cx="838200" cy="15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126168</xdr:rowOff>
    </xdr:from>
    <xdr:ext cx="599010" cy="259045"/>
    <xdr:sp macro=""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0710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103291</xdr:rowOff>
    </xdr:from>
    <xdr:to>
      <xdr:col>24</xdr:col>
      <xdr:colOff>114300</xdr:colOff>
      <xdr:row>95</xdr:row>
      <xdr:rowOff>33441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21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112202</xdr:rowOff>
    </xdr:from>
    <xdr:to>
      <xdr:col>19</xdr:col>
      <xdr:colOff>177800</xdr:colOff>
      <xdr:row>96</xdr:row>
      <xdr:rowOff>46225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6228502"/>
          <a:ext cx="889000" cy="2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26122</xdr:rowOff>
    </xdr:from>
    <xdr:to>
      <xdr:col>20</xdr:col>
      <xdr:colOff>38100</xdr:colOff>
      <xdr:row>94</xdr:row>
      <xdr:rowOff>127722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14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144249</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59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46225</xdr:rowOff>
    </xdr:from>
    <xdr:to>
      <xdr:col>15</xdr:col>
      <xdr:colOff>50800</xdr:colOff>
      <xdr:row>96</xdr:row>
      <xdr:rowOff>86415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2019300" y="16505425"/>
          <a:ext cx="8890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146724</xdr:rowOff>
    </xdr:from>
    <xdr:to>
      <xdr:col>15</xdr:col>
      <xdr:colOff>101600</xdr:colOff>
      <xdr:row>96</xdr:row>
      <xdr:rowOff>76874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43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93401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620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86415</xdr:rowOff>
    </xdr:from>
    <xdr:to>
      <xdr:col>10</xdr:col>
      <xdr:colOff>114300</xdr:colOff>
      <xdr:row>96</xdr:row>
      <xdr:rowOff>139004</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6545615"/>
          <a:ext cx="889000" cy="5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32077</xdr:rowOff>
    </xdr:from>
    <xdr:to>
      <xdr:col>10</xdr:col>
      <xdr:colOff>165100</xdr:colOff>
      <xdr:row>96</xdr:row>
      <xdr:rowOff>133677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49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150204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6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95475</xdr:rowOff>
    </xdr:from>
    <xdr:to>
      <xdr:col>6</xdr:col>
      <xdr:colOff>38100</xdr:colOff>
      <xdr:row>97</xdr:row>
      <xdr:rowOff>25625</xdr:rowOff>
    </xdr:to>
    <xdr:sp macro=""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5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16752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64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46228</xdr:rowOff>
    </xdr:from>
    <xdr:to>
      <xdr:col>24</xdr:col>
      <xdr:colOff>114300</xdr:colOff>
      <xdr:row>95</xdr:row>
      <xdr:rowOff>147828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4584700" y="1633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24655</xdr:rowOff>
    </xdr:from>
    <xdr:ext cx="599010" cy="259045"/>
    <xdr:sp macro=""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631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61402</xdr:rowOff>
    </xdr:from>
    <xdr:to>
      <xdr:col>20</xdr:col>
      <xdr:colOff>38100</xdr:colOff>
      <xdr:row>94</xdr:row>
      <xdr:rowOff>163002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3746500" y="161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154129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627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166875</xdr:rowOff>
    </xdr:from>
    <xdr:to>
      <xdr:col>15</xdr:col>
      <xdr:colOff>101600</xdr:colOff>
      <xdr:row>96</xdr:row>
      <xdr:rowOff>97025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2857500" y="1645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88152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654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35615</xdr:rowOff>
    </xdr:from>
    <xdr:to>
      <xdr:col>10</xdr:col>
      <xdr:colOff>165100</xdr:colOff>
      <xdr:row>96</xdr:row>
      <xdr:rowOff>137215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968500" y="164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128342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658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88204</xdr:rowOff>
    </xdr:from>
    <xdr:to>
      <xdr:col>6</xdr:col>
      <xdr:colOff>38100</xdr:colOff>
      <xdr:row>97</xdr:row>
      <xdr:rowOff>18354</xdr:rowOff>
    </xdr:to>
    <xdr:sp macro="" textlink="">
      <xdr:nvSpPr>
        <xdr:cNvPr id="268" name="楕円 267">
          <a:extLst>
            <a:ext uri="{FF2B5EF4-FFF2-40B4-BE49-F238E27FC236}">
              <a16:creationId xmlns:a16="http://schemas.microsoft.com/office/drawing/2014/main" id="{00000000-0008-0000-0600-00000C010000}"/>
            </a:ext>
          </a:extLst>
        </xdr:cNvPr>
        <xdr:cNvSpPr/>
      </xdr:nvSpPr>
      <xdr:spPr>
        <a:xfrm>
          <a:off x="1079500" y="165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34881</xdr:rowOff>
    </xdr:from>
    <xdr:ext cx="599010"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63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54534</xdr:rowOff>
    </xdr:from>
    <xdr:to>
      <xdr:col>54</xdr:col>
      <xdr:colOff>189865</xdr:colOff>
      <xdr:row>39</xdr:row>
      <xdr:rowOff>82029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6398184"/>
          <a:ext cx="1270" cy="37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85856</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77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82029</xdr:rowOff>
    </xdr:from>
    <xdr:to>
      <xdr:col>55</xdr:col>
      <xdr:colOff>88900</xdr:colOff>
      <xdr:row>39</xdr:row>
      <xdr:rowOff>82029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76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1211</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617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54534</xdr:rowOff>
    </xdr:from>
    <xdr:to>
      <xdr:col>55</xdr:col>
      <xdr:colOff>88900</xdr:colOff>
      <xdr:row>37</xdr:row>
      <xdr:rowOff>54534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63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121564</xdr:rowOff>
    </xdr:from>
    <xdr:to>
      <xdr:col>55</xdr:col>
      <xdr:colOff>0</xdr:colOff>
      <xdr:row>38</xdr:row>
      <xdr:rowOff>56566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465214"/>
          <a:ext cx="838200" cy="1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132313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4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153886</xdr:rowOff>
    </xdr:from>
    <xdr:to>
      <xdr:col>55</xdr:col>
      <xdr:colOff>50800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128931</xdr:rowOff>
    </xdr:from>
    <xdr:to>
      <xdr:col>50</xdr:col>
      <xdr:colOff>114300</xdr:colOff>
      <xdr:row>38</xdr:row>
      <xdr:rowOff>56566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5272431"/>
          <a:ext cx="889000" cy="12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135153</xdr:rowOff>
    </xdr:from>
    <xdr:to>
      <xdr:col>50</xdr:col>
      <xdr:colOff>165100</xdr:colOff>
      <xdr:row>38</xdr:row>
      <xdr:rowOff>65303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81830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128931</xdr:rowOff>
    </xdr:from>
    <xdr:to>
      <xdr:col>45</xdr:col>
      <xdr:colOff>177800</xdr:colOff>
      <xdr:row>38</xdr:row>
      <xdr:rowOff>139205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5272431"/>
          <a:ext cx="889000" cy="13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113246</xdr:rowOff>
    </xdr:from>
    <xdr:to>
      <xdr:col>46</xdr:col>
      <xdr:colOff>38100</xdr:colOff>
      <xdr:row>31</xdr:row>
      <xdr:rowOff>43396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34523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85369</xdr:rowOff>
    </xdr:from>
    <xdr:to>
      <xdr:col>41</xdr:col>
      <xdr:colOff>50800</xdr:colOff>
      <xdr:row>38</xdr:row>
      <xdr:rowOff>139205</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6600469"/>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91072</xdr:rowOff>
    </xdr:from>
    <xdr:to>
      <xdr:col>41</xdr:col>
      <xdr:colOff>101600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12349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97015</xdr:rowOff>
    </xdr:from>
    <xdr:to>
      <xdr:col>36</xdr:col>
      <xdr:colOff>165100</xdr:colOff>
      <xdr:row>39</xdr:row>
      <xdr:rowOff>27165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66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18292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70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70764</xdr:rowOff>
    </xdr:from>
    <xdr:to>
      <xdr:col>55</xdr:col>
      <xdr:colOff>50800</xdr:colOff>
      <xdr:row>38</xdr:row>
      <xdr:rowOff>915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1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157141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5766</xdr:rowOff>
    </xdr:from>
    <xdr:to>
      <xdr:col>50</xdr:col>
      <xdr:colOff>165100</xdr:colOff>
      <xdr:row>38</xdr:row>
      <xdr:rowOff>107366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98493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6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78131</xdr:rowOff>
    </xdr:from>
    <xdr:to>
      <xdr:col>46</xdr:col>
      <xdr:colOff>38100</xdr:colOff>
      <xdr:row>31</xdr:row>
      <xdr:rowOff>8281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52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24808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50795" y="49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88405</xdr:rowOff>
    </xdr:from>
    <xdr:to>
      <xdr:col>41</xdr:col>
      <xdr:colOff>101600</xdr:colOff>
      <xdr:row>39</xdr:row>
      <xdr:rowOff>18555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6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35082</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3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34569</xdr:rowOff>
    </xdr:from>
    <xdr:to>
      <xdr:col>36</xdr:col>
      <xdr:colOff>165100</xdr:colOff>
      <xdr:row>38</xdr:row>
      <xdr:rowOff>136169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65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152696</xdr:rowOff>
    </xdr:from>
    <xdr:ext cx="534377"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705111" y="63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16987</xdr:rowOff>
    </xdr:from>
    <xdr:to>
      <xdr:col>54</xdr:col>
      <xdr:colOff>189865</xdr:colOff>
      <xdr:row>58</xdr:row>
      <xdr:rowOff>102621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60937"/>
          <a:ext cx="1270" cy="1285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106448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5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102621</xdr:rowOff>
    </xdr:from>
    <xdr:to>
      <xdr:col>55</xdr:col>
      <xdr:colOff>88900</xdr:colOff>
      <xdr:row>58</xdr:row>
      <xdr:rowOff>102621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4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135114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16987</xdr:rowOff>
    </xdr:from>
    <xdr:to>
      <xdr:col>55</xdr:col>
      <xdr:colOff>88900</xdr:colOff>
      <xdr:row>51</xdr:row>
      <xdr:rowOff>16987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6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126007</xdr:rowOff>
    </xdr:from>
    <xdr:to>
      <xdr:col>55</xdr:col>
      <xdr:colOff>0</xdr:colOff>
      <xdr:row>52</xdr:row>
      <xdr:rowOff>131402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041407"/>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26454</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11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48027</xdr:rowOff>
    </xdr:from>
    <xdr:to>
      <xdr:col>55</xdr:col>
      <xdr:colOff>50800</xdr:colOff>
      <xdr:row>53</xdr:row>
      <xdr:rowOff>149627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13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126007</xdr:rowOff>
    </xdr:from>
    <xdr:to>
      <xdr:col>50</xdr:col>
      <xdr:colOff>114300</xdr:colOff>
      <xdr:row>53</xdr:row>
      <xdr:rowOff>156776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041407"/>
          <a:ext cx="889000" cy="20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146462</xdr:rowOff>
    </xdr:from>
    <xdr:to>
      <xdr:col>50</xdr:col>
      <xdr:colOff>165100</xdr:colOff>
      <xdr:row>53</xdr:row>
      <xdr:rowOff>76612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0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67739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1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156776</xdr:rowOff>
    </xdr:from>
    <xdr:to>
      <xdr:col>45</xdr:col>
      <xdr:colOff>177800</xdr:colOff>
      <xdr:row>54</xdr:row>
      <xdr:rowOff>158056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43626"/>
          <a:ext cx="889000" cy="17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59959</xdr:rowOff>
    </xdr:from>
    <xdr:to>
      <xdr:col>46</xdr:col>
      <xdr:colOff>38100</xdr:colOff>
      <xdr:row>53</xdr:row>
      <xdr:rowOff>161559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14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6636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892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158056</xdr:rowOff>
    </xdr:from>
    <xdr:to>
      <xdr:col>41</xdr:col>
      <xdr:colOff>50800</xdr:colOff>
      <xdr:row>55</xdr:row>
      <xdr:rowOff>109868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16356"/>
          <a:ext cx="889000" cy="12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97313</xdr:rowOff>
    </xdr:from>
    <xdr:to>
      <xdr:col>41</xdr:col>
      <xdr:colOff>101600</xdr:colOff>
      <xdr:row>54</xdr:row>
      <xdr:rowOff>27463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18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43990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8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147307</xdr:rowOff>
    </xdr:from>
    <xdr:to>
      <xdr:col>36</xdr:col>
      <xdr:colOff>165100</xdr:colOff>
      <xdr:row>54</xdr:row>
      <xdr:rowOff>77457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23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93984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00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80602</xdr:rowOff>
    </xdr:from>
    <xdr:to>
      <xdr:col>55</xdr:col>
      <xdr:colOff>50800</xdr:colOff>
      <xdr:row>53</xdr:row>
      <xdr:rowOff>10752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103479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84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75207</xdr:rowOff>
    </xdr:from>
    <xdr:to>
      <xdr:col>50</xdr:col>
      <xdr:colOff>165100</xdr:colOff>
      <xdr:row>53</xdr:row>
      <xdr:rowOff>5357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21884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7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105976</xdr:rowOff>
    </xdr:from>
    <xdr:to>
      <xdr:col>46</xdr:col>
      <xdr:colOff>38100</xdr:colOff>
      <xdr:row>54</xdr:row>
      <xdr:rowOff>36126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27253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8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107256</xdr:rowOff>
    </xdr:from>
    <xdr:to>
      <xdr:col>41</xdr:col>
      <xdr:colOff>101600</xdr:colOff>
      <xdr:row>55</xdr:row>
      <xdr:rowOff>37406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28533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59068</xdr:rowOff>
    </xdr:from>
    <xdr:to>
      <xdr:col>36</xdr:col>
      <xdr:colOff>165100</xdr:colOff>
      <xdr:row>55</xdr:row>
      <xdr:rowOff>160668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8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151795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86299</xdr:rowOff>
    </xdr:from>
    <xdr:to>
      <xdr:col>54</xdr:col>
      <xdr:colOff>189865</xdr:colOff>
      <xdr:row>77</xdr:row>
      <xdr:rowOff>127172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87799"/>
          <a:ext cx="1270" cy="124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130999</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33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127172</xdr:rowOff>
    </xdr:from>
    <xdr:to>
      <xdr:col>55</xdr:col>
      <xdr:colOff>88900</xdr:colOff>
      <xdr:row>77</xdr:row>
      <xdr:rowOff>127172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3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32976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6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86299</xdr:rowOff>
    </xdr:from>
    <xdr:to>
      <xdr:col>55</xdr:col>
      <xdr:colOff>88900</xdr:colOff>
      <xdr:row>70</xdr:row>
      <xdr:rowOff>86299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8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86299</xdr:rowOff>
    </xdr:from>
    <xdr:to>
      <xdr:col>55</xdr:col>
      <xdr:colOff>0</xdr:colOff>
      <xdr:row>70</xdr:row>
      <xdr:rowOff>125207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087799"/>
          <a:ext cx="8382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129643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16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151216</xdr:rowOff>
    </xdr:from>
    <xdr:to>
      <xdr:col>55</xdr:col>
      <xdr:colOff>50800</xdr:colOff>
      <xdr:row>75</xdr:row>
      <xdr:rowOff>81366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125207</xdr:rowOff>
    </xdr:from>
    <xdr:to>
      <xdr:col>50</xdr:col>
      <xdr:colOff>114300</xdr:colOff>
      <xdr:row>71</xdr:row>
      <xdr:rowOff>91511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126707"/>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53513</xdr:rowOff>
    </xdr:from>
    <xdr:to>
      <xdr:col>50</xdr:col>
      <xdr:colOff>165100</xdr:colOff>
      <xdr:row>74</xdr:row>
      <xdr:rowOff>155113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146240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91511</xdr:rowOff>
    </xdr:from>
    <xdr:to>
      <xdr:col>45</xdr:col>
      <xdr:colOff>177800</xdr:colOff>
      <xdr:row>72</xdr:row>
      <xdr:rowOff>168870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264461"/>
          <a:ext cx="889000" cy="24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42037</xdr:rowOff>
    </xdr:from>
    <xdr:to>
      <xdr:col>46</xdr:col>
      <xdr:colOff>38100</xdr:colOff>
      <xdr:row>74</xdr:row>
      <xdr:rowOff>143637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134764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154513</xdr:rowOff>
    </xdr:from>
    <xdr:to>
      <xdr:col>41</xdr:col>
      <xdr:colOff>50800</xdr:colOff>
      <xdr:row>72</xdr:row>
      <xdr:rowOff>168870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498913"/>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156017</xdr:rowOff>
    </xdr:from>
    <xdr:to>
      <xdr:col>41</xdr:col>
      <xdr:colOff>101600</xdr:colOff>
      <xdr:row>74</xdr:row>
      <xdr:rowOff>86167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67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77294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6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109748</xdr:rowOff>
    </xdr:from>
    <xdr:to>
      <xdr:col>36</xdr:col>
      <xdr:colOff>165100</xdr:colOff>
      <xdr:row>74</xdr:row>
      <xdr:rowOff>39898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625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31025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35499</xdr:rowOff>
    </xdr:from>
    <xdr:to>
      <xdr:col>55</xdr:col>
      <xdr:colOff>50800</xdr:colOff>
      <xdr:row>70</xdr:row>
      <xdr:rowOff>137099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03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159976</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19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74407</xdr:rowOff>
    </xdr:from>
    <xdr:to>
      <xdr:col>50</xdr:col>
      <xdr:colOff>165100</xdr:colOff>
      <xdr:row>71</xdr:row>
      <xdr:rowOff>4557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07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21084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18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40711</xdr:rowOff>
    </xdr:from>
    <xdr:to>
      <xdr:col>46</xdr:col>
      <xdr:colOff>38100</xdr:colOff>
      <xdr:row>71</xdr:row>
      <xdr:rowOff>142311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2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158838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19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118070</xdr:rowOff>
    </xdr:from>
    <xdr:to>
      <xdr:col>41</xdr:col>
      <xdr:colOff>101600</xdr:colOff>
      <xdr:row>73</xdr:row>
      <xdr:rowOff>48220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4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64747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2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103713</xdr:rowOff>
    </xdr:from>
    <xdr:to>
      <xdr:col>36</xdr:col>
      <xdr:colOff>165100</xdr:colOff>
      <xdr:row>73</xdr:row>
      <xdr:rowOff>33863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4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50390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2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137903</xdr:rowOff>
    </xdr:from>
    <xdr:to>
      <xdr:col>54</xdr:col>
      <xdr:colOff>189865</xdr:colOff>
      <xdr:row>99</xdr:row>
      <xdr:rowOff>23147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68403"/>
          <a:ext cx="1270" cy="142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26974</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23147</xdr:rowOff>
    </xdr:from>
    <xdr:to>
      <xdr:col>55</xdr:col>
      <xdr:colOff>88900</xdr:colOff>
      <xdr:row>99</xdr:row>
      <xdr:rowOff>23147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84580</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137903</xdr:rowOff>
    </xdr:from>
    <xdr:to>
      <xdr:col>55</xdr:col>
      <xdr:colOff>88900</xdr:colOff>
      <xdr:row>90</xdr:row>
      <xdr:rowOff>137903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6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99140</xdr:rowOff>
    </xdr:from>
    <xdr:to>
      <xdr:col>55</xdr:col>
      <xdr:colOff>0</xdr:colOff>
      <xdr:row>96</xdr:row>
      <xdr:rowOff>120628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558340"/>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120953</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65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98076</xdr:rowOff>
    </xdr:from>
    <xdr:to>
      <xdr:col>55</xdr:col>
      <xdr:colOff>50800</xdr:colOff>
      <xdr:row>95</xdr:row>
      <xdr:rowOff>28226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120628</xdr:rowOff>
    </xdr:from>
    <xdr:to>
      <xdr:col>50</xdr:col>
      <xdr:colOff>114300</xdr:colOff>
      <xdr:row>97</xdr:row>
      <xdr:rowOff>94960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79828"/>
          <a:ext cx="889000" cy="1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40469</xdr:rowOff>
    </xdr:from>
    <xdr:to>
      <xdr:col>50</xdr:col>
      <xdr:colOff>165100</xdr:colOff>
      <xdr:row>95</xdr:row>
      <xdr:rowOff>142069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158596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94960</xdr:rowOff>
    </xdr:from>
    <xdr:to>
      <xdr:col>45</xdr:col>
      <xdr:colOff>177800</xdr:colOff>
      <xdr:row>97</xdr:row>
      <xdr:rowOff>165238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725610"/>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63852</xdr:rowOff>
    </xdr:from>
    <xdr:to>
      <xdr:col>46</xdr:col>
      <xdr:colOff>38100</xdr:colOff>
      <xdr:row>95</xdr:row>
      <xdr:rowOff>165452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165238</xdr:rowOff>
    </xdr:from>
    <xdr:to>
      <xdr:col>41</xdr:col>
      <xdr:colOff>50800</xdr:colOff>
      <xdr:row>98</xdr:row>
      <xdr:rowOff>100609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795888"/>
          <a:ext cx="889000" cy="10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138604</xdr:rowOff>
    </xdr:from>
    <xdr:to>
      <xdr:col>41</xdr:col>
      <xdr:colOff>101600</xdr:colOff>
      <xdr:row>96</xdr:row>
      <xdr:rowOff>68754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85281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64994</xdr:rowOff>
    </xdr:from>
    <xdr:to>
      <xdr:col>36</xdr:col>
      <xdr:colOff>165100</xdr:colOff>
      <xdr:row>96</xdr:row>
      <xdr:rowOff>166594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5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48340</xdr:rowOff>
    </xdr:from>
    <xdr:to>
      <xdr:col>55</xdr:col>
      <xdr:colOff>50800</xdr:colOff>
      <xdr:row>96</xdr:row>
      <xdr:rowOff>149940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5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26767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48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69828</xdr:rowOff>
    </xdr:from>
    <xdr:to>
      <xdr:col>50</xdr:col>
      <xdr:colOff>165100</xdr:colOff>
      <xdr:row>96</xdr:row>
      <xdr:rowOff>171428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162555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6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44160</xdr:rowOff>
    </xdr:from>
    <xdr:to>
      <xdr:col>46</xdr:col>
      <xdr:colOff>38100</xdr:colOff>
      <xdr:row>97</xdr:row>
      <xdr:rowOff>145760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136887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114438</xdr:rowOff>
    </xdr:from>
    <xdr:to>
      <xdr:col>41</xdr:col>
      <xdr:colOff>101600</xdr:colOff>
      <xdr:row>98</xdr:row>
      <xdr:rowOff>44588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35715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8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49809</xdr:rowOff>
    </xdr:from>
    <xdr:to>
      <xdr:col>36</xdr:col>
      <xdr:colOff>165100</xdr:colOff>
      <xdr:row>98</xdr:row>
      <xdr:rowOff>151409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142536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52015</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6965"/>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170142</xdr:rowOff>
    </xdr:from>
    <xdr:ext cx="469744"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52015</xdr:rowOff>
    </xdr:from>
    <xdr:to>
      <xdr:col>86</xdr:col>
      <xdr:colOff>25400</xdr:colOff>
      <xdr:row>31</xdr:row>
      <xdr:rowOff>52015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145578</xdr:rowOff>
    </xdr:from>
    <xdr:to>
      <xdr:col>85</xdr:col>
      <xdr:colOff>127000</xdr:colOff>
      <xdr:row>35</xdr:row>
      <xdr:rowOff>50709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5803428"/>
          <a:ext cx="838200" cy="2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54917</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570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76490</xdr:rowOff>
    </xdr:from>
    <xdr:to>
      <xdr:col>85</xdr:col>
      <xdr:colOff>177800</xdr:colOff>
      <xdr:row>39</xdr:row>
      <xdr:rowOff>6640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59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145578</xdr:rowOff>
    </xdr:from>
    <xdr:to>
      <xdr:col>81</xdr:col>
      <xdr:colOff>50800</xdr:colOff>
      <xdr:row>35</xdr:row>
      <xdr:rowOff>417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5803428"/>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163503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67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90061</xdr:rowOff>
    </xdr:from>
    <xdr:to>
      <xdr:col>76</xdr:col>
      <xdr:colOff>114300</xdr:colOff>
      <xdr:row>35</xdr:row>
      <xdr:rowOff>417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5747911"/>
          <a:ext cx="8890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563</xdr:rowOff>
    </xdr:from>
    <xdr:to>
      <xdr:col>76</xdr:col>
      <xdr:colOff>165100</xdr:colOff>
      <xdr:row>38</xdr:row>
      <xdr:rowOff>102163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51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93290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0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166152</xdr:rowOff>
    </xdr:from>
    <xdr:to>
      <xdr:col>71</xdr:col>
      <xdr:colOff>177800</xdr:colOff>
      <xdr:row>33</xdr:row>
      <xdr:rowOff>90061</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5652552"/>
          <a:ext cx="8890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118455</xdr:rowOff>
    </xdr:from>
    <xdr:to>
      <xdr:col>72</xdr:col>
      <xdr:colOff>38100</xdr:colOff>
      <xdr:row>38</xdr:row>
      <xdr:rowOff>48605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4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39732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5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154541</xdr:rowOff>
    </xdr:from>
    <xdr:to>
      <xdr:col>67</xdr:col>
      <xdr:colOff>101600</xdr:colOff>
      <xdr:row>38</xdr:row>
      <xdr:rowOff>84691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75818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9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171359</xdr:rowOff>
    </xdr:from>
    <xdr:to>
      <xdr:col>85</xdr:col>
      <xdr:colOff>177800</xdr:colOff>
      <xdr:row>35</xdr:row>
      <xdr:rowOff>101509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0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22786</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585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94778</xdr:rowOff>
    </xdr:from>
    <xdr:to>
      <xdr:col>81</xdr:col>
      <xdr:colOff>101600</xdr:colOff>
      <xdr:row>34</xdr:row>
      <xdr:rowOff>24928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57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41455</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552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121067</xdr:rowOff>
    </xdr:from>
    <xdr:to>
      <xdr:col>76</xdr:col>
      <xdr:colOff>165100</xdr:colOff>
      <xdr:row>35</xdr:row>
      <xdr:rowOff>51217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59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67744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72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39261</xdr:rowOff>
    </xdr:from>
    <xdr:to>
      <xdr:col>72</xdr:col>
      <xdr:colOff>38100</xdr:colOff>
      <xdr:row>33</xdr:row>
      <xdr:rowOff>140861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56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31</xdr:row>
      <xdr:rowOff>157388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547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115352</xdr:rowOff>
    </xdr:from>
    <xdr:to>
      <xdr:col>67</xdr:col>
      <xdr:colOff>101600</xdr:colOff>
      <xdr:row>33</xdr:row>
      <xdr:rowOff>45502</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560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62029</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537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150025</xdr:rowOff>
    </xdr:from>
    <xdr:to>
      <xdr:col>85</xdr:col>
      <xdr:colOff>126364</xdr:colOff>
      <xdr:row>79</xdr:row>
      <xdr:rowOff>2693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322975"/>
          <a:ext cx="1269" cy="122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6520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55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2693</xdr:rowOff>
    </xdr:from>
    <xdr:to>
      <xdr:col>86</xdr:col>
      <xdr:colOff>25400</xdr:colOff>
      <xdr:row>79</xdr:row>
      <xdr:rowOff>2693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54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96702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20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150025</xdr:rowOff>
    </xdr:from>
    <xdr:to>
      <xdr:col>86</xdr:col>
      <xdr:colOff>25400</xdr:colOff>
      <xdr:row>71</xdr:row>
      <xdr:rowOff>150025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32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82169</xdr:rowOff>
    </xdr:from>
    <xdr:to>
      <xdr:col>85</xdr:col>
      <xdr:colOff>127000</xdr:colOff>
      <xdr:row>74</xdr:row>
      <xdr:rowOff>151778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769469"/>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60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22949</xdr:rowOff>
    </xdr:from>
    <xdr:to>
      <xdr:col>85</xdr:col>
      <xdr:colOff>177800</xdr:colOff>
      <xdr:row>75</xdr:row>
      <xdr:rowOff>124549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82169</xdr:rowOff>
    </xdr:from>
    <xdr:to>
      <xdr:col>81</xdr:col>
      <xdr:colOff>50800</xdr:colOff>
      <xdr:row>75</xdr:row>
      <xdr:rowOff>54775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769469"/>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168453</xdr:rowOff>
    </xdr:from>
    <xdr:to>
      <xdr:col>81</xdr:col>
      <xdr:colOff>101600</xdr:colOff>
      <xdr:row>75</xdr:row>
      <xdr:rowOff>98603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89730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83579</xdr:rowOff>
    </xdr:from>
    <xdr:to>
      <xdr:col>76</xdr:col>
      <xdr:colOff>114300</xdr:colOff>
      <xdr:row>75</xdr:row>
      <xdr:rowOff>54775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77087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88595</xdr:rowOff>
    </xdr:from>
    <xdr:to>
      <xdr:col>76</xdr:col>
      <xdr:colOff>165100</xdr:colOff>
      <xdr:row>76</xdr:row>
      <xdr:rowOff>18746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9872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83579</xdr:rowOff>
    </xdr:from>
    <xdr:to>
      <xdr:col>71</xdr:col>
      <xdr:colOff>177800</xdr:colOff>
      <xdr:row>74</xdr:row>
      <xdr:rowOff>103619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770879"/>
          <a:ext cx="889000" cy="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28131</xdr:rowOff>
    </xdr:from>
    <xdr:to>
      <xdr:col>72</xdr:col>
      <xdr:colOff>38100</xdr:colOff>
      <xdr:row>75</xdr:row>
      <xdr:rowOff>129731</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120857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143611</xdr:rowOff>
    </xdr:from>
    <xdr:to>
      <xdr:col>67</xdr:col>
      <xdr:colOff>101600</xdr:colOff>
      <xdr:row>75</xdr:row>
      <xdr:rowOff>73761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64888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100978</xdr:rowOff>
    </xdr:from>
    <xdr:to>
      <xdr:col>85</xdr:col>
      <xdr:colOff>177800</xdr:colOff>
      <xdr:row>75</xdr:row>
      <xdr:rowOff>31128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7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123855</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31369</xdr:rowOff>
    </xdr:from>
    <xdr:to>
      <xdr:col>81</xdr:col>
      <xdr:colOff>101600</xdr:colOff>
      <xdr:row>74</xdr:row>
      <xdr:rowOff>132969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149496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3975</xdr:rowOff>
    </xdr:from>
    <xdr:to>
      <xdr:col>76</xdr:col>
      <xdr:colOff>165100</xdr:colOff>
      <xdr:row>75</xdr:row>
      <xdr:rowOff>105575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122102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32779</xdr:rowOff>
    </xdr:from>
    <xdr:to>
      <xdr:col>72</xdr:col>
      <xdr:colOff>38100</xdr:colOff>
      <xdr:row>74</xdr:row>
      <xdr:rowOff>134379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7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150906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52819</xdr:rowOff>
    </xdr:from>
    <xdr:to>
      <xdr:col>67</xdr:col>
      <xdr:colOff>101600</xdr:colOff>
      <xdr:row>74</xdr:row>
      <xdr:rowOff>154419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4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170946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5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129718</xdr:rowOff>
    </xdr:from>
    <xdr:to>
      <xdr:col>85</xdr:col>
      <xdr:colOff>126364</xdr:colOff>
      <xdr:row>98</xdr:row>
      <xdr:rowOff>87122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388768"/>
          <a:ext cx="1269" cy="1500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90949</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8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87122</xdr:rowOff>
    </xdr:from>
    <xdr:to>
      <xdr:col>86</xdr:col>
      <xdr:colOff>25400</xdr:colOff>
      <xdr:row>98</xdr:row>
      <xdr:rowOff>87122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8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76395</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1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129718</xdr:rowOff>
    </xdr:from>
    <xdr:to>
      <xdr:col>86</xdr:col>
      <xdr:colOff>25400</xdr:colOff>
      <xdr:row>89</xdr:row>
      <xdr:rowOff>129718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38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118135</xdr:rowOff>
    </xdr:from>
    <xdr:to>
      <xdr:col>85</xdr:col>
      <xdr:colOff>127000</xdr:colOff>
      <xdr:row>98</xdr:row>
      <xdr:rowOff>13818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405885"/>
          <a:ext cx="838200" cy="4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131436</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076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108559</xdr:rowOff>
    </xdr:from>
    <xdr:to>
      <xdr:col>85</xdr:col>
      <xdr:colOff>177800</xdr:colOff>
      <xdr:row>95</xdr:row>
      <xdr:rowOff>38709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118135</xdr:rowOff>
    </xdr:from>
    <xdr:to>
      <xdr:col>81</xdr:col>
      <xdr:colOff>50800</xdr:colOff>
      <xdr:row>98</xdr:row>
      <xdr:rowOff>24561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405885"/>
          <a:ext cx="889000" cy="4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130124</xdr:rowOff>
    </xdr:from>
    <xdr:to>
      <xdr:col>81</xdr:col>
      <xdr:colOff>101600</xdr:colOff>
      <xdr:row>94</xdr:row>
      <xdr:rowOff>60274</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76801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24561</xdr:rowOff>
    </xdr:from>
    <xdr:to>
      <xdr:col>76</xdr:col>
      <xdr:colOff>114300</xdr:colOff>
      <xdr:row>98</xdr:row>
      <xdr:rowOff>51688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82666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34874</xdr:rowOff>
    </xdr:from>
    <xdr:to>
      <xdr:col>76</xdr:col>
      <xdr:colOff>165100</xdr:colOff>
      <xdr:row>97</xdr:row>
      <xdr:rowOff>136474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153001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51688</xdr:rowOff>
    </xdr:from>
    <xdr:to>
      <xdr:col>71</xdr:col>
      <xdr:colOff>177800</xdr:colOff>
      <xdr:row>98</xdr:row>
      <xdr:rowOff>110286</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53788"/>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116484</xdr:rowOff>
    </xdr:from>
    <xdr:to>
      <xdr:col>72</xdr:col>
      <xdr:colOff>38100</xdr:colOff>
      <xdr:row>97</xdr:row>
      <xdr:rowOff>46634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63161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3784</xdr:rowOff>
    </xdr:from>
    <xdr:to>
      <xdr:col>67</xdr:col>
      <xdr:colOff>101600</xdr:colOff>
      <xdr:row>97</xdr:row>
      <xdr:rowOff>105384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63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121911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4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134468</xdr:rowOff>
    </xdr:from>
    <xdr:to>
      <xdr:col>85</xdr:col>
      <xdr:colOff>177800</xdr:colOff>
      <xdr:row>98</xdr:row>
      <xdr:rowOff>64618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49395</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68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67335</xdr:rowOff>
    </xdr:from>
    <xdr:to>
      <xdr:col>81</xdr:col>
      <xdr:colOff>101600</xdr:colOff>
      <xdr:row>95</xdr:row>
      <xdr:rowOff>168935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3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160062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4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145211</xdr:rowOff>
    </xdr:from>
    <xdr:to>
      <xdr:col>76</xdr:col>
      <xdr:colOff>165100</xdr:colOff>
      <xdr:row>98</xdr:row>
      <xdr:rowOff>75361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66488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8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xdr:rowOff>
    </xdr:from>
    <xdr:to>
      <xdr:col>72</xdr:col>
      <xdr:colOff>38100</xdr:colOff>
      <xdr:row>98</xdr:row>
      <xdr:rowOff>102488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93615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9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59486</xdr:rowOff>
    </xdr:from>
    <xdr:to>
      <xdr:col>67</xdr:col>
      <xdr:colOff>101600</xdr:colOff>
      <xdr:row>98</xdr:row>
      <xdr:rowOff>161086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152213</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9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150150</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93650"/>
          <a:ext cx="1269" cy="149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96827</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6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150150</xdr:rowOff>
    </xdr:from>
    <xdr:to>
      <xdr:col>116</xdr:col>
      <xdr:colOff>152400</xdr:colOff>
      <xdr:row>30</xdr:row>
      <xdr:rowOff>150150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9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150150</xdr:rowOff>
    </xdr:from>
    <xdr:to>
      <xdr:col>116</xdr:col>
      <xdr:colOff>63500</xdr:colOff>
      <xdr:row>34</xdr:row>
      <xdr:rowOff>50872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5293650"/>
          <a:ext cx="838200" cy="58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105862</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06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127435</xdr:rowOff>
    </xdr:from>
    <xdr:to>
      <xdr:col>116</xdr:col>
      <xdr:colOff>114300</xdr:colOff>
      <xdr:row>36</xdr:row>
      <xdr:rowOff>57585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7439</xdr:rowOff>
    </xdr:from>
    <xdr:to>
      <xdr:col>111</xdr:col>
      <xdr:colOff>177800</xdr:colOff>
      <xdr:row>34</xdr:row>
      <xdr:rowOff>50872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0434300" y="5665289"/>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49711</xdr:rowOff>
    </xdr:from>
    <xdr:to>
      <xdr:col>112</xdr:col>
      <xdr:colOff>38100</xdr:colOff>
      <xdr:row>36</xdr:row>
      <xdr:rowOff>151311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142438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89734</xdr:rowOff>
    </xdr:from>
    <xdr:to>
      <xdr:col>107</xdr:col>
      <xdr:colOff>50800</xdr:colOff>
      <xdr:row>33</xdr:row>
      <xdr:rowOff>7439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404684"/>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131028</xdr:rowOff>
    </xdr:from>
    <xdr:to>
      <xdr:col>107</xdr:col>
      <xdr:colOff>101600</xdr:colOff>
      <xdr:row>36</xdr:row>
      <xdr:rowOff>61178</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52305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20828</xdr:rowOff>
    </xdr:from>
    <xdr:to>
      <xdr:col>102</xdr:col>
      <xdr:colOff>114300</xdr:colOff>
      <xdr:row>31</xdr:row>
      <xdr:rowOff>89734</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5335778"/>
          <a:ext cx="889000" cy="6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73878</xdr:rowOff>
    </xdr:from>
    <xdr:to>
      <xdr:col>102</xdr:col>
      <xdr:colOff>165100</xdr:colOff>
      <xdr:row>36</xdr:row>
      <xdr:rowOff>4028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166605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73551</xdr:rowOff>
    </xdr:from>
    <xdr:to>
      <xdr:col>98</xdr:col>
      <xdr:colOff>38100</xdr:colOff>
      <xdr:row>36</xdr:row>
      <xdr:rowOff>3701</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166278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99350</xdr:rowOff>
    </xdr:from>
    <xdr:to>
      <xdr:col>116</xdr:col>
      <xdr:colOff>114300</xdr:colOff>
      <xdr:row>31</xdr:row>
      <xdr:rowOff>29500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2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52377</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1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72</xdr:rowOff>
    </xdr:from>
    <xdr:to>
      <xdr:col>112</xdr:col>
      <xdr:colOff>38100</xdr:colOff>
      <xdr:row>34</xdr:row>
      <xdr:rowOff>101672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118199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56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128089</xdr:rowOff>
    </xdr:from>
    <xdr:to>
      <xdr:col>107</xdr:col>
      <xdr:colOff>101600</xdr:colOff>
      <xdr:row>33</xdr:row>
      <xdr:rowOff>58239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56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74766</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38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38934</xdr:rowOff>
    </xdr:from>
    <xdr:to>
      <xdr:col>102</xdr:col>
      <xdr:colOff>165100</xdr:colOff>
      <xdr:row>31</xdr:row>
      <xdr:rowOff>140534</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3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157061</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12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141478</xdr:rowOff>
    </xdr:from>
    <xdr:to>
      <xdr:col>98</xdr:col>
      <xdr:colOff>38100</xdr:colOff>
      <xdr:row>31</xdr:row>
      <xdr:rowOff>71628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28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88155</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06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20186</xdr:rowOff>
    </xdr:from>
    <xdr:to>
      <xdr:col>116</xdr:col>
      <xdr:colOff>62864</xdr:colOff>
      <xdr:row>59</xdr:row>
      <xdr:rowOff>95461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764136"/>
          <a:ext cx="1269" cy="144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99288</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21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95461</xdr:rowOff>
    </xdr:from>
    <xdr:to>
      <xdr:col>116</xdr:col>
      <xdr:colOff>152400</xdr:colOff>
      <xdr:row>59</xdr:row>
      <xdr:rowOff>95461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21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138313</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53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20186</xdr:rowOff>
    </xdr:from>
    <xdr:to>
      <xdr:col>116</xdr:col>
      <xdr:colOff>152400</xdr:colOff>
      <xdr:row>51</xdr:row>
      <xdr:rowOff>20186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76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110287</xdr:rowOff>
    </xdr:from>
    <xdr:to>
      <xdr:col>116</xdr:col>
      <xdr:colOff>63500</xdr:colOff>
      <xdr:row>57</xdr:row>
      <xdr:rowOff>136173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9882937"/>
          <a:ext cx="8382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56695</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57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33818</xdr:rowOff>
    </xdr:from>
    <xdr:to>
      <xdr:col>116</xdr:col>
      <xdr:colOff>114300</xdr:colOff>
      <xdr:row>57</xdr:row>
      <xdr:rowOff>135418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0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76595</xdr:rowOff>
    </xdr:from>
    <xdr:to>
      <xdr:col>111</xdr:col>
      <xdr:colOff>177800</xdr:colOff>
      <xdr:row>57</xdr:row>
      <xdr:rowOff>110287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9849245"/>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134947</xdr:rowOff>
    </xdr:from>
    <xdr:to>
      <xdr:col>112</xdr:col>
      <xdr:colOff>38100</xdr:colOff>
      <xdr:row>57</xdr:row>
      <xdr:rowOff>65097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81624</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76595</xdr:rowOff>
    </xdr:from>
    <xdr:to>
      <xdr:col>107</xdr:col>
      <xdr:colOff>50800</xdr:colOff>
      <xdr:row>57</xdr:row>
      <xdr:rowOff>155974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849245"/>
          <a:ext cx="889000" cy="7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138735</xdr:rowOff>
    </xdr:from>
    <xdr:to>
      <xdr:col>107</xdr:col>
      <xdr:colOff>101600</xdr:colOff>
      <xdr:row>57</xdr:row>
      <xdr:rowOff>68885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7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85412</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51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155974</xdr:rowOff>
    </xdr:from>
    <xdr:to>
      <xdr:col>102</xdr:col>
      <xdr:colOff>114300</xdr:colOff>
      <xdr:row>58</xdr:row>
      <xdr:rowOff>5262</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928624"/>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169225</xdr:rowOff>
    </xdr:from>
    <xdr:to>
      <xdr:col>102</xdr:col>
      <xdr:colOff>165100</xdr:colOff>
      <xdr:row>58</xdr:row>
      <xdr:rowOff>99375</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90502</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1003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163533</xdr:rowOff>
    </xdr:from>
    <xdr:to>
      <xdr:col>98</xdr:col>
      <xdr:colOff>38100</xdr:colOff>
      <xdr:row>58</xdr:row>
      <xdr:rowOff>93683</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3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84810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1002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85373</xdr:rowOff>
    </xdr:from>
    <xdr:to>
      <xdr:col>116</xdr:col>
      <xdr:colOff>114300</xdr:colOff>
      <xdr:row>58</xdr:row>
      <xdr:rowOff>15523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85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63800</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83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59487</xdr:rowOff>
    </xdr:from>
    <xdr:to>
      <xdr:col>112</xdr:col>
      <xdr:colOff>38100</xdr:colOff>
      <xdr:row>57</xdr:row>
      <xdr:rowOff>161087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83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152214</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92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25795</xdr:rowOff>
    </xdr:from>
    <xdr:to>
      <xdr:col>107</xdr:col>
      <xdr:colOff>101600</xdr:colOff>
      <xdr:row>57</xdr:row>
      <xdr:rowOff>127395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118522</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89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105174</xdr:rowOff>
    </xdr:from>
    <xdr:to>
      <xdr:col>102</xdr:col>
      <xdr:colOff>165100</xdr:colOff>
      <xdr:row>58</xdr:row>
      <xdr:rowOff>35324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8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51851</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6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125912</xdr:rowOff>
    </xdr:from>
    <xdr:to>
      <xdr:col>98</xdr:col>
      <xdr:colOff>38100</xdr:colOff>
      <xdr:row>58</xdr:row>
      <xdr:rowOff>56062</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8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72589</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967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77</xdr:row>
      <xdr:rowOff>151321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2259272"/>
          <a:ext cx="1269" cy="109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155148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151321</xdr:rowOff>
    </xdr:from>
    <xdr:to>
      <xdr:col>116</xdr:col>
      <xdr:colOff>152400</xdr:colOff>
      <xdr:row>77</xdr:row>
      <xdr:rowOff>151321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35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38278</xdr:rowOff>
    </xdr:from>
    <xdr:to>
      <xdr:col>116</xdr:col>
      <xdr:colOff>63500</xdr:colOff>
      <xdr:row>76</xdr:row>
      <xdr:rowOff>91694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3068478"/>
          <a:ext cx="838200" cy="5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26205</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713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3328</xdr:rowOff>
    </xdr:from>
    <xdr:to>
      <xdr:col>116</xdr:col>
      <xdr:colOff>114300</xdr:colOff>
      <xdr:row>75</xdr:row>
      <xdr:rowOff>104928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85331</xdr:rowOff>
    </xdr:from>
    <xdr:to>
      <xdr:col>111</xdr:col>
      <xdr:colOff>177800</xdr:colOff>
      <xdr:row>76</xdr:row>
      <xdr:rowOff>91694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3115531"/>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27825</xdr:rowOff>
    </xdr:from>
    <xdr:to>
      <xdr:col>112</xdr:col>
      <xdr:colOff>38100</xdr:colOff>
      <xdr:row>75</xdr:row>
      <xdr:rowOff>129425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145952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85331</xdr:rowOff>
    </xdr:from>
    <xdr:to>
      <xdr:col>107</xdr:col>
      <xdr:colOff>50800</xdr:colOff>
      <xdr:row>76</xdr:row>
      <xdr:rowOff>94399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9545300" y="13115531"/>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68935</xdr:rowOff>
    </xdr:from>
    <xdr:to>
      <xdr:col>107</xdr:col>
      <xdr:colOff>101600</xdr:colOff>
      <xdr:row>75</xdr:row>
      <xdr:rowOff>170535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94399</xdr:rowOff>
    </xdr:from>
    <xdr:to>
      <xdr:col>102</xdr:col>
      <xdr:colOff>114300</xdr:colOff>
      <xdr:row>76</xdr:row>
      <xdr:rowOff>100800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8656300" y="131245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61735</xdr:rowOff>
    </xdr:from>
    <xdr:to>
      <xdr:col>102</xdr:col>
      <xdr:colOff>165100</xdr:colOff>
      <xdr:row>75</xdr:row>
      <xdr:rowOff>163336</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8412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104940</xdr:rowOff>
    </xdr:from>
    <xdr:to>
      <xdr:col>98</xdr:col>
      <xdr:colOff>38100</xdr:colOff>
      <xdr:row>76</xdr:row>
      <xdr:rowOff>35089</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51617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158928</xdr:rowOff>
    </xdr:from>
    <xdr:to>
      <xdr:col>116</xdr:col>
      <xdr:colOff>114300</xdr:colOff>
      <xdr:row>76</xdr:row>
      <xdr:rowOff>89078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01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137355</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299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40894</xdr:rowOff>
    </xdr:from>
    <xdr:to>
      <xdr:col>112</xdr:col>
      <xdr:colOff>38100</xdr:colOff>
      <xdr:row>76</xdr:row>
      <xdr:rowOff>142494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133621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1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34531</xdr:rowOff>
    </xdr:from>
    <xdr:to>
      <xdr:col>107</xdr:col>
      <xdr:colOff>101600</xdr:colOff>
      <xdr:row>76</xdr:row>
      <xdr:rowOff>136131</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0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127258</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15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43599</xdr:rowOff>
    </xdr:from>
    <xdr:to>
      <xdr:col>102</xdr:col>
      <xdr:colOff>165100</xdr:colOff>
      <xdr:row>76</xdr:row>
      <xdr:rowOff>145199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136326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3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50000</xdr:rowOff>
    </xdr:from>
    <xdr:to>
      <xdr:col>98</xdr:col>
      <xdr:colOff>38100</xdr:colOff>
      <xdr:row>76</xdr:row>
      <xdr:rowOff>151600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30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142727</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31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a:extLst>
            <a:ext uri="{FF2B5EF4-FFF2-40B4-BE49-F238E27FC236}">
              <a16:creationId xmlns:a16="http://schemas.microsoft.com/office/drawing/2014/main" id="{00000000-0008-0000-0600-00009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a:extLst>
            <a:ext uri="{FF2B5EF4-FFF2-40B4-BE49-F238E27FC236}">
              <a16:creationId xmlns:a16="http://schemas.microsoft.com/office/drawing/2014/main" id="{00000000-0008-0000-0600-00009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a:extLst>
            <a:ext uri="{FF2B5EF4-FFF2-40B4-BE49-F238E27FC236}">
              <a16:creationId xmlns:a16="http://schemas.microsoft.com/office/drawing/2014/main" id="{00000000-0008-0000-0600-00009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a:extLst>
            <a:ext uri="{FF2B5EF4-FFF2-40B4-BE49-F238E27FC236}">
              <a16:creationId xmlns:a16="http://schemas.microsoft.com/office/drawing/2014/main" id="{00000000-0008-0000-0600-00009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a:extLst>
            <a:ext uri="{FF2B5EF4-FFF2-40B4-BE49-F238E27FC236}">
              <a16:creationId xmlns:a16="http://schemas.microsoft.com/office/drawing/2014/main" id="{00000000-0008-0000-0600-0000A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a:extLst>
            <a:ext uri="{FF2B5EF4-FFF2-40B4-BE49-F238E27FC236}">
              <a16:creationId xmlns:a16="http://schemas.microsoft.com/office/drawing/2014/main" id="{00000000-0008-0000-0600-0000B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a:extLst>
            <a:ext uri="{FF2B5EF4-FFF2-40B4-BE49-F238E27FC236}">
              <a16:creationId xmlns:a16="http://schemas.microsoft.com/office/drawing/2014/main" id="{00000000-0008-0000-0600-0000B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595,231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主な構成項目である人件費については、人口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人当たり職員数が多いことなどから、類似団体平均と比較して高い水準で推移している。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また、普通建設事業費（うち新規整備）については、サッカースタジアムの建設等により、災害復旧事業費については平成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年７月の西日本豪雨災害に係る復旧事業を引き続き実施したことから、類似団体平均と比較して高い状況となっている。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1,184,731
1,164,745
906.69
710,147,785
705,188,318
2,951,994
342,971,969
1,116,204,480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94630"/>
          <a:ext cx="127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126637</xdr:rowOff>
    </xdr:from>
    <xdr:to>
      <xdr:col>24</xdr:col>
      <xdr:colOff>63500</xdr:colOff>
      <xdr:row>35</xdr:row>
      <xdr:rowOff>46627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5593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162033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12156</xdr:rowOff>
    </xdr:from>
    <xdr:to>
      <xdr:col>24</xdr:col>
      <xdr:colOff>114300</xdr:colOff>
      <xdr:row>36</xdr:row>
      <xdr:rowOff>113756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126637</xdr:rowOff>
    </xdr:from>
    <xdr:to>
      <xdr:col>19</xdr:col>
      <xdr:colOff>177800</xdr:colOff>
      <xdr:row>34</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559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23586</xdr:rowOff>
    </xdr:from>
    <xdr:to>
      <xdr:col>20</xdr:col>
      <xdr:colOff>38100</xdr:colOff>
      <xdr:row>36</xdr:row>
      <xdr:rowOff>125186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116313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97246</xdr:rowOff>
    </xdr:from>
    <xdr:to>
      <xdr:col>15</xdr:col>
      <xdr:colOff>50800</xdr:colOff>
      <xdr:row>34</xdr:row>
      <xdr:rowOff>151130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265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31750</xdr:rowOff>
    </xdr:from>
    <xdr:to>
      <xdr:col>15</xdr:col>
      <xdr:colOff>101600</xdr:colOff>
      <xdr:row>36</xdr:row>
      <xdr:rowOff>133350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124477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97246</xdr:rowOff>
    </xdr:from>
    <xdr:to>
      <xdr:col>10</xdr:col>
      <xdr:colOff>114300</xdr:colOff>
      <xdr:row>34</xdr:row>
      <xdr:rowOff>147864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2654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162378</xdr:rowOff>
    </xdr:from>
    <xdr:to>
      <xdr:col>10</xdr:col>
      <xdr:colOff>165100</xdr:colOff>
      <xdr:row>36</xdr:row>
      <xdr:rowOff>92528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83655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141151</xdr:rowOff>
    </xdr:from>
    <xdr:to>
      <xdr:col>6</xdr:col>
      <xdr:colOff>38100</xdr:colOff>
      <xdr:row>36</xdr:row>
      <xdr:rowOff>71301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62428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167277</xdr:rowOff>
    </xdr:from>
    <xdr:to>
      <xdr:col>24</xdr:col>
      <xdr:colOff>114300</xdr:colOff>
      <xdr:row>35</xdr:row>
      <xdr:rowOff>97427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18704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4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75837</xdr:rowOff>
    </xdr:from>
    <xdr:to>
      <xdr:col>20</xdr:col>
      <xdr:colOff>38100</xdr:colOff>
      <xdr:row>35</xdr:row>
      <xdr:rowOff>5987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22514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100330</xdr:rowOff>
    </xdr:from>
    <xdr:to>
      <xdr:col>15</xdr:col>
      <xdr:colOff>101600</xdr:colOff>
      <xdr:row>35</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46446</xdr:rowOff>
    </xdr:from>
    <xdr:to>
      <xdr:col>10</xdr:col>
      <xdr:colOff>165100</xdr:colOff>
      <xdr:row>34</xdr:row>
      <xdr:rowOff>148046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164573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97064</xdr:rowOff>
    </xdr:from>
    <xdr:to>
      <xdr:col>6</xdr:col>
      <xdr:colOff>38100</xdr:colOff>
      <xdr:row>35</xdr:row>
      <xdr:rowOff>27214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2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43741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0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95529</xdr:rowOff>
    </xdr:from>
    <xdr:to>
      <xdr:col>24</xdr:col>
      <xdr:colOff>62865</xdr:colOff>
      <xdr:row>59</xdr:row>
      <xdr:rowOff>75235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68179"/>
          <a:ext cx="1270" cy="322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79062</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75235</xdr:rowOff>
    </xdr:from>
    <xdr:to>
      <xdr:col>24</xdr:col>
      <xdr:colOff>152400</xdr:colOff>
      <xdr:row>59</xdr:row>
      <xdr:rowOff>75235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9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42206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95529</xdr:rowOff>
    </xdr:from>
    <xdr:to>
      <xdr:col>24</xdr:col>
      <xdr:colOff>152400</xdr:colOff>
      <xdr:row>57</xdr:row>
      <xdr:rowOff>95529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6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22733</xdr:rowOff>
    </xdr:from>
    <xdr:to>
      <xdr:col>24</xdr:col>
      <xdr:colOff>63500</xdr:colOff>
      <xdr:row>59</xdr:row>
      <xdr:rowOff>75235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138283"/>
          <a:ext cx="8382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72927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5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50050</xdr:rowOff>
    </xdr:from>
    <xdr:to>
      <xdr:col>24</xdr:col>
      <xdr:colOff>114300</xdr:colOff>
      <xdr:row>58</xdr:row>
      <xdr:rowOff>151650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27407</xdr:rowOff>
    </xdr:from>
    <xdr:to>
      <xdr:col>19</xdr:col>
      <xdr:colOff>177800</xdr:colOff>
      <xdr:row>59</xdr:row>
      <xdr:rowOff>22733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8942807"/>
          <a:ext cx="8890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27254</xdr:rowOff>
    </xdr:from>
    <xdr:to>
      <xdr:col>20</xdr:col>
      <xdr:colOff>38100</xdr:colOff>
      <xdr:row>58</xdr:row>
      <xdr:rowOff>128854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27407</xdr:rowOff>
    </xdr:from>
    <xdr:to>
      <xdr:col>15</xdr:col>
      <xdr:colOff>50800</xdr:colOff>
      <xdr:row>59</xdr:row>
      <xdr:rowOff>127546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8942807"/>
          <a:ext cx="889000" cy="130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63462</xdr:rowOff>
    </xdr:from>
    <xdr:to>
      <xdr:col>15</xdr:col>
      <xdr:colOff>101600</xdr:colOff>
      <xdr:row>51</xdr:row>
      <xdr:rowOff>165062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10139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101867</xdr:rowOff>
    </xdr:from>
    <xdr:to>
      <xdr:col>10</xdr:col>
      <xdr:colOff>114300</xdr:colOff>
      <xdr:row>59</xdr:row>
      <xdr:rowOff>127546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2174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109639</xdr:rowOff>
    </xdr:from>
    <xdr:to>
      <xdr:col>10</xdr:col>
      <xdr:colOff>165100</xdr:colOff>
      <xdr:row>59</xdr:row>
      <xdr:rowOff>39789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56316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124841</xdr:rowOff>
    </xdr:from>
    <xdr:to>
      <xdr:col>6</xdr:col>
      <xdr:colOff>38100</xdr:colOff>
      <xdr:row>59</xdr:row>
      <xdr:rowOff>54991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6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71518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24435</xdr:rowOff>
    </xdr:from>
    <xdr:to>
      <xdr:col>24</xdr:col>
      <xdr:colOff>114300</xdr:colOff>
      <xdr:row>59</xdr:row>
      <xdr:rowOff>126035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110812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143383</xdr:rowOff>
    </xdr:from>
    <xdr:to>
      <xdr:col>20</xdr:col>
      <xdr:colOff>38100</xdr:colOff>
      <xdr:row>59</xdr:row>
      <xdr:rowOff>73533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64660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148057</xdr:rowOff>
    </xdr:from>
    <xdr:to>
      <xdr:col>15</xdr:col>
      <xdr:colOff>101600</xdr:colOff>
      <xdr:row>52</xdr:row>
      <xdr:rowOff>78207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69334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76746</xdr:rowOff>
    </xdr:from>
    <xdr:to>
      <xdr:col>10</xdr:col>
      <xdr:colOff>165100</xdr:colOff>
      <xdr:row>60</xdr:row>
      <xdr:rowOff>6896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169473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51067</xdr:rowOff>
    </xdr:from>
    <xdr:to>
      <xdr:col>6</xdr:col>
      <xdr:colOff>38100</xdr:colOff>
      <xdr:row>59</xdr:row>
      <xdr:rowOff>152667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6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143794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5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75912</xdr:rowOff>
    </xdr:from>
    <xdr:to>
      <xdr:col>24</xdr:col>
      <xdr:colOff>62865</xdr:colOff>
      <xdr:row>78</xdr:row>
      <xdr:rowOff>88457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7412"/>
          <a:ext cx="1270" cy="138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92284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88457</xdr:rowOff>
    </xdr:from>
    <xdr:to>
      <xdr:col>24</xdr:col>
      <xdr:colOff>152400</xdr:colOff>
      <xdr:row>78</xdr:row>
      <xdr:rowOff>88457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22589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75912</xdr:rowOff>
    </xdr:from>
    <xdr:to>
      <xdr:col>24</xdr:col>
      <xdr:colOff>152400</xdr:colOff>
      <xdr:row>70</xdr:row>
      <xdr:rowOff>75912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90377</xdr:rowOff>
    </xdr:from>
    <xdr:to>
      <xdr:col>24</xdr:col>
      <xdr:colOff>63500</xdr:colOff>
      <xdr:row>76</xdr:row>
      <xdr:rowOff>29835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49127"/>
          <a:ext cx="838200" cy="1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129791</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456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106914</xdr:rowOff>
    </xdr:from>
    <xdr:to>
      <xdr:col>24</xdr:col>
      <xdr:colOff>114300</xdr:colOff>
      <xdr:row>75</xdr:row>
      <xdr:rowOff>37064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90377</xdr:rowOff>
    </xdr:from>
    <xdr:to>
      <xdr:col>19</xdr:col>
      <xdr:colOff>177800</xdr:colOff>
      <xdr:row>77</xdr:row>
      <xdr:rowOff>23781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49127"/>
          <a:ext cx="889000" cy="27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80908</xdr:rowOff>
    </xdr:from>
    <xdr:to>
      <xdr:col>20</xdr:col>
      <xdr:colOff>38100</xdr:colOff>
      <xdr:row>75</xdr:row>
      <xdr:rowOff>11058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27585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4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23781</xdr:rowOff>
    </xdr:from>
    <xdr:to>
      <xdr:col>15</xdr:col>
      <xdr:colOff>50800</xdr:colOff>
      <xdr:row>77</xdr:row>
      <xdr:rowOff>72602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5431"/>
          <a:ext cx="889000" cy="4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150521</xdr:rowOff>
    </xdr:from>
    <xdr:to>
      <xdr:col>15</xdr:col>
      <xdr:colOff>101600</xdr:colOff>
      <xdr:row>76</xdr:row>
      <xdr:rowOff>80671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0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97198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72602</xdr:rowOff>
    </xdr:from>
    <xdr:to>
      <xdr:col>10</xdr:col>
      <xdr:colOff>114300</xdr:colOff>
      <xdr:row>77</xdr:row>
      <xdr:rowOff>117379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74252"/>
          <a:ext cx="889000" cy="4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40629</xdr:rowOff>
    </xdr:from>
    <xdr:to>
      <xdr:col>10</xdr:col>
      <xdr:colOff>165100</xdr:colOff>
      <xdr:row>76</xdr:row>
      <xdr:rowOff>142229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7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4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95172</xdr:rowOff>
    </xdr:from>
    <xdr:to>
      <xdr:col>6</xdr:col>
      <xdr:colOff>38100</xdr:colOff>
      <xdr:row>77</xdr:row>
      <xdr:rowOff>25322</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41849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150485</xdr:rowOff>
    </xdr:from>
    <xdr:to>
      <xdr:col>24</xdr:col>
      <xdr:colOff>114300</xdr:colOff>
      <xdr:row>76</xdr:row>
      <xdr:rowOff>80635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128912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39577</xdr:rowOff>
    </xdr:from>
    <xdr:to>
      <xdr:col>20</xdr:col>
      <xdr:colOff>38100</xdr:colOff>
      <xdr:row>75</xdr:row>
      <xdr:rowOff>141177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9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132304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144431</xdr:rowOff>
    </xdr:from>
    <xdr:to>
      <xdr:col>15</xdr:col>
      <xdr:colOff>101600</xdr:colOff>
      <xdr:row>77</xdr:row>
      <xdr:rowOff>74581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65708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21802</xdr:rowOff>
    </xdr:from>
    <xdr:to>
      <xdr:col>10</xdr:col>
      <xdr:colOff>165100</xdr:colOff>
      <xdr:row>77</xdr:row>
      <xdr:rowOff>123402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2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114529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1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66579</xdr:rowOff>
    </xdr:from>
    <xdr:to>
      <xdr:col>6</xdr:col>
      <xdr:colOff>38100</xdr:colOff>
      <xdr:row>77</xdr:row>
      <xdr:rowOff>168179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159306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6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145786</xdr:rowOff>
    </xdr:from>
    <xdr:to>
      <xdr:col>24</xdr:col>
      <xdr:colOff>62865</xdr:colOff>
      <xdr:row>97</xdr:row>
      <xdr:rowOff>89236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6286"/>
          <a:ext cx="1270" cy="114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93063</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2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89236</xdr:rowOff>
    </xdr:from>
    <xdr:to>
      <xdr:col>24</xdr:col>
      <xdr:colOff>152400</xdr:colOff>
      <xdr:row>97</xdr:row>
      <xdr:rowOff>89236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1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92463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145786</xdr:rowOff>
    </xdr:from>
    <xdr:to>
      <xdr:col>24</xdr:col>
      <xdr:colOff>152400</xdr:colOff>
      <xdr:row>90</xdr:row>
      <xdr:rowOff>145786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145786</xdr:rowOff>
    </xdr:from>
    <xdr:to>
      <xdr:col>24</xdr:col>
      <xdr:colOff>63500</xdr:colOff>
      <xdr:row>91</xdr:row>
      <xdr:rowOff>100809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5576286"/>
          <a:ext cx="838200" cy="12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37952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2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59525</xdr:rowOff>
    </xdr:from>
    <xdr:to>
      <xdr:col>24</xdr:col>
      <xdr:colOff>114300</xdr:colOff>
      <xdr:row>95</xdr:row>
      <xdr:rowOff>161125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100809</xdr:rowOff>
    </xdr:from>
    <xdr:to>
      <xdr:col>19</xdr:col>
      <xdr:colOff>177800</xdr:colOff>
      <xdr:row>93</xdr:row>
      <xdr:rowOff>38088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702759"/>
          <a:ext cx="889000" cy="28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101616</xdr:rowOff>
    </xdr:from>
    <xdr:to>
      <xdr:col>20</xdr:col>
      <xdr:colOff>38100</xdr:colOff>
      <xdr:row>96</xdr:row>
      <xdr:rowOff>31766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3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22893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8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38088</xdr:rowOff>
    </xdr:from>
    <xdr:to>
      <xdr:col>15</xdr:col>
      <xdr:colOff>50800</xdr:colOff>
      <xdr:row>95</xdr:row>
      <xdr:rowOff>29629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982938"/>
          <a:ext cx="889000" cy="3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35179</xdr:rowOff>
    </xdr:from>
    <xdr:to>
      <xdr:col>15</xdr:col>
      <xdr:colOff>101600</xdr:colOff>
      <xdr:row>98</xdr:row>
      <xdr:rowOff>136779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127906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29629</xdr:rowOff>
    </xdr:from>
    <xdr:to>
      <xdr:col>10</xdr:col>
      <xdr:colOff>114300</xdr:colOff>
      <xdr:row>95</xdr:row>
      <xdr:rowOff>50660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31737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101616</xdr:rowOff>
    </xdr:from>
    <xdr:to>
      <xdr:col>10</xdr:col>
      <xdr:colOff>165100</xdr:colOff>
      <xdr:row>99</xdr:row>
      <xdr:rowOff>31766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90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22893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99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128419</xdr:rowOff>
    </xdr:from>
    <xdr:to>
      <xdr:col>6</xdr:col>
      <xdr:colOff>38100</xdr:colOff>
      <xdr:row>99</xdr:row>
      <xdr:rowOff>58569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93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49696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70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94986</xdr:rowOff>
    </xdr:from>
    <xdr:to>
      <xdr:col>24</xdr:col>
      <xdr:colOff>114300</xdr:colOff>
      <xdr:row>91</xdr:row>
      <xdr:rowOff>25136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48013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47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50009</xdr:rowOff>
    </xdr:from>
    <xdr:to>
      <xdr:col>20</xdr:col>
      <xdr:colOff>38100</xdr:colOff>
      <xdr:row>91</xdr:row>
      <xdr:rowOff>151609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6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168136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4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158738</xdr:rowOff>
    </xdr:from>
    <xdr:to>
      <xdr:col>15</xdr:col>
      <xdr:colOff>101600</xdr:colOff>
      <xdr:row>93</xdr:row>
      <xdr:rowOff>88888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9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105415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7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150279</xdr:rowOff>
    </xdr:from>
    <xdr:to>
      <xdr:col>10</xdr:col>
      <xdr:colOff>165100</xdr:colOff>
      <xdr:row>95</xdr:row>
      <xdr:rowOff>80429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6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96956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171310</xdr:rowOff>
    </xdr:from>
    <xdr:to>
      <xdr:col>6</xdr:col>
      <xdr:colOff>38100</xdr:colOff>
      <xdr:row>95</xdr:row>
      <xdr:rowOff>101460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117987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6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78740</xdr:rowOff>
    </xdr:from>
    <xdr:to>
      <xdr:col>54</xdr:col>
      <xdr:colOff>189865</xdr:colOff>
      <xdr:row>39</xdr:row>
      <xdr:rowOff>16510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690"/>
          <a:ext cx="1270" cy="130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20337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16510</xdr:rowOff>
    </xdr:from>
    <xdr:to>
      <xdr:col>55</xdr:col>
      <xdr:colOff>88900</xdr:colOff>
      <xdr:row>39</xdr:row>
      <xdr:rowOff>16510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25417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78740</xdr:rowOff>
    </xdr:from>
    <xdr:to>
      <xdr:col>55</xdr:col>
      <xdr:colOff>88900</xdr:colOff>
      <xdr:row>31</xdr:row>
      <xdr:rowOff>78740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118110</xdr:rowOff>
    </xdr:from>
    <xdr:to>
      <xdr:col>55</xdr:col>
      <xdr:colOff>0</xdr:colOff>
      <xdr:row>33</xdr:row>
      <xdr:rowOff>135890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604510"/>
          <a:ext cx="8382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31767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039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53340</xdr:rowOff>
    </xdr:from>
    <xdr:to>
      <xdr:col>55</xdr:col>
      <xdr:colOff>50800</xdr:colOff>
      <xdr:row>36</xdr:row>
      <xdr:rowOff>154940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128270</xdr:rowOff>
    </xdr:from>
    <xdr:to>
      <xdr:col>50</xdr:col>
      <xdr:colOff>114300</xdr:colOff>
      <xdr:row>32</xdr:row>
      <xdr:rowOff>118110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443220"/>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2540</xdr:rowOff>
    </xdr:from>
    <xdr:to>
      <xdr:col>50</xdr:col>
      <xdr:colOff>165100</xdr:colOff>
      <xdr:row>36</xdr:row>
      <xdr:rowOff>104140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95267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128270</xdr:rowOff>
    </xdr:from>
    <xdr:to>
      <xdr:col>45</xdr:col>
      <xdr:colOff>177800</xdr:colOff>
      <xdr:row>33</xdr:row>
      <xdr:rowOff>8890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443220"/>
          <a:ext cx="889000" cy="2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152400</xdr:rowOff>
    </xdr:from>
    <xdr:to>
      <xdr:col>46</xdr:col>
      <xdr:colOff>38100</xdr:colOff>
      <xdr:row>36</xdr:row>
      <xdr:rowOff>82550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73677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8890</xdr:rowOff>
    </xdr:from>
    <xdr:to>
      <xdr:col>41</xdr:col>
      <xdr:colOff>50800</xdr:colOff>
      <xdr:row>33</xdr:row>
      <xdr:rowOff>21590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66674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60960</xdr:rowOff>
    </xdr:from>
    <xdr:to>
      <xdr:col>41</xdr:col>
      <xdr:colOff>101600</xdr:colOff>
      <xdr:row>36</xdr:row>
      <xdr:rowOff>162560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153687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52070</xdr:rowOff>
    </xdr:from>
    <xdr:to>
      <xdr:col>36</xdr:col>
      <xdr:colOff>165100</xdr:colOff>
      <xdr:row>36</xdr:row>
      <xdr:rowOff>153670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144797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1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85090</xdr:rowOff>
    </xdr:from>
    <xdr:to>
      <xdr:col>55</xdr:col>
      <xdr:colOff>50800</xdr:colOff>
      <xdr:row>34</xdr:row>
      <xdr:rowOff>15240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107967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594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67310</xdr:rowOff>
    </xdr:from>
    <xdr:to>
      <xdr:col>50</xdr:col>
      <xdr:colOff>165100</xdr:colOff>
      <xdr:row>32</xdr:row>
      <xdr:rowOff>168910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13987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32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77470</xdr:rowOff>
    </xdr:from>
    <xdr:to>
      <xdr:col>46</xdr:col>
      <xdr:colOff>38100</xdr:colOff>
      <xdr:row>32</xdr:row>
      <xdr:rowOff>7620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24147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129540</xdr:rowOff>
    </xdr:from>
    <xdr:to>
      <xdr:col>41</xdr:col>
      <xdr:colOff>101600</xdr:colOff>
      <xdr:row>33</xdr:row>
      <xdr:rowOff>59690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76217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391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142240</xdr:rowOff>
    </xdr:from>
    <xdr:to>
      <xdr:col>36</xdr:col>
      <xdr:colOff>165100</xdr:colOff>
      <xdr:row>33</xdr:row>
      <xdr:rowOff>72390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6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88917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40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126238</xdr:rowOff>
    </xdr:from>
    <xdr:to>
      <xdr:col>54</xdr:col>
      <xdr:colOff>189865</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0188"/>
          <a:ext cx="1270" cy="12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72915</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126238</xdr:rowOff>
    </xdr:from>
    <xdr:to>
      <xdr:col>55</xdr:col>
      <xdr:colOff>88900</xdr:colOff>
      <xdr:row>51</xdr:row>
      <xdr:rowOff>126238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31877</xdr:rowOff>
    </xdr:from>
    <xdr:to>
      <xdr:col>55</xdr:col>
      <xdr:colOff>0</xdr:colOff>
      <xdr:row>56</xdr:row>
      <xdr:rowOff>62611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633077"/>
          <a:ext cx="8382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29608</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02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51181</xdr:rowOff>
    </xdr:from>
    <xdr:to>
      <xdr:col>55</xdr:col>
      <xdr:colOff>50800</xdr:colOff>
      <xdr:row>57</xdr:row>
      <xdr:rowOff>152781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62103</xdr:rowOff>
    </xdr:from>
    <xdr:to>
      <xdr:col>50</xdr:col>
      <xdr:colOff>114300</xdr:colOff>
      <xdr:row>56</xdr:row>
      <xdr:rowOff>62611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6633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52451</xdr:rowOff>
    </xdr:from>
    <xdr:to>
      <xdr:col>50</xdr:col>
      <xdr:colOff>165100</xdr:colOff>
      <xdr:row>57</xdr:row>
      <xdr:rowOff>154051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145178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62103</xdr:rowOff>
    </xdr:from>
    <xdr:to>
      <xdr:col>45</xdr:col>
      <xdr:colOff>177800</xdr:colOff>
      <xdr:row>56</xdr:row>
      <xdr:rowOff>73787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63303"/>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58547</xdr:rowOff>
    </xdr:from>
    <xdr:to>
      <xdr:col>46</xdr:col>
      <xdr:colOff>38100</xdr:colOff>
      <xdr:row>57</xdr:row>
      <xdr:rowOff>160147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151274</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73787</xdr:rowOff>
    </xdr:from>
    <xdr:to>
      <xdr:col>41</xdr:col>
      <xdr:colOff>50800</xdr:colOff>
      <xdr:row>56</xdr:row>
      <xdr:rowOff>97790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7498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71628</xdr:rowOff>
    </xdr:from>
    <xdr:to>
      <xdr:col>36</xdr:col>
      <xdr:colOff>165100</xdr:colOff>
      <xdr:row>58</xdr:row>
      <xdr:rowOff>1778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164355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152527</xdr:rowOff>
    </xdr:from>
    <xdr:to>
      <xdr:col>55</xdr:col>
      <xdr:colOff>50800</xdr:colOff>
      <xdr:row>56</xdr:row>
      <xdr:rowOff>82677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3954</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3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11811</xdr:rowOff>
    </xdr:from>
    <xdr:to>
      <xdr:col>50</xdr:col>
      <xdr:colOff>165100</xdr:colOff>
      <xdr:row>56</xdr:row>
      <xdr:rowOff>113411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129938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3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11303</xdr:rowOff>
    </xdr:from>
    <xdr:to>
      <xdr:col>46</xdr:col>
      <xdr:colOff>38100</xdr:colOff>
      <xdr:row>56</xdr:row>
      <xdr:rowOff>112903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129430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22987</xdr:rowOff>
    </xdr:from>
    <xdr:to>
      <xdr:col>41</xdr:col>
      <xdr:colOff>101600</xdr:colOff>
      <xdr:row>56</xdr:row>
      <xdr:rowOff>124587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141114</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3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46990</xdr:rowOff>
    </xdr:from>
    <xdr:to>
      <xdr:col>36</xdr:col>
      <xdr:colOff>165100</xdr:colOff>
      <xdr:row>56</xdr:row>
      <xdr:rowOff>148590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165117</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42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113443</xdr:rowOff>
    </xdr:from>
    <xdr:to>
      <xdr:col>54</xdr:col>
      <xdr:colOff>189865</xdr:colOff>
      <xdr:row>79</xdr:row>
      <xdr:rowOff>59679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14943"/>
          <a:ext cx="1270" cy="148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63506</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59679</xdr:rowOff>
    </xdr:from>
    <xdr:to>
      <xdr:col>55</xdr:col>
      <xdr:colOff>88900</xdr:colOff>
      <xdr:row>79</xdr:row>
      <xdr:rowOff>59679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60120</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9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113443</xdr:rowOff>
    </xdr:from>
    <xdr:to>
      <xdr:col>55</xdr:col>
      <xdr:colOff>88900</xdr:colOff>
      <xdr:row>70</xdr:row>
      <xdr:rowOff>113443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14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115044</xdr:rowOff>
    </xdr:from>
    <xdr:to>
      <xdr:col>55</xdr:col>
      <xdr:colOff>0</xdr:colOff>
      <xdr:row>78</xdr:row>
      <xdr:rowOff>120411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488144"/>
          <a:ext cx="8382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157334</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1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134457</xdr:rowOff>
    </xdr:from>
    <xdr:to>
      <xdr:col>55</xdr:col>
      <xdr:colOff>50800</xdr:colOff>
      <xdr:row>77</xdr:row>
      <xdr:rowOff>64607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67942</xdr:rowOff>
    </xdr:from>
    <xdr:to>
      <xdr:col>50</xdr:col>
      <xdr:colOff>114300</xdr:colOff>
      <xdr:row>78</xdr:row>
      <xdr:rowOff>115044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41042"/>
          <a:ext cx="889000" cy="4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16923</xdr:rowOff>
    </xdr:from>
    <xdr:to>
      <xdr:col>50</xdr:col>
      <xdr:colOff>165100</xdr:colOff>
      <xdr:row>76</xdr:row>
      <xdr:rowOff>118523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135051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67942</xdr:rowOff>
    </xdr:from>
    <xdr:to>
      <xdr:col>45</xdr:col>
      <xdr:colOff>177800</xdr:colOff>
      <xdr:row>78</xdr:row>
      <xdr:rowOff>113074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41042"/>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45771</xdr:rowOff>
    </xdr:from>
    <xdr:to>
      <xdr:col>46</xdr:col>
      <xdr:colOff>38100</xdr:colOff>
      <xdr:row>76</xdr:row>
      <xdr:rowOff>147371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163898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102155</xdr:rowOff>
    </xdr:from>
    <xdr:to>
      <xdr:col>41</xdr:col>
      <xdr:colOff>50800</xdr:colOff>
      <xdr:row>78</xdr:row>
      <xdr:rowOff>113074</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75255"/>
          <a:ext cx="8890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132922</xdr:rowOff>
    </xdr:from>
    <xdr:to>
      <xdr:col>41</xdr:col>
      <xdr:colOff>101600</xdr:colOff>
      <xdr:row>78</xdr:row>
      <xdr:rowOff>63072</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79599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143568</xdr:rowOff>
    </xdr:from>
    <xdr:to>
      <xdr:col>36</xdr:col>
      <xdr:colOff>165100</xdr:colOff>
      <xdr:row>78</xdr:row>
      <xdr:rowOff>73718</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90245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69611</xdr:rowOff>
    </xdr:from>
    <xdr:to>
      <xdr:col>55</xdr:col>
      <xdr:colOff>50800</xdr:colOff>
      <xdr:row>78</xdr:row>
      <xdr:rowOff>171211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155988</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5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64244</xdr:rowOff>
    </xdr:from>
    <xdr:to>
      <xdr:col>50</xdr:col>
      <xdr:colOff>165100</xdr:colOff>
      <xdr:row>78</xdr:row>
      <xdr:rowOff>165844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156971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17142</xdr:rowOff>
    </xdr:from>
    <xdr:to>
      <xdr:col>46</xdr:col>
      <xdr:colOff>38100</xdr:colOff>
      <xdr:row>78</xdr:row>
      <xdr:rowOff>118742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9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109869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48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62274</xdr:rowOff>
    </xdr:from>
    <xdr:to>
      <xdr:col>41</xdr:col>
      <xdr:colOff>101600</xdr:colOff>
      <xdr:row>78</xdr:row>
      <xdr:rowOff>163874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155001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51355</xdr:rowOff>
    </xdr:from>
    <xdr:to>
      <xdr:col>36</xdr:col>
      <xdr:colOff>165100</xdr:colOff>
      <xdr:row>78</xdr:row>
      <xdr:rowOff>152955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144082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160548</xdr:rowOff>
    </xdr:from>
    <xdr:to>
      <xdr:col>54</xdr:col>
      <xdr:colOff>189865</xdr:colOff>
      <xdr:row>98</xdr:row>
      <xdr:rowOff>122396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762498"/>
          <a:ext cx="1270" cy="116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126223</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122396</xdr:rowOff>
    </xdr:from>
    <xdr:to>
      <xdr:col>55</xdr:col>
      <xdr:colOff>88900</xdr:colOff>
      <xdr:row>98</xdr:row>
      <xdr:rowOff>122396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107225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53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91,588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160548</xdr:rowOff>
    </xdr:from>
    <xdr:to>
      <xdr:col>55</xdr:col>
      <xdr:colOff>88900</xdr:colOff>
      <xdr:row>91</xdr:row>
      <xdr:rowOff>160548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76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160548</xdr:rowOff>
    </xdr:from>
    <xdr:to>
      <xdr:col>55</xdr:col>
      <xdr:colOff>0</xdr:colOff>
      <xdr:row>92</xdr:row>
      <xdr:rowOff>158789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5762498"/>
          <a:ext cx="838200" cy="1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156847</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273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6970</xdr:rowOff>
    </xdr:from>
    <xdr:to>
      <xdr:col>55</xdr:col>
      <xdr:colOff>50800</xdr:colOff>
      <xdr:row>95</xdr:row>
      <xdr:rowOff>108570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158789</xdr:rowOff>
    </xdr:from>
    <xdr:to>
      <xdr:col>50</xdr:col>
      <xdr:colOff>114300</xdr:colOff>
      <xdr:row>93</xdr:row>
      <xdr:rowOff>69794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932189"/>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119830</xdr:rowOff>
    </xdr:from>
    <xdr:to>
      <xdr:col>50</xdr:col>
      <xdr:colOff>165100</xdr:colOff>
      <xdr:row>95</xdr:row>
      <xdr:rowOff>49980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41107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69794</xdr:rowOff>
    </xdr:from>
    <xdr:to>
      <xdr:col>45</xdr:col>
      <xdr:colOff>177800</xdr:colOff>
      <xdr:row>93</xdr:row>
      <xdr:rowOff>146124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014644"/>
          <a:ext cx="889000" cy="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62748</xdr:rowOff>
    </xdr:from>
    <xdr:to>
      <xdr:col>46</xdr:col>
      <xdr:colOff>38100</xdr:colOff>
      <xdr:row>95</xdr:row>
      <xdr:rowOff>164348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155475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146124</xdr:rowOff>
    </xdr:from>
    <xdr:to>
      <xdr:col>41</xdr:col>
      <xdr:colOff>50800</xdr:colOff>
      <xdr:row>94</xdr:row>
      <xdr:rowOff>76836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090974"/>
          <a:ext cx="889000" cy="10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85700</xdr:rowOff>
    </xdr:from>
    <xdr:to>
      <xdr:col>41</xdr:col>
      <xdr:colOff>101600</xdr:colOff>
      <xdr:row>96</xdr:row>
      <xdr:rowOff>15850</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6977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76853</xdr:rowOff>
    </xdr:from>
    <xdr:to>
      <xdr:col>36</xdr:col>
      <xdr:colOff>165100</xdr:colOff>
      <xdr:row>96</xdr:row>
      <xdr:rowOff>7003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169580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109748</xdr:rowOff>
    </xdr:from>
    <xdr:to>
      <xdr:col>55</xdr:col>
      <xdr:colOff>50800</xdr:colOff>
      <xdr:row>92</xdr:row>
      <xdr:rowOff>39898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62775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6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107989</xdr:rowOff>
    </xdr:from>
    <xdr:to>
      <xdr:col>50</xdr:col>
      <xdr:colOff>165100</xdr:colOff>
      <xdr:row>93</xdr:row>
      <xdr:rowOff>38139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54666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18994</xdr:rowOff>
    </xdr:from>
    <xdr:to>
      <xdr:col>46</xdr:col>
      <xdr:colOff>38100</xdr:colOff>
      <xdr:row>93</xdr:row>
      <xdr:rowOff>120594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137121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95324</xdr:rowOff>
    </xdr:from>
    <xdr:to>
      <xdr:col>41</xdr:col>
      <xdr:colOff>101600</xdr:colOff>
      <xdr:row>94</xdr:row>
      <xdr:rowOff>25474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42001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8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26036</xdr:rowOff>
    </xdr:from>
    <xdr:to>
      <xdr:col>36</xdr:col>
      <xdr:colOff>165100</xdr:colOff>
      <xdr:row>94</xdr:row>
      <xdr:rowOff>127636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1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144163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91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30135</xdr:rowOff>
    </xdr:from>
    <xdr:to>
      <xdr:col>85</xdr:col>
      <xdr:colOff>126364</xdr:colOff>
      <xdr:row>39</xdr:row>
      <xdr:rowOff>1070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45085"/>
          <a:ext cx="1269" cy="134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4897</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1070</xdr:rowOff>
    </xdr:from>
    <xdr:to>
      <xdr:col>86</xdr:col>
      <xdr:colOff>25400</xdr:colOff>
      <xdr:row>39</xdr:row>
      <xdr:rowOff>1070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8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148262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30135</xdr:rowOff>
    </xdr:from>
    <xdr:to>
      <xdr:col>86</xdr:col>
      <xdr:colOff>25400</xdr:colOff>
      <xdr:row>31</xdr:row>
      <xdr:rowOff>30135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3356</xdr:rowOff>
    </xdr:from>
    <xdr:to>
      <xdr:col>85</xdr:col>
      <xdr:colOff>127000</xdr:colOff>
      <xdr:row>35</xdr:row>
      <xdr:rowOff>73079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5489756"/>
          <a:ext cx="838200" cy="58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16055</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16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37628</xdr:rowOff>
    </xdr:from>
    <xdr:to>
      <xdr:col>85</xdr:col>
      <xdr:colOff>177800</xdr:colOff>
      <xdr:row>35</xdr:row>
      <xdr:rowOff>139228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3356</xdr:rowOff>
    </xdr:from>
    <xdr:to>
      <xdr:col>81</xdr:col>
      <xdr:colOff>50800</xdr:colOff>
      <xdr:row>33</xdr:row>
      <xdr:rowOff>156682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5489756"/>
          <a:ext cx="889000" cy="3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170869</xdr:rowOff>
    </xdr:from>
    <xdr:to>
      <xdr:col>81</xdr:col>
      <xdr:colOff>101600</xdr:colOff>
      <xdr:row>35</xdr:row>
      <xdr:rowOff>101019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00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0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83530</xdr:rowOff>
    </xdr:from>
    <xdr:to>
      <xdr:col>76</xdr:col>
      <xdr:colOff>114300</xdr:colOff>
      <xdr:row>33</xdr:row>
      <xdr:rowOff>156682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5741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29137</xdr:rowOff>
    </xdr:from>
    <xdr:to>
      <xdr:col>76</xdr:col>
      <xdr:colOff>165100</xdr:colOff>
      <xdr:row>35</xdr:row>
      <xdr:rowOff>130737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121864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83530</xdr:rowOff>
    </xdr:from>
    <xdr:to>
      <xdr:col>71</xdr:col>
      <xdr:colOff>177800</xdr:colOff>
      <xdr:row>36</xdr:row>
      <xdr:rowOff>61159</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5741380"/>
          <a:ext cx="889000" cy="4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105555</xdr:rowOff>
    </xdr:from>
    <xdr:to>
      <xdr:col>72</xdr:col>
      <xdr:colOff>38100</xdr:colOff>
      <xdr:row>35</xdr:row>
      <xdr:rowOff>35705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59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26832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48895</xdr:rowOff>
    </xdr:from>
    <xdr:to>
      <xdr:col>67</xdr:col>
      <xdr:colOff>101600</xdr:colOff>
      <xdr:row>35</xdr:row>
      <xdr:rowOff>150495</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167022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2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22279</xdr:rowOff>
    </xdr:from>
    <xdr:to>
      <xdr:col>85</xdr:col>
      <xdr:colOff>177800</xdr:colOff>
      <xdr:row>35</xdr:row>
      <xdr:rowOff>123879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45156</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124006</xdr:rowOff>
    </xdr:from>
    <xdr:to>
      <xdr:col>81</xdr:col>
      <xdr:colOff>101600</xdr:colOff>
      <xdr:row>32</xdr:row>
      <xdr:rowOff>54156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5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70683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2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105882</xdr:rowOff>
    </xdr:from>
    <xdr:to>
      <xdr:col>76</xdr:col>
      <xdr:colOff>165100</xdr:colOff>
      <xdr:row>34</xdr:row>
      <xdr:rowOff>36032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57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52559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5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32730</xdr:rowOff>
    </xdr:from>
    <xdr:to>
      <xdr:col>72</xdr:col>
      <xdr:colOff>38100</xdr:colOff>
      <xdr:row>33</xdr:row>
      <xdr:rowOff>134330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56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150857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546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10359</xdr:rowOff>
    </xdr:from>
    <xdr:to>
      <xdr:col>67</xdr:col>
      <xdr:colOff>101600</xdr:colOff>
      <xdr:row>36</xdr:row>
      <xdr:rowOff>111959</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1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103086</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2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149339</xdr:rowOff>
    </xdr:from>
    <xdr:to>
      <xdr:col>85</xdr:col>
      <xdr:colOff>126364</xdr:colOff>
      <xdr:row>59</xdr:row>
      <xdr:rowOff>16866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893289"/>
          <a:ext cx="1269" cy="123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20693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16866</xdr:rowOff>
    </xdr:from>
    <xdr:to>
      <xdr:col>86</xdr:col>
      <xdr:colOff>25400</xdr:colOff>
      <xdr:row>59</xdr:row>
      <xdr:rowOff>16866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32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96016</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6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103,247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149339</xdr:rowOff>
    </xdr:from>
    <xdr:to>
      <xdr:col>86</xdr:col>
      <xdr:colOff>25400</xdr:colOff>
      <xdr:row>51</xdr:row>
      <xdr:rowOff>149339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77139</xdr:rowOff>
    </xdr:from>
    <xdr:to>
      <xdr:col>85</xdr:col>
      <xdr:colOff>127000</xdr:colOff>
      <xdr:row>54</xdr:row>
      <xdr:rowOff>157683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163989"/>
          <a:ext cx="8382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13682</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271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35255</xdr:rowOff>
    </xdr:from>
    <xdr:to>
      <xdr:col>85</xdr:col>
      <xdr:colOff>177800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51651</xdr:rowOff>
    </xdr:from>
    <xdr:to>
      <xdr:col>81</xdr:col>
      <xdr:colOff>50800</xdr:colOff>
      <xdr:row>54</xdr:row>
      <xdr:rowOff>157683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309951"/>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109931</xdr:rowOff>
    </xdr:from>
    <xdr:to>
      <xdr:col>81</xdr:col>
      <xdr:colOff>101600</xdr:colOff>
      <xdr:row>55</xdr:row>
      <xdr:rowOff>40081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51651</xdr:rowOff>
    </xdr:from>
    <xdr:to>
      <xdr:col>76</xdr:col>
      <xdr:colOff>114300</xdr:colOff>
      <xdr:row>55</xdr:row>
      <xdr:rowOff>97333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309951"/>
          <a:ext cx="889000" cy="2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30835</xdr:rowOff>
    </xdr:from>
    <xdr:to>
      <xdr:col>76</xdr:col>
      <xdr:colOff>165100</xdr:colOff>
      <xdr:row>54</xdr:row>
      <xdr:rowOff>132435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123562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48793</xdr:rowOff>
    </xdr:from>
    <xdr:to>
      <xdr:col>71</xdr:col>
      <xdr:colOff>177800</xdr:colOff>
      <xdr:row>55</xdr:row>
      <xdr:rowOff>97333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478543"/>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73889</xdr:rowOff>
    </xdr:from>
    <xdr:to>
      <xdr:col>72</xdr:col>
      <xdr:colOff>38100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166616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13157</xdr:rowOff>
    </xdr:from>
    <xdr:to>
      <xdr:col>67</xdr:col>
      <xdr:colOff>101600</xdr:colOff>
      <xdr:row>56</xdr:row>
      <xdr:rowOff>114757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105884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0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26339</xdr:rowOff>
    </xdr:from>
    <xdr:to>
      <xdr:col>85</xdr:col>
      <xdr:colOff>177800</xdr:colOff>
      <xdr:row>53</xdr:row>
      <xdr:rowOff>127939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1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49216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9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106883</xdr:rowOff>
    </xdr:from>
    <xdr:to>
      <xdr:col>81</xdr:col>
      <xdr:colOff>101600</xdr:colOff>
      <xdr:row>55</xdr:row>
      <xdr:rowOff>37033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53560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1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851</xdr:rowOff>
    </xdr:from>
    <xdr:to>
      <xdr:col>76</xdr:col>
      <xdr:colOff>165100</xdr:colOff>
      <xdr:row>54</xdr:row>
      <xdr:rowOff>102451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2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118978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0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46533</xdr:rowOff>
    </xdr:from>
    <xdr:to>
      <xdr:col>72</xdr:col>
      <xdr:colOff>38100</xdr:colOff>
      <xdr:row>55</xdr:row>
      <xdr:rowOff>148133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164660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169443</xdr:rowOff>
    </xdr:from>
    <xdr:to>
      <xdr:col>67</xdr:col>
      <xdr:colOff>101600</xdr:colOff>
      <xdr:row>55</xdr:row>
      <xdr:rowOff>99593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116120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52015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24965"/>
          <a:ext cx="1269" cy="1418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170142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52015</xdr:rowOff>
    </xdr:from>
    <xdr:to>
      <xdr:col>86</xdr:col>
      <xdr:colOff>25400</xdr:colOff>
      <xdr:row>71</xdr:row>
      <xdr:rowOff>52015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145578</xdr:rowOff>
    </xdr:from>
    <xdr:to>
      <xdr:col>85</xdr:col>
      <xdr:colOff>127000</xdr:colOff>
      <xdr:row>75</xdr:row>
      <xdr:rowOff>50709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2661428"/>
          <a:ext cx="838200" cy="2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54917</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4280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76490</xdr:rowOff>
    </xdr:from>
    <xdr:to>
      <xdr:col>85</xdr:col>
      <xdr:colOff>177800</xdr:colOff>
      <xdr:row>79</xdr:row>
      <xdr:rowOff>6640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145578</xdr:rowOff>
    </xdr:from>
    <xdr:to>
      <xdr:col>81</xdr:col>
      <xdr:colOff>50800</xdr:colOff>
      <xdr:row>75</xdr:row>
      <xdr:rowOff>417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4592300" y="12661428"/>
          <a:ext cx="889000" cy="19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66694</xdr:rowOff>
    </xdr:from>
    <xdr:to>
      <xdr:col>81</xdr:col>
      <xdr:colOff>101600</xdr:colOff>
      <xdr:row>78</xdr:row>
      <xdr:rowOff>168294</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159421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3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90061</xdr:rowOff>
    </xdr:from>
    <xdr:to>
      <xdr:col>76</xdr:col>
      <xdr:colOff>114300</xdr:colOff>
      <xdr:row>75</xdr:row>
      <xdr:rowOff>417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2605911"/>
          <a:ext cx="8890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563</xdr:rowOff>
    </xdr:from>
    <xdr:to>
      <xdr:col>76</xdr:col>
      <xdr:colOff>165100</xdr:colOff>
      <xdr:row>78</xdr:row>
      <xdr:rowOff>102163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93290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166153</xdr:rowOff>
    </xdr:from>
    <xdr:to>
      <xdr:col>71</xdr:col>
      <xdr:colOff>177800</xdr:colOff>
      <xdr:row>73</xdr:row>
      <xdr:rowOff>90061</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2510553"/>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118455</xdr:rowOff>
    </xdr:from>
    <xdr:to>
      <xdr:col>72</xdr:col>
      <xdr:colOff>38100</xdr:colOff>
      <xdr:row>78</xdr:row>
      <xdr:rowOff>48605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32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39732</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154541</xdr:rowOff>
    </xdr:from>
    <xdr:to>
      <xdr:col>67</xdr:col>
      <xdr:colOff>101600</xdr:colOff>
      <xdr:row>78</xdr:row>
      <xdr:rowOff>84691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75818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171359</xdr:rowOff>
    </xdr:from>
    <xdr:to>
      <xdr:col>85</xdr:col>
      <xdr:colOff>177800</xdr:colOff>
      <xdr:row>75</xdr:row>
      <xdr:rowOff>101509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285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22786</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271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94778</xdr:rowOff>
    </xdr:from>
    <xdr:to>
      <xdr:col>81</xdr:col>
      <xdr:colOff>101600</xdr:colOff>
      <xdr:row>74</xdr:row>
      <xdr:rowOff>24928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26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41455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46428" y="123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121067</xdr:rowOff>
    </xdr:from>
    <xdr:to>
      <xdr:col>76</xdr:col>
      <xdr:colOff>165100</xdr:colOff>
      <xdr:row>75</xdr:row>
      <xdr:rowOff>51217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28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67744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258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39261</xdr:rowOff>
    </xdr:from>
    <xdr:to>
      <xdr:col>72</xdr:col>
      <xdr:colOff>38100</xdr:colOff>
      <xdr:row>73</xdr:row>
      <xdr:rowOff>140861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25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157388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233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115353</xdr:rowOff>
    </xdr:from>
    <xdr:to>
      <xdr:col>67</xdr:col>
      <xdr:colOff>101600</xdr:colOff>
      <xdr:row>73</xdr:row>
      <xdr:rowOff>45503</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24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62030</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22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a:extLst>
            <a:ext uri="{FF2B5EF4-FFF2-40B4-BE49-F238E27FC236}">
              <a16:creationId xmlns:a16="http://schemas.microsoft.com/office/drawing/2014/main" id="{00000000-0008-0000-0700-0000B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138595</xdr:rowOff>
    </xdr:from>
    <xdr:to>
      <xdr:col>85</xdr:col>
      <xdr:colOff>126364</xdr:colOff>
      <xdr:row>99</xdr:row>
      <xdr:rowOff>1588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6317595" y="15740545"/>
          <a:ext cx="1269" cy="123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5415</xdr:rowOff>
    </xdr:from>
    <xdr:ext cx="534377" cy="259045"/>
    <xdr:sp macro="" textlink="">
      <xdr:nvSpPr>
        <xdr:cNvPr id="699" name="公債費最小値テキスト">
          <a:extLst>
            <a:ext uri="{FF2B5EF4-FFF2-40B4-BE49-F238E27FC236}">
              <a16:creationId xmlns:a16="http://schemas.microsoft.com/office/drawing/2014/main" id="{00000000-0008-0000-0700-0000BB020000}"/>
            </a:ext>
          </a:extLst>
        </xdr:cNvPr>
        <xdr:cNvSpPr txBox="1"/>
      </xdr:nvSpPr>
      <xdr:spPr>
        <a:xfrm>
          <a:off x="16370300" y="1697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xdr:rowOff>
    </xdr:from>
    <xdr:to>
      <xdr:col>86</xdr:col>
      <xdr:colOff>25400</xdr:colOff>
      <xdr:row>99</xdr:row>
      <xdr:rowOff>1588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69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85272</xdr:rowOff>
    </xdr:from>
    <xdr:ext cx="534377" cy="259045"/>
    <xdr:sp macro="" textlink="">
      <xdr:nvSpPr>
        <xdr:cNvPr id="701" name="公債費最大値テキスト">
          <a:extLst>
            <a:ext uri="{FF2B5EF4-FFF2-40B4-BE49-F238E27FC236}">
              <a16:creationId xmlns:a16="http://schemas.microsoft.com/office/drawing/2014/main" id="{00000000-0008-0000-0700-0000BD020000}"/>
            </a:ext>
          </a:extLst>
        </xdr:cNvPr>
        <xdr:cNvSpPr txBox="1"/>
      </xdr:nvSpPr>
      <xdr:spPr>
        <a:xfrm>
          <a:off x="16370300" y="1551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138595</xdr:rowOff>
    </xdr:from>
    <xdr:to>
      <xdr:col>86</xdr:col>
      <xdr:colOff>25400</xdr:colOff>
      <xdr:row>91</xdr:row>
      <xdr:rowOff>138595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574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72416</xdr:rowOff>
    </xdr:from>
    <xdr:to>
      <xdr:col>85</xdr:col>
      <xdr:colOff>127000</xdr:colOff>
      <xdr:row>94</xdr:row>
      <xdr:rowOff>145035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5481300" y="16188716"/>
          <a:ext cx="8382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166273</xdr:rowOff>
    </xdr:from>
    <xdr:ext cx="534377" cy="259045"/>
    <xdr:sp macro="" textlink="">
      <xdr:nvSpPr>
        <xdr:cNvPr id="704" name="公債費平均値テキスト">
          <a:extLst>
            <a:ext uri="{FF2B5EF4-FFF2-40B4-BE49-F238E27FC236}">
              <a16:creationId xmlns:a16="http://schemas.microsoft.com/office/drawing/2014/main" id="{00000000-0008-0000-0700-0000C0020000}"/>
            </a:ext>
          </a:extLst>
        </xdr:cNvPr>
        <xdr:cNvSpPr txBox="1"/>
      </xdr:nvSpPr>
      <xdr:spPr>
        <a:xfrm>
          <a:off x="16370300" y="16282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16396</xdr:rowOff>
    </xdr:from>
    <xdr:to>
      <xdr:col>85</xdr:col>
      <xdr:colOff>177800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62687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72416</xdr:rowOff>
    </xdr:from>
    <xdr:to>
      <xdr:col>81</xdr:col>
      <xdr:colOff>50800</xdr:colOff>
      <xdr:row>95</xdr:row>
      <xdr:rowOff>47840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4592300" y="16188716"/>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159956</xdr:rowOff>
    </xdr:from>
    <xdr:to>
      <xdr:col>81</xdr:col>
      <xdr:colOff>101600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5430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76454</xdr:rowOff>
    </xdr:from>
    <xdr:to>
      <xdr:col>76</xdr:col>
      <xdr:colOff>114300</xdr:colOff>
      <xdr:row>95</xdr:row>
      <xdr:rowOff>47840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3703300" y="16192754"/>
          <a:ext cx="8890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80556</xdr:rowOff>
    </xdr:from>
    <xdr:to>
      <xdr:col>76</xdr:col>
      <xdr:colOff>165100</xdr:colOff>
      <xdr:row>96</xdr:row>
      <xdr:rowOff>10706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454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76454</xdr:rowOff>
    </xdr:from>
    <xdr:to>
      <xdr:col>71</xdr:col>
      <xdr:colOff>177800</xdr:colOff>
      <xdr:row>94</xdr:row>
      <xdr:rowOff>96610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2814300" y="16192754"/>
          <a:ext cx="889000" cy="2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19862</xdr:rowOff>
    </xdr:from>
    <xdr:to>
      <xdr:col>72</xdr:col>
      <xdr:colOff>38100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3652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112589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135382</xdr:rowOff>
    </xdr:from>
    <xdr:to>
      <xdr:col>67</xdr:col>
      <xdr:colOff>101600</xdr:colOff>
      <xdr:row>95</xdr:row>
      <xdr:rowOff>65532</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2763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56659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94235</xdr:rowOff>
    </xdr:from>
    <xdr:to>
      <xdr:col>85</xdr:col>
      <xdr:colOff>177800</xdr:colOff>
      <xdr:row>95</xdr:row>
      <xdr:rowOff>24385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62687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117112</xdr:rowOff>
    </xdr:from>
    <xdr:ext cx="534377" cy="259045"/>
    <xdr:sp macro="" textlink="">
      <xdr:nvSpPr>
        <xdr:cNvPr id="723" name="公債費該当値テキスト">
          <a:extLst>
            <a:ext uri="{FF2B5EF4-FFF2-40B4-BE49-F238E27FC236}">
              <a16:creationId xmlns:a16="http://schemas.microsoft.com/office/drawing/2014/main" id="{00000000-0008-0000-0700-0000D3020000}"/>
            </a:ext>
          </a:extLst>
        </xdr:cNvPr>
        <xdr:cNvSpPr txBox="1"/>
      </xdr:nvSpPr>
      <xdr:spPr>
        <a:xfrm>
          <a:off x="16370300" y="1606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21616</xdr:rowOff>
    </xdr:from>
    <xdr:to>
      <xdr:col>81</xdr:col>
      <xdr:colOff>101600</xdr:colOff>
      <xdr:row>94</xdr:row>
      <xdr:rowOff>123216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54305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139743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5214111" y="159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168490</xdr:rowOff>
    </xdr:from>
    <xdr:to>
      <xdr:col>76</xdr:col>
      <xdr:colOff>165100</xdr:colOff>
      <xdr:row>95</xdr:row>
      <xdr:rowOff>98640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4541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115167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4325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25654</xdr:rowOff>
    </xdr:from>
    <xdr:to>
      <xdr:col>72</xdr:col>
      <xdr:colOff>38100</xdr:colOff>
      <xdr:row>94</xdr:row>
      <xdr:rowOff>127254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3652500" y="161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143781</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3436111" y="1591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45810</xdr:rowOff>
    </xdr:from>
    <xdr:to>
      <xdr:col>67</xdr:col>
      <xdr:colOff>101600</xdr:colOff>
      <xdr:row>94</xdr:row>
      <xdr:rowOff>147410</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2763500" y="161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163937</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2547111" y="159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27178</xdr:rowOff>
    </xdr:from>
    <xdr:to>
      <xdr:col>116</xdr:col>
      <xdr:colOff>62864</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342128"/>
          <a:ext cx="1269" cy="1388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145305</xdr:rowOff>
    </xdr:from>
    <xdr:ext cx="534377"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1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27178</xdr:rowOff>
    </xdr:from>
    <xdr:to>
      <xdr:col>116</xdr:col>
      <xdr:colOff>152400</xdr:colOff>
      <xdr:row>31</xdr:row>
      <xdr:rowOff>27178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34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116349</xdr:rowOff>
    </xdr:from>
    <xdr:ext cx="469744"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117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93472</xdr:rowOff>
    </xdr:from>
    <xdr:to>
      <xdr:col>116</xdr:col>
      <xdr:colOff>114300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118364</xdr:rowOff>
    </xdr:from>
    <xdr:to>
      <xdr:col>112</xdr:col>
      <xdr:colOff>38100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088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49293</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96774</xdr:rowOff>
    </xdr:from>
    <xdr:to>
      <xdr:col>102</xdr:col>
      <xdr:colOff>165100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58674</xdr:rowOff>
    </xdr:from>
    <xdr:to>
      <xdr:col>98</xdr:col>
      <xdr:colOff>38100</xdr:colOff>
      <xdr:row>36</xdr:row>
      <xdr:rowOff>160274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5351</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00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199,515</a:t>
          </a:r>
          <a:r>
            <a:rPr kumimoji="1" lang="ja-JP" altLang="en-US" sz="1300">
              <a:latin typeface="ＭＳ Ｐゴシック" panose="020B0600070205080204" pitchFamily="50" charset="-128"/>
              <a:ea typeface="ＭＳ Ｐゴシック" panose="020B0600070205080204" pitchFamily="50" charset="-128"/>
            </a:rPr>
            <a:t>円となっており、生活保護の保護率が低いことなどにより、類似団体平均と比較して低い状況となっている。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また、衛生費については、住民一人当たり</a:t>
          </a:r>
          <a:r>
            <a:rPr kumimoji="1" lang="en-US" altLang="ja-JP" sz="1300">
              <a:latin typeface="ＭＳ Ｐゴシック" panose="020B0600070205080204" pitchFamily="50" charset="-128"/>
              <a:ea typeface="ＭＳ Ｐゴシック" panose="020B0600070205080204" pitchFamily="50" charset="-128"/>
            </a:rPr>
            <a:t>83,787</a:t>
          </a:r>
          <a:r>
            <a:rPr kumimoji="1" lang="ja-JP" altLang="en-US" sz="1300">
              <a:latin typeface="ＭＳ Ｐゴシック" panose="020B0600070205080204" pitchFamily="50" charset="-128"/>
              <a:ea typeface="ＭＳ Ｐゴシック" panose="020B0600070205080204" pitchFamily="50" charset="-128"/>
            </a:rPr>
            <a:t>円となっており、原爆被爆者施策を実施していることなどにより、類似団体平均と比較して高い状況となっている。</a:t>
          </a:r>
        </a:p>
        <a:p>
          <a:r>
            <a:rPr kumimoji="1" lang="ja-JP" altLang="en-US" sz="1300">
              <a:latin typeface="ＭＳ Ｐゴシック" panose="020B0600070205080204" pitchFamily="50" charset="-128"/>
              <a:ea typeface="ＭＳ Ｐゴシック" panose="020B0600070205080204" pitchFamily="50" charset="-128"/>
            </a:rPr>
            <a:t>なお、土木費については、サッカースタジアムの建設等により、前年度と比較して増加している。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引き続き、財政運営方針に掲げた方策を着実に実行し、コスト縮減等に努めていく。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実質収支額は黒字で推移しており、令和４年度は</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億円（標準財政規模比</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％）の黒字となった。</a:t>
          </a:r>
        </a:p>
        <a:p>
          <a:r>
            <a:rPr kumimoji="1" lang="ja-JP" altLang="en-US" sz="1400">
              <a:latin typeface="ＭＳ ゴシック" pitchFamily="49" charset="-128"/>
              <a:ea typeface="ＭＳ ゴシック" pitchFamily="49" charset="-128"/>
            </a:rPr>
            <a:t>また、令和４年度末における財政調整基金残高は、</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億円（前年度比</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億円減）となっており、標準財政規模比では</a:t>
          </a:r>
          <a:r>
            <a:rPr kumimoji="1" lang="en-US" altLang="ja-JP" sz="1400">
              <a:latin typeface="ＭＳ ゴシック" pitchFamily="49" charset="-128"/>
              <a:ea typeface="ＭＳ ゴシック" pitchFamily="49" charset="-128"/>
            </a:rPr>
            <a:t>2.97</a:t>
          </a:r>
          <a:r>
            <a:rPr kumimoji="1" lang="ja-JP" altLang="en-US" sz="1400">
              <a:latin typeface="ＭＳ ゴシック" pitchFamily="49" charset="-128"/>
              <a:ea typeface="ＭＳ ゴシック" pitchFamily="49" charset="-128"/>
            </a:rPr>
            <a:t>％となっている。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指標を算定している平成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年度以降、連結実質赤字は生じていない。</a:t>
          </a:r>
        </a:p>
        <a:p>
          <a:r>
            <a:rPr kumimoji="1" lang="ja-JP" altLang="en-US" sz="1400">
              <a:latin typeface="ＭＳ ゴシック" pitchFamily="49" charset="-128"/>
              <a:ea typeface="ＭＳ ゴシック" pitchFamily="49" charset="-128"/>
            </a:rPr>
            <a:t>令和４年度の連結実質赤字比率に係る黒字は</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億円となっており、標準財政規模比では</a:t>
          </a:r>
          <a:r>
            <a:rPr kumimoji="1" lang="en-US" altLang="ja-JP" sz="1400">
              <a:latin typeface="ＭＳ ゴシック" pitchFamily="49" charset="-128"/>
              <a:ea typeface="ＭＳ ゴシック" pitchFamily="49" charset="-128"/>
            </a:rPr>
            <a:t>4.81</a:t>
          </a:r>
          <a:r>
            <a:rPr kumimoji="1" lang="ja-JP" altLang="en-US" sz="1400">
              <a:latin typeface="ＭＳ ゴシック" pitchFamily="49" charset="-128"/>
              <a:ea typeface="ＭＳ ゴシック" pitchFamily="49" charset="-128"/>
            </a:rPr>
            <a:t>％となっている。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190.4</v>
          </cell>
          <cell r="BX51">
            <v>183.7</v>
          </cell>
          <cell r="CF51">
            <v>174.7</v>
          </cell>
          <cell r="CN51">
            <v>158.9</v>
          </cell>
          <cell r="CV51">
            <v>164.8</v>
          </cell>
        </row>
        <row r="53">
          <cell r="BP53">
            <v>65</v>
          </cell>
          <cell r="BX53">
            <v>66.400000000000006</v>
          </cell>
          <cell r="CF53">
            <v>67.599999999999994</v>
          </cell>
          <cell r="CN53">
            <v>68.400000000000006</v>
          </cell>
          <cell r="CV53">
            <v>69.099999999999994</v>
          </cell>
        </row>
        <row r="55">
          <cell r="AN55" t="str">
            <v>類似団体内平均値</v>
          </cell>
          <cell r="BP55">
            <v>97.6</v>
          </cell>
          <cell r="BX55">
            <v>91.9</v>
          </cell>
          <cell r="CF55">
            <v>86.1</v>
          </cell>
          <cell r="CN55">
            <v>72.8</v>
          </cell>
          <cell r="CV55">
            <v>67.599999999999994</v>
          </cell>
        </row>
        <row r="57">
          <cell r="BP57">
            <v>62.9</v>
          </cell>
          <cell r="BX57">
            <v>63.4</v>
          </cell>
          <cell r="CF57">
            <v>64.3</v>
          </cell>
          <cell r="CN57">
            <v>65.2</v>
          </cell>
          <cell r="CV57">
            <v>66.2</v>
          </cell>
        </row>
        <row r="72">
          <cell r="BP72" t="str">
            <v>H30</v>
          </cell>
          <cell r="BX72" t="str">
            <v>R01</v>
          </cell>
          <cell r="CF72" t="str">
            <v>R02</v>
          </cell>
          <cell r="CN72" t="str">
            <v>R03</v>
          </cell>
          <cell r="CV72" t="str">
            <v>R04</v>
          </cell>
        </row>
        <row r="73">
          <cell r="AN73" t="str">
            <v>当該団体値</v>
          </cell>
          <cell r="BP73">
            <v>190.4</v>
          </cell>
          <cell r="BX73">
            <v>183.7</v>
          </cell>
          <cell r="CF73">
            <v>174.7</v>
          </cell>
          <cell r="CN73">
            <v>158.9</v>
          </cell>
          <cell r="CV73">
            <v>164.8</v>
          </cell>
        </row>
        <row r="75">
          <cell r="BP75">
            <v>13.1</v>
          </cell>
          <cell r="BX75">
            <v>12.4</v>
          </cell>
          <cell r="CF75">
            <v>11.7</v>
          </cell>
          <cell r="CN75">
            <v>10.9</v>
          </cell>
          <cell r="CV75">
            <v>9.8000000000000007</v>
          </cell>
        </row>
        <row r="77">
          <cell r="AN77" t="str">
            <v>類似団体内平均値</v>
          </cell>
          <cell r="BP77">
            <v>97.6</v>
          </cell>
          <cell r="BX77">
            <v>91.9</v>
          </cell>
          <cell r="CF77">
            <v>86.1</v>
          </cell>
          <cell r="CN77">
            <v>72.8</v>
          </cell>
          <cell r="CV77">
            <v>67.599999999999994</v>
          </cell>
        </row>
        <row r="79">
          <cell r="BP79">
            <v>8</v>
          </cell>
          <cell r="BX79">
            <v>7.3</v>
          </cell>
          <cell r="CF79">
            <v>7.3</v>
          </cell>
          <cell r="CN79">
            <v>7.1</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2" Type="http://schemas.openxmlformats.org/officeDocument/2006/relationships/comments" Target="../comments1.xml" />
  <Relationship Id="rId1" Type="http://schemas.openxmlformats.org/officeDocument/2006/relationships/vmlDrawing" Target="../drawings/vmlDrawing1.v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cols>
    <col min="1" max="11" width="2.125" style="179" customWidth="1"/>
    <col min="12" max="12" width="2.25" style="179" customWidth="1"/>
    <col min="13" max="17" width="2.375" style="179" customWidth="1"/>
    <col min="18" max="119" width="2.125" style="179" customWidth="1"/>
    <col min="120" max="16384" width="0" style="179" hidden="1"/>
  </cols>
  <sheetData>
    <row r="1" spans="1:119" ht="33" customHeight="1">
      <c r="B1" s="380" t="s">
        <v>82</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80"/>
      <c r="DK1" s="180"/>
      <c r="DL1" s="180"/>
      <c r="DM1" s="180"/>
      <c r="DN1" s="180"/>
      <c r="DO1" s="180"/>
    </row>
    <row r="2" spans="1:119" ht="24.75" thickBot="1">
      <c r="B2" s="181" t="s">
        <v>83</v>
      </c>
      <c r="C2" s="181"/>
      <c r="D2" s="182"/>
    </row>
    <row r="3" spans="1:119" ht="18.75" customHeight="1" thickBot="1">
      <c r="A3" s="180"/>
      <c r="B3" s="381" t="s">
        <v>84</v>
      </c>
      <c r="C3" s="382"/>
      <c r="D3" s="382"/>
      <c r="E3" s="383"/>
      <c r="F3" s="383"/>
      <c r="G3" s="383"/>
      <c r="H3" s="383"/>
      <c r="I3" s="383"/>
      <c r="J3" s="383"/>
      <c r="K3" s="383"/>
      <c r="L3" s="383" t="s">
        <v>85</v>
      </c>
      <c r="M3" s="383"/>
      <c r="N3" s="383"/>
      <c r="O3" s="383"/>
      <c r="P3" s="383"/>
      <c r="Q3" s="383"/>
      <c r="R3" s="390"/>
      <c r="S3" s="390"/>
      <c r="T3" s="390"/>
      <c r="U3" s="390"/>
      <c r="V3" s="391"/>
      <c r="W3" s="365" t="s">
        <v>86</v>
      </c>
      <c r="X3" s="366"/>
      <c r="Y3" s="366"/>
      <c r="Z3" s="366"/>
      <c r="AA3" s="366"/>
      <c r="AB3" s="382"/>
      <c r="AC3" s="390" t="s">
        <v>87</v>
      </c>
      <c r="AD3" s="366"/>
      <c r="AE3" s="366"/>
      <c r="AF3" s="366"/>
      <c r="AG3" s="366"/>
      <c r="AH3" s="366"/>
      <c r="AI3" s="366"/>
      <c r="AJ3" s="366"/>
      <c r="AK3" s="366"/>
      <c r="AL3" s="367"/>
      <c r="AM3" s="365" t="s">
        <v>88</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89</v>
      </c>
      <c r="BO3" s="366"/>
      <c r="BP3" s="366"/>
      <c r="BQ3" s="366"/>
      <c r="BR3" s="366"/>
      <c r="BS3" s="366"/>
      <c r="BT3" s="366"/>
      <c r="BU3" s="367"/>
      <c r="BV3" s="365" t="s">
        <v>90</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91</v>
      </c>
      <c r="CU3" s="366"/>
      <c r="CV3" s="366"/>
      <c r="CW3" s="366"/>
      <c r="CX3" s="366"/>
      <c r="CY3" s="366"/>
      <c r="CZ3" s="366"/>
      <c r="DA3" s="367"/>
      <c r="DB3" s="365" t="s">
        <v>92</v>
      </c>
      <c r="DC3" s="366"/>
      <c r="DD3" s="366"/>
      <c r="DE3" s="366"/>
      <c r="DF3" s="366"/>
      <c r="DG3" s="366"/>
      <c r="DH3" s="366"/>
      <c r="DI3" s="367"/>
    </row>
    <row r="4" spans="1:119" ht="18.75" customHeight="1">
      <c r="A4" s="180"/>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93</v>
      </c>
      <c r="AZ4" s="369"/>
      <c r="BA4" s="369"/>
      <c r="BB4" s="369"/>
      <c r="BC4" s="369"/>
      <c r="BD4" s="369"/>
      <c r="BE4" s="369"/>
      <c r="BF4" s="369"/>
      <c r="BG4" s="369"/>
      <c r="BH4" s="369"/>
      <c r="BI4" s="369"/>
      <c r="BJ4" s="369"/>
      <c r="BK4" s="369"/>
      <c r="BL4" s="369"/>
      <c r="BM4" s="370"/>
      <c r="BN4" s="371">
        <v>710147785</v>
      </c>
      <c r="BO4" s="372"/>
      <c r="BP4" s="372"/>
      <c r="BQ4" s="372"/>
      <c r="BR4" s="372"/>
      <c r="BS4" s="372"/>
      <c r="BT4" s="372"/>
      <c r="BU4" s="373"/>
      <c r="BV4" s="371">
        <v>726457881</v>
      </c>
      <c r="BW4" s="372"/>
      <c r="BX4" s="372"/>
      <c r="BY4" s="372"/>
      <c r="BZ4" s="372"/>
      <c r="CA4" s="372"/>
      <c r="CB4" s="372"/>
      <c r="CC4" s="373"/>
      <c r="CD4" s="374" t="s">
        <v>94</v>
      </c>
      <c r="CE4" s="375"/>
      <c r="CF4" s="375"/>
      <c r="CG4" s="375"/>
      <c r="CH4" s="375"/>
      <c r="CI4" s="375"/>
      <c r="CJ4" s="375"/>
      <c r="CK4" s="375"/>
      <c r="CL4" s="375"/>
      <c r="CM4" s="375"/>
      <c r="CN4" s="375"/>
      <c r="CO4" s="375"/>
      <c r="CP4" s="375"/>
      <c r="CQ4" s="375"/>
      <c r="CR4" s="375"/>
      <c r="CS4" s="376"/>
      <c r="CT4" s="377">
        <v>0.9</v>
      </c>
      <c r="CU4" s="378"/>
      <c r="CV4" s="378"/>
      <c r="CW4" s="378"/>
      <c r="CX4" s="378"/>
      <c r="CY4" s="378"/>
      <c r="CZ4" s="378"/>
      <c r="DA4" s="379"/>
      <c r="DB4" s="377">
        <v>0.8</v>
      </c>
      <c r="DC4" s="378"/>
      <c r="DD4" s="378"/>
      <c r="DE4" s="378"/>
      <c r="DF4" s="378"/>
      <c r="DG4" s="378"/>
      <c r="DH4" s="378"/>
      <c r="DI4" s="379"/>
    </row>
    <row r="5" spans="1:119" ht="18.75" customHeight="1">
      <c r="A5" s="180"/>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95</v>
      </c>
      <c r="AN5" s="438"/>
      <c r="AO5" s="438"/>
      <c r="AP5" s="438"/>
      <c r="AQ5" s="438"/>
      <c r="AR5" s="438"/>
      <c r="AS5" s="438"/>
      <c r="AT5" s="439"/>
      <c r="AU5" s="440" t="s">
        <v>96</v>
      </c>
      <c r="AV5" s="441"/>
      <c r="AW5" s="441"/>
      <c r="AX5" s="441"/>
      <c r="AY5" s="442" t="s">
        <v>97</v>
      </c>
      <c r="AZ5" s="443"/>
      <c r="BA5" s="443"/>
      <c r="BB5" s="443"/>
      <c r="BC5" s="443"/>
      <c r="BD5" s="443"/>
      <c r="BE5" s="443"/>
      <c r="BF5" s="443"/>
      <c r="BG5" s="443"/>
      <c r="BH5" s="443"/>
      <c r="BI5" s="443"/>
      <c r="BJ5" s="443"/>
      <c r="BK5" s="443"/>
      <c r="BL5" s="443"/>
      <c r="BM5" s="444"/>
      <c r="BN5" s="408">
        <v>705188318</v>
      </c>
      <c r="BO5" s="409"/>
      <c r="BP5" s="409"/>
      <c r="BQ5" s="409"/>
      <c r="BR5" s="409"/>
      <c r="BS5" s="409"/>
      <c r="BT5" s="409"/>
      <c r="BU5" s="410"/>
      <c r="BV5" s="408">
        <v>714072933</v>
      </c>
      <c r="BW5" s="409"/>
      <c r="BX5" s="409"/>
      <c r="BY5" s="409"/>
      <c r="BZ5" s="409"/>
      <c r="CA5" s="409"/>
      <c r="CB5" s="409"/>
      <c r="CC5" s="410"/>
      <c r="CD5" s="411" t="s">
        <v>98</v>
      </c>
      <c r="CE5" s="412"/>
      <c r="CF5" s="412"/>
      <c r="CG5" s="412"/>
      <c r="CH5" s="412"/>
      <c r="CI5" s="412"/>
      <c r="CJ5" s="412"/>
      <c r="CK5" s="412"/>
      <c r="CL5" s="412"/>
      <c r="CM5" s="412"/>
      <c r="CN5" s="412"/>
      <c r="CO5" s="412"/>
      <c r="CP5" s="412"/>
      <c r="CQ5" s="412"/>
      <c r="CR5" s="412"/>
      <c r="CS5" s="413"/>
      <c r="CT5" s="405">
        <v>98.2</v>
      </c>
      <c r="CU5" s="406"/>
      <c r="CV5" s="406"/>
      <c r="CW5" s="406"/>
      <c r="CX5" s="406"/>
      <c r="CY5" s="406"/>
      <c r="CZ5" s="406"/>
      <c r="DA5" s="407"/>
      <c r="DB5" s="405">
        <v>94.8</v>
      </c>
      <c r="DC5" s="406"/>
      <c r="DD5" s="406"/>
      <c r="DE5" s="406"/>
      <c r="DF5" s="406"/>
      <c r="DG5" s="406"/>
      <c r="DH5" s="406"/>
      <c r="DI5" s="407"/>
    </row>
    <row r="6" spans="1:119" ht="18.75" customHeight="1">
      <c r="A6" s="180"/>
      <c r="B6" s="414" t="s">
        <v>99</v>
      </c>
      <c r="C6" s="415"/>
      <c r="D6" s="415"/>
      <c r="E6" s="416"/>
      <c r="F6" s="416"/>
      <c r="G6" s="416"/>
      <c r="H6" s="416"/>
      <c r="I6" s="416"/>
      <c r="J6" s="416"/>
      <c r="K6" s="416"/>
      <c r="L6" s="416" t="s">
        <v>100</v>
      </c>
      <c r="M6" s="416"/>
      <c r="N6" s="416"/>
      <c r="O6" s="416"/>
      <c r="P6" s="416"/>
      <c r="Q6" s="416"/>
      <c r="R6" s="420"/>
      <c r="S6" s="420"/>
      <c r="T6" s="420"/>
      <c r="U6" s="420"/>
      <c r="V6" s="421"/>
      <c r="W6" s="424" t="s">
        <v>101</v>
      </c>
      <c r="X6" s="425"/>
      <c r="Y6" s="425"/>
      <c r="Z6" s="425"/>
      <c r="AA6" s="425"/>
      <c r="AB6" s="415"/>
      <c r="AC6" s="428" t="s">
        <v>102</v>
      </c>
      <c r="AD6" s="429"/>
      <c r="AE6" s="429"/>
      <c r="AF6" s="429"/>
      <c r="AG6" s="429"/>
      <c r="AH6" s="429"/>
      <c r="AI6" s="429"/>
      <c r="AJ6" s="429"/>
      <c r="AK6" s="429"/>
      <c r="AL6" s="430"/>
      <c r="AM6" s="437" t="s">
        <v>103</v>
      </c>
      <c r="AN6" s="438"/>
      <c r="AO6" s="438"/>
      <c r="AP6" s="438"/>
      <c r="AQ6" s="438"/>
      <c r="AR6" s="438"/>
      <c r="AS6" s="438"/>
      <c r="AT6" s="439"/>
      <c r="AU6" s="440" t="s">
        <v>96</v>
      </c>
      <c r="AV6" s="441"/>
      <c r="AW6" s="441"/>
      <c r="AX6" s="441"/>
      <c r="AY6" s="442" t="s">
        <v>104</v>
      </c>
      <c r="AZ6" s="443"/>
      <c r="BA6" s="443"/>
      <c r="BB6" s="443"/>
      <c r="BC6" s="443"/>
      <c r="BD6" s="443"/>
      <c r="BE6" s="443"/>
      <c r="BF6" s="443"/>
      <c r="BG6" s="443"/>
      <c r="BH6" s="443"/>
      <c r="BI6" s="443"/>
      <c r="BJ6" s="443"/>
      <c r="BK6" s="443"/>
      <c r="BL6" s="443"/>
      <c r="BM6" s="444"/>
      <c r="BN6" s="408">
        <v>4959467</v>
      </c>
      <c r="BO6" s="409"/>
      <c r="BP6" s="409"/>
      <c r="BQ6" s="409"/>
      <c r="BR6" s="409"/>
      <c r="BS6" s="409"/>
      <c r="BT6" s="409"/>
      <c r="BU6" s="410"/>
      <c r="BV6" s="408">
        <v>12384948</v>
      </c>
      <c r="BW6" s="409"/>
      <c r="BX6" s="409"/>
      <c r="BY6" s="409"/>
      <c r="BZ6" s="409"/>
      <c r="CA6" s="409"/>
      <c r="CB6" s="409"/>
      <c r="CC6" s="410"/>
      <c r="CD6" s="411" t="s">
        <v>105</v>
      </c>
      <c r="CE6" s="412"/>
      <c r="CF6" s="412"/>
      <c r="CG6" s="412"/>
      <c r="CH6" s="412"/>
      <c r="CI6" s="412"/>
      <c r="CJ6" s="412"/>
      <c r="CK6" s="412"/>
      <c r="CL6" s="412"/>
      <c r="CM6" s="412"/>
      <c r="CN6" s="412"/>
      <c r="CO6" s="412"/>
      <c r="CP6" s="412"/>
      <c r="CQ6" s="412"/>
      <c r="CR6" s="412"/>
      <c r="CS6" s="413"/>
      <c r="CT6" s="445">
        <v>105</v>
      </c>
      <c r="CU6" s="446"/>
      <c r="CV6" s="446"/>
      <c r="CW6" s="446"/>
      <c r="CX6" s="446"/>
      <c r="CY6" s="446"/>
      <c r="CZ6" s="446"/>
      <c r="DA6" s="447"/>
      <c r="DB6" s="445">
        <v>103.7</v>
      </c>
      <c r="DC6" s="446"/>
      <c r="DD6" s="446"/>
      <c r="DE6" s="446"/>
      <c r="DF6" s="446"/>
      <c r="DG6" s="446"/>
      <c r="DH6" s="446"/>
      <c r="DI6" s="447"/>
    </row>
    <row r="7" spans="1:119" ht="18.75" customHeight="1">
      <c r="A7" s="180"/>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106</v>
      </c>
      <c r="AN7" s="438"/>
      <c r="AO7" s="438"/>
      <c r="AP7" s="438"/>
      <c r="AQ7" s="438"/>
      <c r="AR7" s="438"/>
      <c r="AS7" s="438"/>
      <c r="AT7" s="439"/>
      <c r="AU7" s="440" t="s">
        <v>96</v>
      </c>
      <c r="AV7" s="441"/>
      <c r="AW7" s="441"/>
      <c r="AX7" s="441"/>
      <c r="AY7" s="442" t="s">
        <v>107</v>
      </c>
      <c r="AZ7" s="443"/>
      <c r="BA7" s="443"/>
      <c r="BB7" s="443"/>
      <c r="BC7" s="443"/>
      <c r="BD7" s="443"/>
      <c r="BE7" s="443"/>
      <c r="BF7" s="443"/>
      <c r="BG7" s="443"/>
      <c r="BH7" s="443"/>
      <c r="BI7" s="443"/>
      <c r="BJ7" s="443"/>
      <c r="BK7" s="443"/>
      <c r="BL7" s="443"/>
      <c r="BM7" s="444"/>
      <c r="BN7" s="408">
        <v>2007473</v>
      </c>
      <c r="BO7" s="409"/>
      <c r="BP7" s="409"/>
      <c r="BQ7" s="409"/>
      <c r="BR7" s="409"/>
      <c r="BS7" s="409"/>
      <c r="BT7" s="409"/>
      <c r="BU7" s="410"/>
      <c r="BV7" s="408">
        <v>9429687</v>
      </c>
      <c r="BW7" s="409"/>
      <c r="BX7" s="409"/>
      <c r="BY7" s="409"/>
      <c r="BZ7" s="409"/>
      <c r="CA7" s="409"/>
      <c r="CB7" s="409"/>
      <c r="CC7" s="410"/>
      <c r="CD7" s="411" t="s">
        <v>108</v>
      </c>
      <c r="CE7" s="412"/>
      <c r="CF7" s="412"/>
      <c r="CG7" s="412"/>
      <c r="CH7" s="412"/>
      <c r="CI7" s="412"/>
      <c r="CJ7" s="412"/>
      <c r="CK7" s="412"/>
      <c r="CL7" s="412"/>
      <c r="CM7" s="412"/>
      <c r="CN7" s="412"/>
      <c r="CO7" s="412"/>
      <c r="CP7" s="412"/>
      <c r="CQ7" s="412"/>
      <c r="CR7" s="412"/>
      <c r="CS7" s="413"/>
      <c r="CT7" s="408">
        <v>342971969</v>
      </c>
      <c r="CU7" s="409"/>
      <c r="CV7" s="409"/>
      <c r="CW7" s="409"/>
      <c r="CX7" s="409"/>
      <c r="CY7" s="409"/>
      <c r="CZ7" s="409"/>
      <c r="DA7" s="410"/>
      <c r="DB7" s="408">
        <v>352897441</v>
      </c>
      <c r="DC7" s="409"/>
      <c r="DD7" s="409"/>
      <c r="DE7" s="409"/>
      <c r="DF7" s="409"/>
      <c r="DG7" s="409"/>
      <c r="DH7" s="409"/>
      <c r="DI7" s="410"/>
    </row>
    <row r="8" spans="1:119" ht="18.75" customHeight="1" thickBot="1">
      <c r="A8" s="180"/>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109</v>
      </c>
      <c r="AN8" s="438"/>
      <c r="AO8" s="438"/>
      <c r="AP8" s="438"/>
      <c r="AQ8" s="438"/>
      <c r="AR8" s="438"/>
      <c r="AS8" s="438"/>
      <c r="AT8" s="439"/>
      <c r="AU8" s="440" t="s">
        <v>110</v>
      </c>
      <c r="AV8" s="441"/>
      <c r="AW8" s="441"/>
      <c r="AX8" s="441"/>
      <c r="AY8" s="442" t="s">
        <v>111</v>
      </c>
      <c r="AZ8" s="443"/>
      <c r="BA8" s="443"/>
      <c r="BB8" s="443"/>
      <c r="BC8" s="443"/>
      <c r="BD8" s="443"/>
      <c r="BE8" s="443"/>
      <c r="BF8" s="443"/>
      <c r="BG8" s="443"/>
      <c r="BH8" s="443"/>
      <c r="BI8" s="443"/>
      <c r="BJ8" s="443"/>
      <c r="BK8" s="443"/>
      <c r="BL8" s="443"/>
      <c r="BM8" s="444"/>
      <c r="BN8" s="408">
        <v>2951994</v>
      </c>
      <c r="BO8" s="409"/>
      <c r="BP8" s="409"/>
      <c r="BQ8" s="409"/>
      <c r="BR8" s="409"/>
      <c r="BS8" s="409"/>
      <c r="BT8" s="409"/>
      <c r="BU8" s="410"/>
      <c r="BV8" s="408">
        <v>2955261</v>
      </c>
      <c r="BW8" s="409"/>
      <c r="BX8" s="409"/>
      <c r="BY8" s="409"/>
      <c r="BZ8" s="409"/>
      <c r="CA8" s="409"/>
      <c r="CB8" s="409"/>
      <c r="CC8" s="410"/>
      <c r="CD8" s="411" t="s">
        <v>112</v>
      </c>
      <c r="CE8" s="412"/>
      <c r="CF8" s="412"/>
      <c r="CG8" s="412"/>
      <c r="CH8" s="412"/>
      <c r="CI8" s="412"/>
      <c r="CJ8" s="412"/>
      <c r="CK8" s="412"/>
      <c r="CL8" s="412"/>
      <c r="CM8" s="412"/>
      <c r="CN8" s="412"/>
      <c r="CO8" s="412"/>
      <c r="CP8" s="412"/>
      <c r="CQ8" s="412"/>
      <c r="CR8" s="412"/>
      <c r="CS8" s="413"/>
      <c r="CT8" s="448">
        <v>0.8</v>
      </c>
      <c r="CU8" s="449"/>
      <c r="CV8" s="449"/>
      <c r="CW8" s="449"/>
      <c r="CX8" s="449"/>
      <c r="CY8" s="449"/>
      <c r="CZ8" s="449"/>
      <c r="DA8" s="450"/>
      <c r="DB8" s="448">
        <v>0.81</v>
      </c>
      <c r="DC8" s="449"/>
      <c r="DD8" s="449"/>
      <c r="DE8" s="449"/>
      <c r="DF8" s="449"/>
      <c r="DG8" s="449"/>
      <c r="DH8" s="449"/>
      <c r="DI8" s="450"/>
    </row>
    <row r="9" spans="1:119" ht="18.75" customHeight="1" thickBot="1">
      <c r="A9" s="180"/>
      <c r="B9" s="402" t="s">
        <v>113</v>
      </c>
      <c r="C9" s="403"/>
      <c r="D9" s="403"/>
      <c r="E9" s="403"/>
      <c r="F9" s="403"/>
      <c r="G9" s="403"/>
      <c r="H9" s="403"/>
      <c r="I9" s="403"/>
      <c r="J9" s="403"/>
      <c r="K9" s="451"/>
      <c r="L9" s="452" t="s">
        <v>114</v>
      </c>
      <c r="M9" s="453"/>
      <c r="N9" s="453"/>
      <c r="O9" s="453"/>
      <c r="P9" s="453"/>
      <c r="Q9" s="454"/>
      <c r="R9" s="455">
        <v>1200754</v>
      </c>
      <c r="S9" s="456"/>
      <c r="T9" s="456"/>
      <c r="U9" s="456"/>
      <c r="V9" s="457"/>
      <c r="W9" s="365" t="s">
        <v>115</v>
      </c>
      <c r="X9" s="366"/>
      <c r="Y9" s="366"/>
      <c r="Z9" s="366"/>
      <c r="AA9" s="366"/>
      <c r="AB9" s="366"/>
      <c r="AC9" s="366"/>
      <c r="AD9" s="366"/>
      <c r="AE9" s="366"/>
      <c r="AF9" s="366"/>
      <c r="AG9" s="366"/>
      <c r="AH9" s="366"/>
      <c r="AI9" s="366"/>
      <c r="AJ9" s="366"/>
      <c r="AK9" s="366"/>
      <c r="AL9" s="367"/>
      <c r="AM9" s="437" t="s">
        <v>116</v>
      </c>
      <c r="AN9" s="438"/>
      <c r="AO9" s="438"/>
      <c r="AP9" s="438"/>
      <c r="AQ9" s="438"/>
      <c r="AR9" s="438"/>
      <c r="AS9" s="438"/>
      <c r="AT9" s="439"/>
      <c r="AU9" s="440" t="s">
        <v>117</v>
      </c>
      <c r="AV9" s="441"/>
      <c r="AW9" s="441"/>
      <c r="AX9" s="441"/>
      <c r="AY9" s="442" t="s">
        <v>118</v>
      </c>
      <c r="AZ9" s="443"/>
      <c r="BA9" s="443"/>
      <c r="BB9" s="443"/>
      <c r="BC9" s="443"/>
      <c r="BD9" s="443"/>
      <c r="BE9" s="443"/>
      <c r="BF9" s="443"/>
      <c r="BG9" s="443"/>
      <c r="BH9" s="443"/>
      <c r="BI9" s="443"/>
      <c r="BJ9" s="443"/>
      <c r="BK9" s="443"/>
      <c r="BL9" s="443"/>
      <c r="BM9" s="444"/>
      <c r="BN9" s="408">
        <v>-3267</v>
      </c>
      <c r="BO9" s="409"/>
      <c r="BP9" s="409"/>
      <c r="BQ9" s="409"/>
      <c r="BR9" s="409"/>
      <c r="BS9" s="409"/>
      <c r="BT9" s="409"/>
      <c r="BU9" s="410"/>
      <c r="BV9" s="408">
        <v>300362</v>
      </c>
      <c r="BW9" s="409"/>
      <c r="BX9" s="409"/>
      <c r="BY9" s="409"/>
      <c r="BZ9" s="409"/>
      <c r="CA9" s="409"/>
      <c r="CB9" s="409"/>
      <c r="CC9" s="410"/>
      <c r="CD9" s="411" t="s">
        <v>119</v>
      </c>
      <c r="CE9" s="412"/>
      <c r="CF9" s="412"/>
      <c r="CG9" s="412"/>
      <c r="CH9" s="412"/>
      <c r="CI9" s="412"/>
      <c r="CJ9" s="412"/>
      <c r="CK9" s="412"/>
      <c r="CL9" s="412"/>
      <c r="CM9" s="412"/>
      <c r="CN9" s="412"/>
      <c r="CO9" s="412"/>
      <c r="CP9" s="412"/>
      <c r="CQ9" s="412"/>
      <c r="CR9" s="412"/>
      <c r="CS9" s="413"/>
      <c r="CT9" s="405">
        <v>16.2</v>
      </c>
      <c r="CU9" s="406"/>
      <c r="CV9" s="406"/>
      <c r="CW9" s="406"/>
      <c r="CX9" s="406"/>
      <c r="CY9" s="406"/>
      <c r="CZ9" s="406"/>
      <c r="DA9" s="407"/>
      <c r="DB9" s="405">
        <v>16.7</v>
      </c>
      <c r="DC9" s="406"/>
      <c r="DD9" s="406"/>
      <c r="DE9" s="406"/>
      <c r="DF9" s="406"/>
      <c r="DG9" s="406"/>
      <c r="DH9" s="406"/>
      <c r="DI9" s="407"/>
    </row>
    <row r="10" spans="1:119" ht="18.75" customHeight="1" thickBot="1">
      <c r="A10" s="180"/>
      <c r="B10" s="402"/>
      <c r="C10" s="403"/>
      <c r="D10" s="403"/>
      <c r="E10" s="403"/>
      <c r="F10" s="403"/>
      <c r="G10" s="403"/>
      <c r="H10" s="403"/>
      <c r="I10" s="403"/>
      <c r="J10" s="403"/>
      <c r="K10" s="451"/>
      <c r="L10" s="458" t="s">
        <v>120</v>
      </c>
      <c r="M10" s="438"/>
      <c r="N10" s="438"/>
      <c r="O10" s="438"/>
      <c r="P10" s="438"/>
      <c r="Q10" s="439"/>
      <c r="R10" s="459">
        <v>1194034</v>
      </c>
      <c r="S10" s="460"/>
      <c r="T10" s="460"/>
      <c r="U10" s="460"/>
      <c r="V10" s="461"/>
      <c r="W10" s="396"/>
      <c r="X10" s="397"/>
      <c r="Y10" s="397"/>
      <c r="Z10" s="397"/>
      <c r="AA10" s="397"/>
      <c r="AB10" s="397"/>
      <c r="AC10" s="397"/>
      <c r="AD10" s="397"/>
      <c r="AE10" s="397"/>
      <c r="AF10" s="397"/>
      <c r="AG10" s="397"/>
      <c r="AH10" s="397"/>
      <c r="AI10" s="397"/>
      <c r="AJ10" s="397"/>
      <c r="AK10" s="397"/>
      <c r="AL10" s="400"/>
      <c r="AM10" s="437" t="s">
        <v>121</v>
      </c>
      <c r="AN10" s="438"/>
      <c r="AO10" s="438"/>
      <c r="AP10" s="438"/>
      <c r="AQ10" s="438"/>
      <c r="AR10" s="438"/>
      <c r="AS10" s="438"/>
      <c r="AT10" s="439"/>
      <c r="AU10" s="440" t="s">
        <v>96</v>
      </c>
      <c r="AV10" s="441"/>
      <c r="AW10" s="441"/>
      <c r="AX10" s="441"/>
      <c r="AY10" s="442" t="s">
        <v>122</v>
      </c>
      <c r="AZ10" s="443"/>
      <c r="BA10" s="443"/>
      <c r="BB10" s="443"/>
      <c r="BC10" s="443"/>
      <c r="BD10" s="443"/>
      <c r="BE10" s="443"/>
      <c r="BF10" s="443"/>
      <c r="BG10" s="443"/>
      <c r="BH10" s="443"/>
      <c r="BI10" s="443"/>
      <c r="BJ10" s="443"/>
      <c r="BK10" s="443"/>
      <c r="BL10" s="443"/>
      <c r="BM10" s="444"/>
      <c r="BN10" s="408">
        <v>946240</v>
      </c>
      <c r="BO10" s="409"/>
      <c r="BP10" s="409"/>
      <c r="BQ10" s="409"/>
      <c r="BR10" s="409"/>
      <c r="BS10" s="409"/>
      <c r="BT10" s="409"/>
      <c r="BU10" s="410"/>
      <c r="BV10" s="408">
        <v>6916044</v>
      </c>
      <c r="BW10" s="409"/>
      <c r="BX10" s="409"/>
      <c r="BY10" s="409"/>
      <c r="BZ10" s="409"/>
      <c r="CA10" s="409"/>
      <c r="CB10" s="409"/>
      <c r="CC10" s="410"/>
      <c r="CD10" s="183" t="s">
        <v>123</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c r="A11" s="180"/>
      <c r="B11" s="402"/>
      <c r="C11" s="403"/>
      <c r="D11" s="403"/>
      <c r="E11" s="403"/>
      <c r="F11" s="403"/>
      <c r="G11" s="403"/>
      <c r="H11" s="403"/>
      <c r="I11" s="403"/>
      <c r="J11" s="403"/>
      <c r="K11" s="451"/>
      <c r="L11" s="462" t="s">
        <v>124</v>
      </c>
      <c r="M11" s="463"/>
      <c r="N11" s="463"/>
      <c r="O11" s="463"/>
      <c r="P11" s="463"/>
      <c r="Q11" s="464"/>
      <c r="R11" s="465" t="s">
        <v>125</v>
      </c>
      <c r="S11" s="466"/>
      <c r="T11" s="466"/>
      <c r="U11" s="466"/>
      <c r="V11" s="467"/>
      <c r="W11" s="396"/>
      <c r="X11" s="397"/>
      <c r="Y11" s="397"/>
      <c r="Z11" s="397"/>
      <c r="AA11" s="397"/>
      <c r="AB11" s="397"/>
      <c r="AC11" s="397"/>
      <c r="AD11" s="397"/>
      <c r="AE11" s="397"/>
      <c r="AF11" s="397"/>
      <c r="AG11" s="397"/>
      <c r="AH11" s="397"/>
      <c r="AI11" s="397"/>
      <c r="AJ11" s="397"/>
      <c r="AK11" s="397"/>
      <c r="AL11" s="400"/>
      <c r="AM11" s="437" t="s">
        <v>126</v>
      </c>
      <c r="AN11" s="438"/>
      <c r="AO11" s="438"/>
      <c r="AP11" s="438"/>
      <c r="AQ11" s="438"/>
      <c r="AR11" s="438"/>
      <c r="AS11" s="438"/>
      <c r="AT11" s="439"/>
      <c r="AU11" s="440" t="s">
        <v>127</v>
      </c>
      <c r="AV11" s="441"/>
      <c r="AW11" s="441"/>
      <c r="AX11" s="441"/>
      <c r="AY11" s="442" t="s">
        <v>128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129</v>
      </c>
      <c r="CE11" s="412"/>
      <c r="CF11" s="412"/>
      <c r="CG11" s="412"/>
      <c r="CH11" s="412"/>
      <c r="CI11" s="412"/>
      <c r="CJ11" s="412"/>
      <c r="CK11" s="412"/>
      <c r="CL11" s="412"/>
      <c r="CM11" s="412"/>
      <c r="CN11" s="412"/>
      <c r="CO11" s="412"/>
      <c r="CP11" s="412"/>
      <c r="CQ11" s="412"/>
      <c r="CR11" s="412"/>
      <c r="CS11" s="413"/>
      <c r="CT11" s="448" t="s">
        <v>130</v>
      </c>
      <c r="CU11" s="449"/>
      <c r="CV11" s="449"/>
      <c r="CW11" s="449"/>
      <c r="CX11" s="449"/>
      <c r="CY11" s="449"/>
      <c r="CZ11" s="449"/>
      <c r="DA11" s="450"/>
      <c r="DB11" s="448" t="s">
        <v>130</v>
      </c>
      <c r="DC11" s="449"/>
      <c r="DD11" s="449"/>
      <c r="DE11" s="449"/>
      <c r="DF11" s="449"/>
      <c r="DG11" s="449"/>
      <c r="DH11" s="449"/>
      <c r="DI11" s="450"/>
    </row>
    <row r="12" spans="1:119" ht="18.75" customHeight="1">
      <c r="A12" s="180"/>
      <c r="B12" s="468" t="s">
        <v>131</v>
      </c>
      <c r="C12" s="469"/>
      <c r="D12" s="469"/>
      <c r="E12" s="469"/>
      <c r="F12" s="469"/>
      <c r="G12" s="469"/>
      <c r="H12" s="469"/>
      <c r="I12" s="469"/>
      <c r="J12" s="469"/>
      <c r="K12" s="470"/>
      <c r="L12" s="477" t="s">
        <v>132</v>
      </c>
      <c r="M12" s="478"/>
      <c r="N12" s="478"/>
      <c r="O12" s="478"/>
      <c r="P12" s="478"/>
      <c r="Q12" s="479"/>
      <c r="R12" s="480">
        <v>1184731</v>
      </c>
      <c r="S12" s="481"/>
      <c r="T12" s="481"/>
      <c r="U12" s="481"/>
      <c r="V12" s="482"/>
      <c r="W12" s="483" t="s">
        <v>1</v>
      </c>
      <c r="X12" s="441"/>
      <c r="Y12" s="441"/>
      <c r="Z12" s="441"/>
      <c r="AA12" s="441"/>
      <c r="AB12" s="484"/>
      <c r="AC12" s="485" t="s">
        <v>133</v>
      </c>
      <c r="AD12" s="486"/>
      <c r="AE12" s="486"/>
      <c r="AF12" s="486"/>
      <c r="AG12" s="487"/>
      <c r="AH12" s="485" t="s">
        <v>134</v>
      </c>
      <c r="AI12" s="486"/>
      <c r="AJ12" s="486"/>
      <c r="AK12" s="486"/>
      <c r="AL12" s="488"/>
      <c r="AM12" s="437" t="s">
        <v>135</v>
      </c>
      <c r="AN12" s="438"/>
      <c r="AO12" s="438"/>
      <c r="AP12" s="438"/>
      <c r="AQ12" s="438"/>
      <c r="AR12" s="438"/>
      <c r="AS12" s="438"/>
      <c r="AT12" s="439"/>
      <c r="AU12" s="440" t="s">
        <v>117</v>
      </c>
      <c r="AV12" s="441"/>
      <c r="AW12" s="441"/>
      <c r="AX12" s="441"/>
      <c r="AY12" s="442" t="s">
        <v>136</v>
      </c>
      <c r="AZ12" s="443"/>
      <c r="BA12" s="443"/>
      <c r="BB12" s="443"/>
      <c r="BC12" s="443"/>
      <c r="BD12" s="443"/>
      <c r="BE12" s="443"/>
      <c r="BF12" s="443"/>
      <c r="BG12" s="443"/>
      <c r="BH12" s="443"/>
      <c r="BI12" s="443"/>
      <c r="BJ12" s="443"/>
      <c r="BK12" s="443"/>
      <c r="BL12" s="443"/>
      <c r="BM12" s="444"/>
      <c r="BN12" s="408">
        <v>2567514</v>
      </c>
      <c r="BO12" s="409"/>
      <c r="BP12" s="409"/>
      <c r="BQ12" s="409"/>
      <c r="BR12" s="409"/>
      <c r="BS12" s="409"/>
      <c r="BT12" s="409"/>
      <c r="BU12" s="410"/>
      <c r="BV12" s="408">
        <v>0</v>
      </c>
      <c r="BW12" s="409"/>
      <c r="BX12" s="409"/>
      <c r="BY12" s="409"/>
      <c r="BZ12" s="409"/>
      <c r="CA12" s="409"/>
      <c r="CB12" s="409"/>
      <c r="CC12" s="410"/>
      <c r="CD12" s="411" t="s">
        <v>137</v>
      </c>
      <c r="CE12" s="412"/>
      <c r="CF12" s="412"/>
      <c r="CG12" s="412"/>
      <c r="CH12" s="412"/>
      <c r="CI12" s="412"/>
      <c r="CJ12" s="412"/>
      <c r="CK12" s="412"/>
      <c r="CL12" s="412"/>
      <c r="CM12" s="412"/>
      <c r="CN12" s="412"/>
      <c r="CO12" s="412"/>
      <c r="CP12" s="412"/>
      <c r="CQ12" s="412"/>
      <c r="CR12" s="412"/>
      <c r="CS12" s="413"/>
      <c r="CT12" s="448" t="s">
        <v>138</v>
      </c>
      <c r="CU12" s="449"/>
      <c r="CV12" s="449"/>
      <c r="CW12" s="449"/>
      <c r="CX12" s="449"/>
      <c r="CY12" s="449"/>
      <c r="CZ12" s="449"/>
      <c r="DA12" s="450"/>
      <c r="DB12" s="448" t="s">
        <v>138</v>
      </c>
      <c r="DC12" s="449"/>
      <c r="DD12" s="449"/>
      <c r="DE12" s="449"/>
      <c r="DF12" s="449"/>
      <c r="DG12" s="449"/>
      <c r="DH12" s="449"/>
      <c r="DI12" s="450"/>
    </row>
    <row r="13" spans="1:119" ht="18.75" customHeight="1">
      <c r="A13" s="180"/>
      <c r="B13" s="471"/>
      <c r="C13" s="472"/>
      <c r="D13" s="472"/>
      <c r="E13" s="472"/>
      <c r="F13" s="472"/>
      <c r="G13" s="472"/>
      <c r="H13" s="472"/>
      <c r="I13" s="472"/>
      <c r="J13" s="472"/>
      <c r="K13" s="473"/>
      <c r="L13" s="189"/>
      <c r="M13" s="499" t="s">
        <v>139</v>
      </c>
      <c r="N13" s="500"/>
      <c r="O13" s="500"/>
      <c r="P13" s="500"/>
      <c r="Q13" s="501"/>
      <c r="R13" s="492">
        <v>1164745</v>
      </c>
      <c r="S13" s="493"/>
      <c r="T13" s="493"/>
      <c r="U13" s="493"/>
      <c r="V13" s="494"/>
      <c r="W13" s="424" t="s">
        <v>140</v>
      </c>
      <c r="X13" s="425"/>
      <c r="Y13" s="425"/>
      <c r="Z13" s="425"/>
      <c r="AA13" s="425"/>
      <c r="AB13" s="415"/>
      <c r="AC13" s="459">
        <v>4755</v>
      </c>
      <c r="AD13" s="460"/>
      <c r="AE13" s="460"/>
      <c r="AF13" s="460"/>
      <c r="AG13" s="502"/>
      <c r="AH13" s="459">
        <v>5259</v>
      </c>
      <c r="AI13" s="460"/>
      <c r="AJ13" s="460"/>
      <c r="AK13" s="460"/>
      <c r="AL13" s="461"/>
      <c r="AM13" s="437" t="s">
        <v>141</v>
      </c>
      <c r="AN13" s="438"/>
      <c r="AO13" s="438"/>
      <c r="AP13" s="438"/>
      <c r="AQ13" s="438"/>
      <c r="AR13" s="438"/>
      <c r="AS13" s="438"/>
      <c r="AT13" s="439"/>
      <c r="AU13" s="440" t="s">
        <v>142</v>
      </c>
      <c r="AV13" s="441"/>
      <c r="AW13" s="441"/>
      <c r="AX13" s="441"/>
      <c r="AY13" s="442" t="s">
        <v>143</v>
      </c>
      <c r="AZ13" s="443"/>
      <c r="BA13" s="443"/>
      <c r="BB13" s="443"/>
      <c r="BC13" s="443"/>
      <c r="BD13" s="443"/>
      <c r="BE13" s="443"/>
      <c r="BF13" s="443"/>
      <c r="BG13" s="443"/>
      <c r="BH13" s="443"/>
      <c r="BI13" s="443"/>
      <c r="BJ13" s="443"/>
      <c r="BK13" s="443"/>
      <c r="BL13" s="443"/>
      <c r="BM13" s="444"/>
      <c r="BN13" s="408">
        <v>-1624541</v>
      </c>
      <c r="BO13" s="409"/>
      <c r="BP13" s="409"/>
      <c r="BQ13" s="409"/>
      <c r="BR13" s="409"/>
      <c r="BS13" s="409"/>
      <c r="BT13" s="409"/>
      <c r="BU13" s="410"/>
      <c r="BV13" s="408">
        <v>7216406</v>
      </c>
      <c r="BW13" s="409"/>
      <c r="BX13" s="409"/>
      <c r="BY13" s="409"/>
      <c r="BZ13" s="409"/>
      <c r="CA13" s="409"/>
      <c r="CB13" s="409"/>
      <c r="CC13" s="410"/>
      <c r="CD13" s="411" t="s">
        <v>144</v>
      </c>
      <c r="CE13" s="412"/>
      <c r="CF13" s="412"/>
      <c r="CG13" s="412"/>
      <c r="CH13" s="412"/>
      <c r="CI13" s="412"/>
      <c r="CJ13" s="412"/>
      <c r="CK13" s="412"/>
      <c r="CL13" s="412"/>
      <c r="CM13" s="412"/>
      <c r="CN13" s="412"/>
      <c r="CO13" s="412"/>
      <c r="CP13" s="412"/>
      <c r="CQ13" s="412"/>
      <c r="CR13" s="412"/>
      <c r="CS13" s="413"/>
      <c r="CT13" s="405">
        <v>9.8000000000000007</v>
      </c>
      <c r="CU13" s="406"/>
      <c r="CV13" s="406"/>
      <c r="CW13" s="406"/>
      <c r="CX13" s="406"/>
      <c r="CY13" s="406"/>
      <c r="CZ13" s="406"/>
      <c r="DA13" s="407"/>
      <c r="DB13" s="405">
        <v>10.9</v>
      </c>
      <c r="DC13" s="406"/>
      <c r="DD13" s="406"/>
      <c r="DE13" s="406"/>
      <c r="DF13" s="406"/>
      <c r="DG13" s="406"/>
      <c r="DH13" s="406"/>
      <c r="DI13" s="407"/>
    </row>
    <row r="14" spans="1:119" ht="18.75" customHeight="1" thickBot="1">
      <c r="A14" s="180"/>
      <c r="B14" s="471"/>
      <c r="C14" s="472"/>
      <c r="D14" s="472"/>
      <c r="E14" s="472"/>
      <c r="F14" s="472"/>
      <c r="G14" s="472"/>
      <c r="H14" s="472"/>
      <c r="I14" s="472"/>
      <c r="J14" s="472"/>
      <c r="K14" s="473"/>
      <c r="L14" s="489" t="s">
        <v>145</v>
      </c>
      <c r="M14" s="490"/>
      <c r="N14" s="490"/>
      <c r="O14" s="490"/>
      <c r="P14" s="490"/>
      <c r="Q14" s="491"/>
      <c r="R14" s="492">
        <v>1189149</v>
      </c>
      <c r="S14" s="493"/>
      <c r="T14" s="493"/>
      <c r="U14" s="493"/>
      <c r="V14" s="494"/>
      <c r="W14" s="398"/>
      <c r="X14" s="399"/>
      <c r="Y14" s="399"/>
      <c r="Z14" s="399"/>
      <c r="AA14" s="399"/>
      <c r="AB14" s="388"/>
      <c r="AC14" s="495">
        <v>0.9</v>
      </c>
      <c r="AD14" s="496"/>
      <c r="AE14" s="496"/>
      <c r="AF14" s="496"/>
      <c r="AG14" s="497"/>
      <c r="AH14" s="495">
        <v>1</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146</v>
      </c>
      <c r="CE14" s="504"/>
      <c r="CF14" s="504"/>
      <c r="CG14" s="504"/>
      <c r="CH14" s="504"/>
      <c r="CI14" s="504"/>
      <c r="CJ14" s="504"/>
      <c r="CK14" s="504"/>
      <c r="CL14" s="504"/>
      <c r="CM14" s="504"/>
      <c r="CN14" s="504"/>
      <c r="CO14" s="504"/>
      <c r="CP14" s="504"/>
      <c r="CQ14" s="504"/>
      <c r="CR14" s="504"/>
      <c r="CS14" s="505"/>
      <c r="CT14" s="506">
        <v>164.8</v>
      </c>
      <c r="CU14" s="507"/>
      <c r="CV14" s="507"/>
      <c r="CW14" s="507"/>
      <c r="CX14" s="507"/>
      <c r="CY14" s="507"/>
      <c r="CZ14" s="507"/>
      <c r="DA14" s="508"/>
      <c r="DB14" s="506">
        <v>158.9</v>
      </c>
      <c r="DC14" s="507"/>
      <c r="DD14" s="507"/>
      <c r="DE14" s="507"/>
      <c r="DF14" s="507"/>
      <c r="DG14" s="507"/>
      <c r="DH14" s="507"/>
      <c r="DI14" s="508"/>
    </row>
    <row r="15" spans="1:119" ht="18.75" customHeight="1">
      <c r="A15" s="180"/>
      <c r="B15" s="471"/>
      <c r="C15" s="472"/>
      <c r="D15" s="472"/>
      <c r="E15" s="472"/>
      <c r="F15" s="472"/>
      <c r="G15" s="472"/>
      <c r="H15" s="472"/>
      <c r="I15" s="472"/>
      <c r="J15" s="472"/>
      <c r="K15" s="473"/>
      <c r="L15" s="189"/>
      <c r="M15" s="499" t="s">
        <v>139</v>
      </c>
      <c r="N15" s="500"/>
      <c r="O15" s="500"/>
      <c r="P15" s="500"/>
      <c r="Q15" s="501"/>
      <c r="R15" s="492">
        <v>1170310</v>
      </c>
      <c r="S15" s="493"/>
      <c r="T15" s="493"/>
      <c r="U15" s="493"/>
      <c r="V15" s="494"/>
      <c r="W15" s="424" t="s">
        <v>147</v>
      </c>
      <c r="X15" s="425"/>
      <c r="Y15" s="425"/>
      <c r="Z15" s="425"/>
      <c r="AA15" s="425"/>
      <c r="AB15" s="415"/>
      <c r="AC15" s="459">
        <v>118098</v>
      </c>
      <c r="AD15" s="460"/>
      <c r="AE15" s="460"/>
      <c r="AF15" s="460"/>
      <c r="AG15" s="502"/>
      <c r="AH15" s="459">
        <v>123553</v>
      </c>
      <c r="AI15" s="460"/>
      <c r="AJ15" s="460"/>
      <c r="AK15" s="460"/>
      <c r="AL15" s="461"/>
      <c r="AM15" s="437"/>
      <c r="AN15" s="438"/>
      <c r="AO15" s="438"/>
      <c r="AP15" s="438"/>
      <c r="AQ15" s="438"/>
      <c r="AR15" s="438"/>
      <c r="AS15" s="438"/>
      <c r="AT15" s="439"/>
      <c r="AU15" s="440"/>
      <c r="AV15" s="441"/>
      <c r="AW15" s="441"/>
      <c r="AX15" s="441"/>
      <c r="AY15" s="368" t="s">
        <v>148</v>
      </c>
      <c r="AZ15" s="369"/>
      <c r="BA15" s="369"/>
      <c r="BB15" s="369"/>
      <c r="BC15" s="369"/>
      <c r="BD15" s="369"/>
      <c r="BE15" s="369"/>
      <c r="BF15" s="369"/>
      <c r="BG15" s="369"/>
      <c r="BH15" s="369"/>
      <c r="BI15" s="369"/>
      <c r="BJ15" s="369"/>
      <c r="BK15" s="369"/>
      <c r="BL15" s="369"/>
      <c r="BM15" s="370"/>
      <c r="BN15" s="371">
        <v>211576663</v>
      </c>
      <c r="BO15" s="372"/>
      <c r="BP15" s="372"/>
      <c r="BQ15" s="372"/>
      <c r="BR15" s="372"/>
      <c r="BS15" s="372"/>
      <c r="BT15" s="372"/>
      <c r="BU15" s="373"/>
      <c r="BV15" s="371">
        <v>200485179</v>
      </c>
      <c r="BW15" s="372"/>
      <c r="BX15" s="372"/>
      <c r="BY15" s="372"/>
      <c r="BZ15" s="372"/>
      <c r="CA15" s="372"/>
      <c r="CB15" s="372"/>
      <c r="CC15" s="373"/>
      <c r="CD15" s="509" t="s">
        <v>149</v>
      </c>
      <c r="CE15" s="510"/>
      <c r="CF15" s="510"/>
      <c r="CG15" s="510"/>
      <c r="CH15" s="510"/>
      <c r="CI15" s="510"/>
      <c r="CJ15" s="510"/>
      <c r="CK15" s="510"/>
      <c r="CL15" s="510"/>
      <c r="CM15" s="510"/>
      <c r="CN15" s="510"/>
      <c r="CO15" s="510"/>
      <c r="CP15" s="510"/>
      <c r="CQ15" s="510"/>
      <c r="CR15" s="510"/>
      <c r="CS15" s="511"/>
      <c r="CT15" s="190"/>
      <c r="CU15" s="191"/>
      <c r="CV15" s="191"/>
      <c r="CW15" s="191"/>
      <c r="CX15" s="191"/>
      <c r="CY15" s="191"/>
      <c r="CZ15" s="191"/>
      <c r="DA15" s="192"/>
      <c r="DB15" s="190"/>
      <c r="DC15" s="191"/>
      <c r="DD15" s="191"/>
      <c r="DE15" s="191"/>
      <c r="DF15" s="191"/>
      <c r="DG15" s="191"/>
      <c r="DH15" s="191"/>
      <c r="DI15" s="192"/>
    </row>
    <row r="16" spans="1:119" ht="18.75" customHeight="1">
      <c r="A16" s="180"/>
      <c r="B16" s="471"/>
      <c r="C16" s="472"/>
      <c r="D16" s="472"/>
      <c r="E16" s="472"/>
      <c r="F16" s="472"/>
      <c r="G16" s="472"/>
      <c r="H16" s="472"/>
      <c r="I16" s="472"/>
      <c r="J16" s="472"/>
      <c r="K16" s="473"/>
      <c r="L16" s="489" t="s">
        <v>150</v>
      </c>
      <c r="M16" s="512"/>
      <c r="N16" s="512"/>
      <c r="O16" s="512"/>
      <c r="P16" s="512"/>
      <c r="Q16" s="513"/>
      <c r="R16" s="514" t="s">
        <v>151</v>
      </c>
      <c r="S16" s="515"/>
      <c r="T16" s="515"/>
      <c r="U16" s="515"/>
      <c r="V16" s="516"/>
      <c r="W16" s="398"/>
      <c r="X16" s="399"/>
      <c r="Y16" s="399"/>
      <c r="Z16" s="399"/>
      <c r="AA16" s="399"/>
      <c r="AB16" s="388"/>
      <c r="AC16" s="495">
        <v>21.6</v>
      </c>
      <c r="AD16" s="496"/>
      <c r="AE16" s="496"/>
      <c r="AF16" s="496"/>
      <c r="AG16" s="497"/>
      <c r="AH16" s="495">
        <v>22.6</v>
      </c>
      <c r="AI16" s="496"/>
      <c r="AJ16" s="496"/>
      <c r="AK16" s="496"/>
      <c r="AL16" s="498"/>
      <c r="AM16" s="437"/>
      <c r="AN16" s="438"/>
      <c r="AO16" s="438"/>
      <c r="AP16" s="438"/>
      <c r="AQ16" s="438"/>
      <c r="AR16" s="438"/>
      <c r="AS16" s="438"/>
      <c r="AT16" s="439"/>
      <c r="AU16" s="440"/>
      <c r="AV16" s="441"/>
      <c r="AW16" s="441"/>
      <c r="AX16" s="441"/>
      <c r="AY16" s="442" t="s">
        <v>152</v>
      </c>
      <c r="AZ16" s="443"/>
      <c r="BA16" s="443"/>
      <c r="BB16" s="443"/>
      <c r="BC16" s="443"/>
      <c r="BD16" s="443"/>
      <c r="BE16" s="443"/>
      <c r="BF16" s="443"/>
      <c r="BG16" s="443"/>
      <c r="BH16" s="443"/>
      <c r="BI16" s="443"/>
      <c r="BJ16" s="443"/>
      <c r="BK16" s="443"/>
      <c r="BL16" s="443"/>
      <c r="BM16" s="444"/>
      <c r="BN16" s="408">
        <v>267642709</v>
      </c>
      <c r="BO16" s="409"/>
      <c r="BP16" s="409"/>
      <c r="BQ16" s="409"/>
      <c r="BR16" s="409"/>
      <c r="BS16" s="409"/>
      <c r="BT16" s="409"/>
      <c r="BU16" s="410"/>
      <c r="BV16" s="408">
        <v>260416064</v>
      </c>
      <c r="BW16" s="409"/>
      <c r="BX16" s="409"/>
      <c r="BY16" s="409"/>
      <c r="BZ16" s="409"/>
      <c r="CA16" s="409"/>
      <c r="CB16" s="409"/>
      <c r="CC16" s="410"/>
      <c r="CD16" s="193"/>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c r="A17" s="180"/>
      <c r="B17" s="474"/>
      <c r="C17" s="475"/>
      <c r="D17" s="475"/>
      <c r="E17" s="475"/>
      <c r="F17" s="475"/>
      <c r="G17" s="475"/>
      <c r="H17" s="475"/>
      <c r="I17" s="475"/>
      <c r="J17" s="475"/>
      <c r="K17" s="476"/>
      <c r="L17" s="194"/>
      <c r="M17" s="519" t="s">
        <v>153</v>
      </c>
      <c r="N17" s="520"/>
      <c r="O17" s="520"/>
      <c r="P17" s="520"/>
      <c r="Q17" s="521"/>
      <c r="R17" s="514" t="s">
        <v>154</v>
      </c>
      <c r="S17" s="515"/>
      <c r="T17" s="515"/>
      <c r="U17" s="515"/>
      <c r="V17" s="516"/>
      <c r="W17" s="424" t="s">
        <v>155</v>
      </c>
      <c r="X17" s="425"/>
      <c r="Y17" s="425"/>
      <c r="Z17" s="425"/>
      <c r="AA17" s="425"/>
      <c r="AB17" s="415"/>
      <c r="AC17" s="459">
        <v>424052</v>
      </c>
      <c r="AD17" s="460"/>
      <c r="AE17" s="460"/>
      <c r="AF17" s="460"/>
      <c r="AG17" s="502"/>
      <c r="AH17" s="459">
        <v>417528</v>
      </c>
      <c r="AI17" s="460"/>
      <c r="AJ17" s="460"/>
      <c r="AK17" s="460"/>
      <c r="AL17" s="461"/>
      <c r="AM17" s="437"/>
      <c r="AN17" s="438"/>
      <c r="AO17" s="438"/>
      <c r="AP17" s="438"/>
      <c r="AQ17" s="438"/>
      <c r="AR17" s="438"/>
      <c r="AS17" s="438"/>
      <c r="AT17" s="439"/>
      <c r="AU17" s="440"/>
      <c r="AV17" s="441"/>
      <c r="AW17" s="441"/>
      <c r="AX17" s="441"/>
      <c r="AY17" s="442" t="s">
        <v>156</v>
      </c>
      <c r="AZ17" s="443"/>
      <c r="BA17" s="443"/>
      <c r="BB17" s="443"/>
      <c r="BC17" s="443"/>
      <c r="BD17" s="443"/>
      <c r="BE17" s="443"/>
      <c r="BF17" s="443"/>
      <c r="BG17" s="443"/>
      <c r="BH17" s="443"/>
      <c r="BI17" s="443"/>
      <c r="BJ17" s="443"/>
      <c r="BK17" s="443"/>
      <c r="BL17" s="443"/>
      <c r="BM17" s="444"/>
      <c r="BN17" s="408">
        <v>264382199</v>
      </c>
      <c r="BO17" s="409"/>
      <c r="BP17" s="409"/>
      <c r="BQ17" s="409"/>
      <c r="BR17" s="409"/>
      <c r="BS17" s="409"/>
      <c r="BT17" s="409"/>
      <c r="BU17" s="410"/>
      <c r="BV17" s="408">
        <v>250261998</v>
      </c>
      <c r="BW17" s="409"/>
      <c r="BX17" s="409"/>
      <c r="BY17" s="409"/>
      <c r="BZ17" s="409"/>
      <c r="CA17" s="409"/>
      <c r="CB17" s="409"/>
      <c r="CC17" s="410"/>
      <c r="CD17" s="193"/>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c r="A18" s="180"/>
      <c r="B18" s="530" t="s">
        <v>157</v>
      </c>
      <c r="C18" s="451"/>
      <c r="D18" s="451"/>
      <c r="E18" s="531"/>
      <c r="F18" s="531"/>
      <c r="G18" s="531"/>
      <c r="H18" s="531"/>
      <c r="I18" s="531"/>
      <c r="J18" s="531"/>
      <c r="K18" s="531"/>
      <c r="L18" s="532">
        <v>906.69</v>
      </c>
      <c r="M18" s="532"/>
      <c r="N18" s="532"/>
      <c r="O18" s="532"/>
      <c r="P18" s="532"/>
      <c r="Q18" s="532"/>
      <c r="R18" s="533"/>
      <c r="S18" s="533"/>
      <c r="T18" s="533"/>
      <c r="U18" s="533"/>
      <c r="V18" s="534"/>
      <c r="W18" s="426"/>
      <c r="X18" s="427"/>
      <c r="Y18" s="427"/>
      <c r="Z18" s="427"/>
      <c r="AA18" s="427"/>
      <c r="AB18" s="418"/>
      <c r="AC18" s="535">
        <v>77.5</v>
      </c>
      <c r="AD18" s="536"/>
      <c r="AE18" s="536"/>
      <c r="AF18" s="536"/>
      <c r="AG18" s="537"/>
      <c r="AH18" s="535">
        <v>76.400000000000006</v>
      </c>
      <c r="AI18" s="536"/>
      <c r="AJ18" s="536"/>
      <c r="AK18" s="536"/>
      <c r="AL18" s="538"/>
      <c r="AM18" s="437"/>
      <c r="AN18" s="438"/>
      <c r="AO18" s="438"/>
      <c r="AP18" s="438"/>
      <c r="AQ18" s="438"/>
      <c r="AR18" s="438"/>
      <c r="AS18" s="438"/>
      <c r="AT18" s="439"/>
      <c r="AU18" s="440"/>
      <c r="AV18" s="441"/>
      <c r="AW18" s="441"/>
      <c r="AX18" s="441"/>
      <c r="AY18" s="442" t="s">
        <v>158</v>
      </c>
      <c r="AZ18" s="443"/>
      <c r="BA18" s="443"/>
      <c r="BB18" s="443"/>
      <c r="BC18" s="443"/>
      <c r="BD18" s="443"/>
      <c r="BE18" s="443"/>
      <c r="BF18" s="443"/>
      <c r="BG18" s="443"/>
      <c r="BH18" s="443"/>
      <c r="BI18" s="443"/>
      <c r="BJ18" s="443"/>
      <c r="BK18" s="443"/>
      <c r="BL18" s="443"/>
      <c r="BM18" s="444"/>
      <c r="BN18" s="408">
        <v>345525547</v>
      </c>
      <c r="BO18" s="409"/>
      <c r="BP18" s="409"/>
      <c r="BQ18" s="409"/>
      <c r="BR18" s="409"/>
      <c r="BS18" s="409"/>
      <c r="BT18" s="409"/>
      <c r="BU18" s="410"/>
      <c r="BV18" s="408">
        <v>341832476</v>
      </c>
      <c r="BW18" s="409"/>
      <c r="BX18" s="409"/>
      <c r="BY18" s="409"/>
      <c r="BZ18" s="409"/>
      <c r="CA18" s="409"/>
      <c r="CB18" s="409"/>
      <c r="CC18" s="410"/>
      <c r="CD18" s="193"/>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c r="A19" s="180"/>
      <c r="B19" s="530" t="s">
        <v>159</v>
      </c>
      <c r="C19" s="451"/>
      <c r="D19" s="451"/>
      <c r="E19" s="531"/>
      <c r="F19" s="531"/>
      <c r="G19" s="531"/>
      <c r="H19" s="531"/>
      <c r="I19" s="531"/>
      <c r="J19" s="531"/>
      <c r="K19" s="531"/>
      <c r="L19" s="539">
        <v>1324</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160</v>
      </c>
      <c r="AZ19" s="443"/>
      <c r="BA19" s="443"/>
      <c r="BB19" s="443"/>
      <c r="BC19" s="443"/>
      <c r="BD19" s="443"/>
      <c r="BE19" s="443"/>
      <c r="BF19" s="443"/>
      <c r="BG19" s="443"/>
      <c r="BH19" s="443"/>
      <c r="BI19" s="443"/>
      <c r="BJ19" s="443"/>
      <c r="BK19" s="443"/>
      <c r="BL19" s="443"/>
      <c r="BM19" s="444"/>
      <c r="BN19" s="408">
        <v>395888547</v>
      </c>
      <c r="BO19" s="409"/>
      <c r="BP19" s="409"/>
      <c r="BQ19" s="409"/>
      <c r="BR19" s="409"/>
      <c r="BS19" s="409"/>
      <c r="BT19" s="409"/>
      <c r="BU19" s="410"/>
      <c r="BV19" s="408">
        <v>397575160</v>
      </c>
      <c r="BW19" s="409"/>
      <c r="BX19" s="409"/>
      <c r="BY19" s="409"/>
      <c r="BZ19" s="409"/>
      <c r="CA19" s="409"/>
      <c r="CB19" s="409"/>
      <c r="CC19" s="410"/>
      <c r="CD19" s="193"/>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c r="A20" s="180"/>
      <c r="B20" s="530" t="s">
        <v>161</v>
      </c>
      <c r="C20" s="451"/>
      <c r="D20" s="451"/>
      <c r="E20" s="531"/>
      <c r="F20" s="531"/>
      <c r="G20" s="531"/>
      <c r="H20" s="531"/>
      <c r="I20" s="531"/>
      <c r="J20" s="531"/>
      <c r="K20" s="531"/>
      <c r="L20" s="539">
        <v>555123</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93"/>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c r="A21" s="180"/>
      <c r="B21" s="548" t="s">
        <v>162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93"/>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c r="A22" s="180"/>
      <c r="B22" s="578" t="s">
        <v>163</v>
      </c>
      <c r="C22" s="552"/>
      <c r="D22" s="553"/>
      <c r="E22" s="420" t="s">
        <v>1</v>
      </c>
      <c r="F22" s="425"/>
      <c r="G22" s="425"/>
      <c r="H22" s="425"/>
      <c r="I22" s="425"/>
      <c r="J22" s="425"/>
      <c r="K22" s="415"/>
      <c r="L22" s="420" t="s">
        <v>164</v>
      </c>
      <c r="M22" s="425"/>
      <c r="N22" s="425"/>
      <c r="O22" s="425"/>
      <c r="P22" s="415"/>
      <c r="Q22" s="583" t="s">
        <v>165</v>
      </c>
      <c r="R22" s="584"/>
      <c r="S22" s="584"/>
      <c r="T22" s="584"/>
      <c r="U22" s="584"/>
      <c r="V22" s="585"/>
      <c r="W22" s="551" t="s">
        <v>166</v>
      </c>
      <c r="X22" s="552"/>
      <c r="Y22" s="553"/>
      <c r="Z22" s="420" t="s">
        <v>1</v>
      </c>
      <c r="AA22" s="425"/>
      <c r="AB22" s="425"/>
      <c r="AC22" s="425"/>
      <c r="AD22" s="425"/>
      <c r="AE22" s="425"/>
      <c r="AF22" s="425"/>
      <c r="AG22" s="415"/>
      <c r="AH22" s="589" t="s">
        <v>167</v>
      </c>
      <c r="AI22" s="425"/>
      <c r="AJ22" s="425"/>
      <c r="AK22" s="425"/>
      <c r="AL22" s="415"/>
      <c r="AM22" s="589" t="s">
        <v>168</v>
      </c>
      <c r="AN22" s="590"/>
      <c r="AO22" s="590"/>
      <c r="AP22" s="590"/>
      <c r="AQ22" s="590"/>
      <c r="AR22" s="591"/>
      <c r="AS22" s="583" t="s">
        <v>165</v>
      </c>
      <c r="AT22" s="584"/>
      <c r="AU22" s="584"/>
      <c r="AV22" s="584"/>
      <c r="AW22" s="584"/>
      <c r="AX22" s="595"/>
      <c r="AY22" s="368" t="s">
        <v>169</v>
      </c>
      <c r="AZ22" s="369"/>
      <c r="BA22" s="369"/>
      <c r="BB22" s="369"/>
      <c r="BC22" s="369"/>
      <c r="BD22" s="369"/>
      <c r="BE22" s="369"/>
      <c r="BF22" s="369"/>
      <c r="BG22" s="369"/>
      <c r="BH22" s="369"/>
      <c r="BI22" s="369"/>
      <c r="BJ22" s="369"/>
      <c r="BK22" s="369"/>
      <c r="BL22" s="369"/>
      <c r="BM22" s="370"/>
      <c r="BN22" s="371">
        <v>1116204480</v>
      </c>
      <c r="BO22" s="372"/>
      <c r="BP22" s="372"/>
      <c r="BQ22" s="372"/>
      <c r="BR22" s="372"/>
      <c r="BS22" s="372"/>
      <c r="BT22" s="372"/>
      <c r="BU22" s="373"/>
      <c r="BV22" s="371">
        <v>1105394478</v>
      </c>
      <c r="BW22" s="372"/>
      <c r="BX22" s="372"/>
      <c r="BY22" s="372"/>
      <c r="BZ22" s="372"/>
      <c r="CA22" s="372"/>
      <c r="CB22" s="372"/>
      <c r="CC22" s="373"/>
      <c r="CD22" s="193"/>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c r="A23" s="180"/>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170</v>
      </c>
      <c r="AZ23" s="443"/>
      <c r="BA23" s="443"/>
      <c r="BB23" s="443"/>
      <c r="BC23" s="443"/>
      <c r="BD23" s="443"/>
      <c r="BE23" s="443"/>
      <c r="BF23" s="443"/>
      <c r="BG23" s="443"/>
      <c r="BH23" s="443"/>
      <c r="BI23" s="443"/>
      <c r="BJ23" s="443"/>
      <c r="BK23" s="443"/>
      <c r="BL23" s="443"/>
      <c r="BM23" s="444"/>
      <c r="BN23" s="408">
        <v>127952630</v>
      </c>
      <c r="BO23" s="409"/>
      <c r="BP23" s="409"/>
      <c r="BQ23" s="409"/>
      <c r="BR23" s="409"/>
      <c r="BS23" s="409"/>
      <c r="BT23" s="409"/>
      <c r="BU23" s="410"/>
      <c r="BV23" s="408">
        <v>132981423</v>
      </c>
      <c r="BW23" s="409"/>
      <c r="BX23" s="409"/>
      <c r="BY23" s="409"/>
      <c r="BZ23" s="409"/>
      <c r="CA23" s="409"/>
      <c r="CB23" s="409"/>
      <c r="CC23" s="410"/>
      <c r="CD23" s="193"/>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c r="A24" s="180"/>
      <c r="B24" s="579"/>
      <c r="C24" s="555"/>
      <c r="D24" s="556"/>
      <c r="E24" s="458" t="s">
        <v>171</v>
      </c>
      <c r="F24" s="438"/>
      <c r="G24" s="438"/>
      <c r="H24" s="438"/>
      <c r="I24" s="438"/>
      <c r="J24" s="438"/>
      <c r="K24" s="439"/>
      <c r="L24" s="459">
        <v>1</v>
      </c>
      <c r="M24" s="460"/>
      <c r="N24" s="460"/>
      <c r="O24" s="460"/>
      <c r="P24" s="502"/>
      <c r="Q24" s="459">
        <v>12445</v>
      </c>
      <c r="R24" s="460"/>
      <c r="S24" s="460"/>
      <c r="T24" s="460"/>
      <c r="U24" s="460"/>
      <c r="V24" s="502"/>
      <c r="W24" s="554"/>
      <c r="X24" s="555"/>
      <c r="Y24" s="556"/>
      <c r="Z24" s="458" t="s">
        <v>172</v>
      </c>
      <c r="AA24" s="438"/>
      <c r="AB24" s="438"/>
      <c r="AC24" s="438"/>
      <c r="AD24" s="438"/>
      <c r="AE24" s="438"/>
      <c r="AF24" s="438"/>
      <c r="AG24" s="439"/>
      <c r="AH24" s="459">
        <v>7897</v>
      </c>
      <c r="AI24" s="460"/>
      <c r="AJ24" s="460"/>
      <c r="AK24" s="460"/>
      <c r="AL24" s="502"/>
      <c r="AM24" s="459">
        <v>23983189</v>
      </c>
      <c r="AN24" s="460"/>
      <c r="AO24" s="460"/>
      <c r="AP24" s="460"/>
      <c r="AQ24" s="460"/>
      <c r="AR24" s="502"/>
      <c r="AS24" s="459">
        <v>3037</v>
      </c>
      <c r="AT24" s="460"/>
      <c r="AU24" s="460"/>
      <c r="AV24" s="460"/>
      <c r="AW24" s="460"/>
      <c r="AX24" s="461"/>
      <c r="AY24" s="524" t="s">
        <v>173</v>
      </c>
      <c r="AZ24" s="525"/>
      <c r="BA24" s="525"/>
      <c r="BB24" s="525"/>
      <c r="BC24" s="525"/>
      <c r="BD24" s="525"/>
      <c r="BE24" s="525"/>
      <c r="BF24" s="525"/>
      <c r="BG24" s="525"/>
      <c r="BH24" s="525"/>
      <c r="BI24" s="525"/>
      <c r="BJ24" s="525"/>
      <c r="BK24" s="525"/>
      <c r="BL24" s="525"/>
      <c r="BM24" s="526"/>
      <c r="BN24" s="408">
        <v>703622794</v>
      </c>
      <c r="BO24" s="409"/>
      <c r="BP24" s="409"/>
      <c r="BQ24" s="409"/>
      <c r="BR24" s="409"/>
      <c r="BS24" s="409"/>
      <c r="BT24" s="409"/>
      <c r="BU24" s="410"/>
      <c r="BV24" s="408">
        <v>698388478</v>
      </c>
      <c r="BW24" s="409"/>
      <c r="BX24" s="409"/>
      <c r="BY24" s="409"/>
      <c r="BZ24" s="409"/>
      <c r="CA24" s="409"/>
      <c r="CB24" s="409"/>
      <c r="CC24" s="410"/>
      <c r="CD24" s="193"/>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c r="A25" s="180"/>
      <c r="B25" s="579"/>
      <c r="C25" s="555"/>
      <c r="D25" s="556"/>
      <c r="E25" s="458" t="s">
        <v>174</v>
      </c>
      <c r="F25" s="438"/>
      <c r="G25" s="438"/>
      <c r="H25" s="438"/>
      <c r="I25" s="438"/>
      <c r="J25" s="438"/>
      <c r="K25" s="439"/>
      <c r="L25" s="459">
        <v>2</v>
      </c>
      <c r="M25" s="460"/>
      <c r="N25" s="460"/>
      <c r="O25" s="460"/>
      <c r="P25" s="502"/>
      <c r="Q25" s="459">
        <v>9975</v>
      </c>
      <c r="R25" s="460"/>
      <c r="S25" s="460"/>
      <c r="T25" s="460"/>
      <c r="U25" s="460"/>
      <c r="V25" s="502"/>
      <c r="W25" s="554"/>
      <c r="X25" s="555"/>
      <c r="Y25" s="556"/>
      <c r="Z25" s="458" t="s">
        <v>175</v>
      </c>
      <c r="AA25" s="438"/>
      <c r="AB25" s="438"/>
      <c r="AC25" s="438"/>
      <c r="AD25" s="438"/>
      <c r="AE25" s="438"/>
      <c r="AF25" s="438"/>
      <c r="AG25" s="439"/>
      <c r="AH25" s="459">
        <v>1349</v>
      </c>
      <c r="AI25" s="460"/>
      <c r="AJ25" s="460"/>
      <c r="AK25" s="460"/>
      <c r="AL25" s="502"/>
      <c r="AM25" s="459">
        <v>3804180</v>
      </c>
      <c r="AN25" s="460"/>
      <c r="AO25" s="460"/>
      <c r="AP25" s="460"/>
      <c r="AQ25" s="460"/>
      <c r="AR25" s="502"/>
      <c r="AS25" s="459">
        <v>2820</v>
      </c>
      <c r="AT25" s="460"/>
      <c r="AU25" s="460"/>
      <c r="AV25" s="460"/>
      <c r="AW25" s="460"/>
      <c r="AX25" s="461"/>
      <c r="AY25" s="368" t="s">
        <v>176</v>
      </c>
      <c r="AZ25" s="369"/>
      <c r="BA25" s="369"/>
      <c r="BB25" s="369"/>
      <c r="BC25" s="369"/>
      <c r="BD25" s="369"/>
      <c r="BE25" s="369"/>
      <c r="BF25" s="369"/>
      <c r="BG25" s="369"/>
      <c r="BH25" s="369"/>
      <c r="BI25" s="369"/>
      <c r="BJ25" s="369"/>
      <c r="BK25" s="369"/>
      <c r="BL25" s="369"/>
      <c r="BM25" s="370"/>
      <c r="BN25" s="371">
        <v>199651248</v>
      </c>
      <c r="BO25" s="372"/>
      <c r="BP25" s="372"/>
      <c r="BQ25" s="372"/>
      <c r="BR25" s="372"/>
      <c r="BS25" s="372"/>
      <c r="BT25" s="372"/>
      <c r="BU25" s="373"/>
      <c r="BV25" s="371">
        <v>190246750</v>
      </c>
      <c r="BW25" s="372"/>
      <c r="BX25" s="372"/>
      <c r="BY25" s="372"/>
      <c r="BZ25" s="372"/>
      <c r="CA25" s="372"/>
      <c r="CB25" s="372"/>
      <c r="CC25" s="373"/>
      <c r="CD25" s="193"/>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c r="A26" s="180"/>
      <c r="B26" s="579"/>
      <c r="C26" s="555"/>
      <c r="D26" s="556"/>
      <c r="E26" s="458" t="s">
        <v>177</v>
      </c>
      <c r="F26" s="438"/>
      <c r="G26" s="438"/>
      <c r="H26" s="438"/>
      <c r="I26" s="438"/>
      <c r="J26" s="438"/>
      <c r="K26" s="439"/>
      <c r="L26" s="459">
        <v>1</v>
      </c>
      <c r="M26" s="460"/>
      <c r="N26" s="460"/>
      <c r="O26" s="460"/>
      <c r="P26" s="502"/>
      <c r="Q26" s="459">
        <v>7505</v>
      </c>
      <c r="R26" s="460"/>
      <c r="S26" s="460"/>
      <c r="T26" s="460"/>
      <c r="U26" s="460"/>
      <c r="V26" s="502"/>
      <c r="W26" s="554"/>
      <c r="X26" s="555"/>
      <c r="Y26" s="556"/>
      <c r="Z26" s="458" t="s">
        <v>178</v>
      </c>
      <c r="AA26" s="560"/>
      <c r="AB26" s="560"/>
      <c r="AC26" s="560"/>
      <c r="AD26" s="560"/>
      <c r="AE26" s="560"/>
      <c r="AF26" s="560"/>
      <c r="AG26" s="561"/>
      <c r="AH26" s="459">
        <v>518</v>
      </c>
      <c r="AI26" s="460"/>
      <c r="AJ26" s="460"/>
      <c r="AK26" s="460"/>
      <c r="AL26" s="502"/>
      <c r="AM26" s="459">
        <v>1777258</v>
      </c>
      <c r="AN26" s="460"/>
      <c r="AO26" s="460"/>
      <c r="AP26" s="460"/>
      <c r="AQ26" s="460"/>
      <c r="AR26" s="502"/>
      <c r="AS26" s="459">
        <v>3431</v>
      </c>
      <c r="AT26" s="460"/>
      <c r="AU26" s="460"/>
      <c r="AV26" s="460"/>
      <c r="AW26" s="460"/>
      <c r="AX26" s="461"/>
      <c r="AY26" s="411" t="s">
        <v>179</v>
      </c>
      <c r="AZ26" s="412"/>
      <c r="BA26" s="412"/>
      <c r="BB26" s="412"/>
      <c r="BC26" s="412"/>
      <c r="BD26" s="412"/>
      <c r="BE26" s="412"/>
      <c r="BF26" s="412"/>
      <c r="BG26" s="412"/>
      <c r="BH26" s="412"/>
      <c r="BI26" s="412"/>
      <c r="BJ26" s="412"/>
      <c r="BK26" s="412"/>
      <c r="BL26" s="412"/>
      <c r="BM26" s="413"/>
      <c r="BN26" s="408">
        <v>3216520</v>
      </c>
      <c r="BO26" s="409"/>
      <c r="BP26" s="409"/>
      <c r="BQ26" s="409"/>
      <c r="BR26" s="409"/>
      <c r="BS26" s="409"/>
      <c r="BT26" s="409"/>
      <c r="BU26" s="410"/>
      <c r="BV26" s="408">
        <v>3306217</v>
      </c>
      <c r="BW26" s="409"/>
      <c r="BX26" s="409"/>
      <c r="BY26" s="409"/>
      <c r="BZ26" s="409"/>
      <c r="CA26" s="409"/>
      <c r="CB26" s="409"/>
      <c r="CC26" s="410"/>
      <c r="CD26" s="193"/>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c r="A27" s="180"/>
      <c r="B27" s="579"/>
      <c r="C27" s="555"/>
      <c r="D27" s="556"/>
      <c r="E27" s="458" t="s">
        <v>180</v>
      </c>
      <c r="F27" s="438"/>
      <c r="G27" s="438"/>
      <c r="H27" s="438"/>
      <c r="I27" s="438"/>
      <c r="J27" s="438"/>
      <c r="K27" s="439"/>
      <c r="L27" s="459">
        <v>1</v>
      </c>
      <c r="M27" s="460"/>
      <c r="N27" s="460"/>
      <c r="O27" s="460"/>
      <c r="P27" s="502"/>
      <c r="Q27" s="459">
        <v>10600</v>
      </c>
      <c r="R27" s="460"/>
      <c r="S27" s="460"/>
      <c r="T27" s="460"/>
      <c r="U27" s="460"/>
      <c r="V27" s="502"/>
      <c r="W27" s="554"/>
      <c r="X27" s="555"/>
      <c r="Y27" s="556"/>
      <c r="Z27" s="458" t="s">
        <v>181</v>
      </c>
      <c r="AA27" s="438"/>
      <c r="AB27" s="438"/>
      <c r="AC27" s="438"/>
      <c r="AD27" s="438"/>
      <c r="AE27" s="438"/>
      <c r="AF27" s="438"/>
      <c r="AG27" s="439"/>
      <c r="AH27" s="459">
        <v>5904</v>
      </c>
      <c r="AI27" s="460"/>
      <c r="AJ27" s="460"/>
      <c r="AK27" s="460"/>
      <c r="AL27" s="502"/>
      <c r="AM27" s="459">
        <v>20241283</v>
      </c>
      <c r="AN27" s="460"/>
      <c r="AO27" s="460"/>
      <c r="AP27" s="460"/>
      <c r="AQ27" s="460"/>
      <c r="AR27" s="502"/>
      <c r="AS27" s="459">
        <v>3428</v>
      </c>
      <c r="AT27" s="460"/>
      <c r="AU27" s="460"/>
      <c r="AV27" s="460"/>
      <c r="AW27" s="460"/>
      <c r="AX27" s="461"/>
      <c r="AY27" s="503" t="s">
        <v>182</v>
      </c>
      <c r="AZ27" s="504"/>
      <c r="BA27" s="504"/>
      <c r="BB27" s="504"/>
      <c r="BC27" s="504"/>
      <c r="BD27" s="504"/>
      <c r="BE27" s="504"/>
      <c r="BF27" s="504"/>
      <c r="BG27" s="504"/>
      <c r="BH27" s="504"/>
      <c r="BI27" s="504"/>
      <c r="BJ27" s="504"/>
      <c r="BK27" s="504"/>
      <c r="BL27" s="504"/>
      <c r="BM27" s="505"/>
      <c r="BN27" s="527" t="s">
        <v>138</v>
      </c>
      <c r="BO27" s="528"/>
      <c r="BP27" s="528"/>
      <c r="BQ27" s="528"/>
      <c r="BR27" s="528"/>
      <c r="BS27" s="528"/>
      <c r="BT27" s="528"/>
      <c r="BU27" s="529"/>
      <c r="BV27" s="527" t="s">
        <v>138</v>
      </c>
      <c r="BW27" s="528"/>
      <c r="BX27" s="528"/>
      <c r="BY27" s="528"/>
      <c r="BZ27" s="528"/>
      <c r="CA27" s="528"/>
      <c r="CB27" s="528"/>
      <c r="CC27" s="529"/>
      <c r="CD27" s="195"/>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c r="A28" s="180"/>
      <c r="B28" s="579"/>
      <c r="C28" s="555"/>
      <c r="D28" s="556"/>
      <c r="E28" s="458" t="s">
        <v>183</v>
      </c>
      <c r="F28" s="438"/>
      <c r="G28" s="438"/>
      <c r="H28" s="438"/>
      <c r="I28" s="438"/>
      <c r="J28" s="438"/>
      <c r="K28" s="439"/>
      <c r="L28" s="459">
        <v>1</v>
      </c>
      <c r="M28" s="460"/>
      <c r="N28" s="460"/>
      <c r="O28" s="460"/>
      <c r="P28" s="502"/>
      <c r="Q28" s="459">
        <v>9300</v>
      </c>
      <c r="R28" s="460"/>
      <c r="S28" s="460"/>
      <c r="T28" s="460"/>
      <c r="U28" s="460"/>
      <c r="V28" s="502"/>
      <c r="W28" s="554"/>
      <c r="X28" s="555"/>
      <c r="Y28" s="556"/>
      <c r="Z28" s="458" t="s">
        <v>184</v>
      </c>
      <c r="AA28" s="438"/>
      <c r="AB28" s="438"/>
      <c r="AC28" s="438"/>
      <c r="AD28" s="438"/>
      <c r="AE28" s="438"/>
      <c r="AF28" s="438"/>
      <c r="AG28" s="439"/>
      <c r="AH28" s="459">
        <v>539</v>
      </c>
      <c r="AI28" s="460"/>
      <c r="AJ28" s="460"/>
      <c r="AK28" s="460"/>
      <c r="AL28" s="502"/>
      <c r="AM28" s="459">
        <v>1636943</v>
      </c>
      <c r="AN28" s="460"/>
      <c r="AO28" s="460"/>
      <c r="AP28" s="460"/>
      <c r="AQ28" s="460"/>
      <c r="AR28" s="502"/>
      <c r="AS28" s="459">
        <v>3037</v>
      </c>
      <c r="AT28" s="460"/>
      <c r="AU28" s="460"/>
      <c r="AV28" s="460"/>
      <c r="AW28" s="460"/>
      <c r="AX28" s="461"/>
      <c r="AY28" s="562" t="s">
        <v>185</v>
      </c>
      <c r="AZ28" s="563"/>
      <c r="BA28" s="563"/>
      <c r="BB28" s="564"/>
      <c r="BC28" s="368" t="s">
        <v>50</v>
      </c>
      <c r="BD28" s="369"/>
      <c r="BE28" s="369"/>
      <c r="BF28" s="369"/>
      <c r="BG28" s="369"/>
      <c r="BH28" s="369"/>
      <c r="BI28" s="369"/>
      <c r="BJ28" s="369"/>
      <c r="BK28" s="369"/>
      <c r="BL28" s="369"/>
      <c r="BM28" s="370"/>
      <c r="BN28" s="371">
        <v>10197142</v>
      </c>
      <c r="BO28" s="372"/>
      <c r="BP28" s="372"/>
      <c r="BQ28" s="372"/>
      <c r="BR28" s="372"/>
      <c r="BS28" s="372"/>
      <c r="BT28" s="372"/>
      <c r="BU28" s="373"/>
      <c r="BV28" s="371">
        <v>11818416</v>
      </c>
      <c r="BW28" s="372"/>
      <c r="BX28" s="372"/>
      <c r="BY28" s="372"/>
      <c r="BZ28" s="372"/>
      <c r="CA28" s="372"/>
      <c r="CB28" s="372"/>
      <c r="CC28" s="373"/>
      <c r="CD28" s="193"/>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c r="A29" s="180"/>
      <c r="B29" s="579"/>
      <c r="C29" s="555"/>
      <c r="D29" s="556"/>
      <c r="E29" s="458" t="s">
        <v>186</v>
      </c>
      <c r="F29" s="438"/>
      <c r="G29" s="438"/>
      <c r="H29" s="438"/>
      <c r="I29" s="438"/>
      <c r="J29" s="438"/>
      <c r="K29" s="439"/>
      <c r="L29" s="459">
        <v>52</v>
      </c>
      <c r="M29" s="460"/>
      <c r="N29" s="460"/>
      <c r="O29" s="460"/>
      <c r="P29" s="502"/>
      <c r="Q29" s="459">
        <v>8600</v>
      </c>
      <c r="R29" s="460"/>
      <c r="S29" s="460"/>
      <c r="T29" s="460"/>
      <c r="U29" s="460"/>
      <c r="V29" s="502"/>
      <c r="W29" s="557"/>
      <c r="X29" s="558"/>
      <c r="Y29" s="559"/>
      <c r="Z29" s="458" t="s">
        <v>187</v>
      </c>
      <c r="AA29" s="438"/>
      <c r="AB29" s="438"/>
      <c r="AC29" s="438"/>
      <c r="AD29" s="438"/>
      <c r="AE29" s="438"/>
      <c r="AF29" s="438"/>
      <c r="AG29" s="439"/>
      <c r="AH29" s="459">
        <v>14340</v>
      </c>
      <c r="AI29" s="460"/>
      <c r="AJ29" s="460"/>
      <c r="AK29" s="460"/>
      <c r="AL29" s="502"/>
      <c r="AM29" s="459">
        <v>45861415</v>
      </c>
      <c r="AN29" s="460"/>
      <c r="AO29" s="460"/>
      <c r="AP29" s="460"/>
      <c r="AQ29" s="460"/>
      <c r="AR29" s="502"/>
      <c r="AS29" s="459">
        <v>3198</v>
      </c>
      <c r="AT29" s="460"/>
      <c r="AU29" s="460"/>
      <c r="AV29" s="460"/>
      <c r="AW29" s="460"/>
      <c r="AX29" s="461"/>
      <c r="AY29" s="565"/>
      <c r="AZ29" s="566"/>
      <c r="BA29" s="566"/>
      <c r="BB29" s="567"/>
      <c r="BC29" s="442" t="s">
        <v>188</v>
      </c>
      <c r="BD29" s="443"/>
      <c r="BE29" s="443"/>
      <c r="BF29" s="443"/>
      <c r="BG29" s="443"/>
      <c r="BH29" s="443"/>
      <c r="BI29" s="443"/>
      <c r="BJ29" s="443"/>
      <c r="BK29" s="443"/>
      <c r="BL29" s="443"/>
      <c r="BM29" s="444"/>
      <c r="BN29" s="408" t="s">
        <v>138</v>
      </c>
      <c r="BO29" s="409"/>
      <c r="BP29" s="409"/>
      <c r="BQ29" s="409"/>
      <c r="BR29" s="409"/>
      <c r="BS29" s="409"/>
      <c r="BT29" s="409"/>
      <c r="BU29" s="410"/>
      <c r="BV29" s="408" t="s">
        <v>138</v>
      </c>
      <c r="BW29" s="409"/>
      <c r="BX29" s="409"/>
      <c r="BY29" s="409"/>
      <c r="BZ29" s="409"/>
      <c r="CA29" s="409"/>
      <c r="CB29" s="409"/>
      <c r="CC29" s="410"/>
      <c r="CD29" s="195"/>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c r="A30" s="180"/>
      <c r="B30" s="580"/>
      <c r="C30" s="581"/>
      <c r="D30" s="582"/>
      <c r="E30" s="462"/>
      <c r="F30" s="463"/>
      <c r="G30" s="463"/>
      <c r="H30" s="463"/>
      <c r="I30" s="463"/>
      <c r="J30" s="463"/>
      <c r="K30" s="464"/>
      <c r="L30" s="572"/>
      <c r="M30" s="573"/>
      <c r="N30" s="573"/>
      <c r="O30" s="573"/>
      <c r="P30" s="574"/>
      <c r="Q30" s="572"/>
      <c r="R30" s="573"/>
      <c r="S30" s="573"/>
      <c r="T30" s="573"/>
      <c r="U30" s="573"/>
      <c r="V30" s="574"/>
      <c r="W30" s="575" t="s">
        <v>189</v>
      </c>
      <c r="X30" s="576"/>
      <c r="Y30" s="576"/>
      <c r="Z30" s="576"/>
      <c r="AA30" s="576"/>
      <c r="AB30" s="576"/>
      <c r="AC30" s="576"/>
      <c r="AD30" s="576"/>
      <c r="AE30" s="576"/>
      <c r="AF30" s="576"/>
      <c r="AG30" s="577"/>
      <c r="AH30" s="535">
        <v>99.9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52</v>
      </c>
      <c r="BD30" s="525"/>
      <c r="BE30" s="525"/>
      <c r="BF30" s="525"/>
      <c r="BG30" s="525"/>
      <c r="BH30" s="525"/>
      <c r="BI30" s="525"/>
      <c r="BJ30" s="525"/>
      <c r="BK30" s="525"/>
      <c r="BL30" s="525"/>
      <c r="BM30" s="526"/>
      <c r="BN30" s="527">
        <v>9543931</v>
      </c>
      <c r="BO30" s="528"/>
      <c r="BP30" s="528"/>
      <c r="BQ30" s="528"/>
      <c r="BR30" s="528"/>
      <c r="BS30" s="528"/>
      <c r="BT30" s="528"/>
      <c r="BU30" s="529"/>
      <c r="BV30" s="527">
        <v>9946559</v>
      </c>
      <c r="BW30" s="528"/>
      <c r="BX30" s="528"/>
      <c r="BY30" s="528"/>
      <c r="BZ30" s="528"/>
      <c r="CA30" s="528"/>
      <c r="CB30" s="528"/>
      <c r="CC30" s="529"/>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c r="A31" s="180"/>
      <c r="B31" s="202"/>
      <c r="DI31" s="203"/>
    </row>
    <row r="32" spans="1:113" ht="13.5" customHeight="1">
      <c r="A32" s="180"/>
      <c r="B32" s="204"/>
      <c r="C32" s="571" t="s">
        <v>190</v>
      </c>
      <c r="D32" s="571"/>
      <c r="E32" s="571"/>
      <c r="F32" s="571"/>
      <c r="G32" s="571"/>
      <c r="H32" s="571"/>
      <c r="I32" s="571"/>
      <c r="J32" s="571"/>
      <c r="K32" s="571"/>
      <c r="L32" s="571"/>
      <c r="M32" s="571"/>
      <c r="N32" s="571"/>
      <c r="O32" s="571"/>
      <c r="P32" s="571"/>
      <c r="Q32" s="571"/>
      <c r="R32" s="571"/>
      <c r="S32" s="571"/>
      <c r="U32" s="412" t="s">
        <v>191</v>
      </c>
      <c r="V32" s="412"/>
      <c r="W32" s="412"/>
      <c r="X32" s="412"/>
      <c r="Y32" s="412"/>
      <c r="Z32" s="412"/>
      <c r="AA32" s="412"/>
      <c r="AB32" s="412"/>
      <c r="AC32" s="412"/>
      <c r="AD32" s="412"/>
      <c r="AE32" s="412"/>
      <c r="AF32" s="412"/>
      <c r="AG32" s="412"/>
      <c r="AH32" s="412"/>
      <c r="AI32" s="412"/>
      <c r="AJ32" s="412"/>
      <c r="AK32" s="412"/>
      <c r="AM32" s="412" t="s">
        <v>192</v>
      </c>
      <c r="AN32" s="412"/>
      <c r="AO32" s="412"/>
      <c r="AP32" s="412"/>
      <c r="AQ32" s="412"/>
      <c r="AR32" s="412"/>
      <c r="AS32" s="412"/>
      <c r="AT32" s="412"/>
      <c r="AU32" s="412"/>
      <c r="AV32" s="412"/>
      <c r="AW32" s="412"/>
      <c r="AX32" s="412"/>
      <c r="AY32" s="412"/>
      <c r="AZ32" s="412"/>
      <c r="BA32" s="412"/>
      <c r="BB32" s="412"/>
      <c r="BC32" s="412"/>
      <c r="BE32" s="412" t="s">
        <v>193</v>
      </c>
      <c r="BF32" s="412"/>
      <c r="BG32" s="412"/>
      <c r="BH32" s="412"/>
      <c r="BI32" s="412"/>
      <c r="BJ32" s="412"/>
      <c r="BK32" s="412"/>
      <c r="BL32" s="412"/>
      <c r="BM32" s="412"/>
      <c r="BN32" s="412"/>
      <c r="BO32" s="412"/>
      <c r="BP32" s="412"/>
      <c r="BQ32" s="412"/>
      <c r="BR32" s="412"/>
      <c r="BS32" s="412"/>
      <c r="BT32" s="412"/>
      <c r="BU32" s="412"/>
      <c r="BW32" s="412" t="s">
        <v>194</v>
      </c>
      <c r="BX32" s="412"/>
      <c r="BY32" s="412"/>
      <c r="BZ32" s="412"/>
      <c r="CA32" s="412"/>
      <c r="CB32" s="412"/>
      <c r="CC32" s="412"/>
      <c r="CD32" s="412"/>
      <c r="CE32" s="412"/>
      <c r="CF32" s="412"/>
      <c r="CG32" s="412"/>
      <c r="CH32" s="412"/>
      <c r="CI32" s="412"/>
      <c r="CJ32" s="412"/>
      <c r="CK32" s="412"/>
      <c r="CL32" s="412"/>
      <c r="CM32" s="412"/>
      <c r="CO32" s="412" t="s">
        <v>195</v>
      </c>
      <c r="CP32" s="412"/>
      <c r="CQ32" s="412"/>
      <c r="CR32" s="412"/>
      <c r="CS32" s="412"/>
      <c r="CT32" s="412"/>
      <c r="CU32" s="412"/>
      <c r="CV32" s="412"/>
      <c r="CW32" s="412"/>
      <c r="CX32" s="412"/>
      <c r="CY32" s="412"/>
      <c r="CZ32" s="412"/>
      <c r="DA32" s="412"/>
      <c r="DB32" s="412"/>
      <c r="DC32" s="412"/>
      <c r="DD32" s="412"/>
      <c r="DE32" s="412"/>
      <c r="DI32" s="203"/>
    </row>
    <row r="33" spans="1:113" ht="13.5" customHeight="1">
      <c r="A33" s="180"/>
      <c r="B33" s="204"/>
      <c r="C33" s="432" t="s">
        <v>196</v>
      </c>
      <c r="D33" s="432"/>
      <c r="E33" s="397" t="s">
        <v>197</v>
      </c>
      <c r="F33" s="397"/>
      <c r="G33" s="397"/>
      <c r="H33" s="397"/>
      <c r="I33" s="397"/>
      <c r="J33" s="397"/>
      <c r="K33" s="397"/>
      <c r="L33" s="397"/>
      <c r="M33" s="397"/>
      <c r="N33" s="397"/>
      <c r="O33" s="397"/>
      <c r="P33" s="397"/>
      <c r="Q33" s="397"/>
      <c r="R33" s="397"/>
      <c r="S33" s="397"/>
      <c r="T33" s="205"/>
      <c r="U33" s="432" t="s">
        <v>196</v>
      </c>
      <c r="V33" s="432"/>
      <c r="W33" s="397" t="s">
        <v>197</v>
      </c>
      <c r="X33" s="397"/>
      <c r="Y33" s="397"/>
      <c r="Z33" s="397"/>
      <c r="AA33" s="397"/>
      <c r="AB33" s="397"/>
      <c r="AC33" s="397"/>
      <c r="AD33" s="397"/>
      <c r="AE33" s="397"/>
      <c r="AF33" s="397"/>
      <c r="AG33" s="397"/>
      <c r="AH33" s="397"/>
      <c r="AI33" s="397"/>
      <c r="AJ33" s="397"/>
      <c r="AK33" s="397"/>
      <c r="AL33" s="205"/>
      <c r="AM33" s="432" t="s">
        <v>196</v>
      </c>
      <c r="AN33" s="432"/>
      <c r="AO33" s="397" t="s">
        <v>197</v>
      </c>
      <c r="AP33" s="397"/>
      <c r="AQ33" s="397"/>
      <c r="AR33" s="397"/>
      <c r="AS33" s="397"/>
      <c r="AT33" s="397"/>
      <c r="AU33" s="397"/>
      <c r="AV33" s="397"/>
      <c r="AW33" s="397"/>
      <c r="AX33" s="397"/>
      <c r="AY33" s="397"/>
      <c r="AZ33" s="397"/>
      <c r="BA33" s="397"/>
      <c r="BB33" s="397"/>
      <c r="BC33" s="397"/>
      <c r="BD33" s="206"/>
      <c r="BE33" s="397" t="s">
        <v>198</v>
      </c>
      <c r="BF33" s="397"/>
      <c r="BG33" s="397" t="s">
        <v>199</v>
      </c>
      <c r="BH33" s="397"/>
      <c r="BI33" s="397"/>
      <c r="BJ33" s="397"/>
      <c r="BK33" s="397"/>
      <c r="BL33" s="397"/>
      <c r="BM33" s="397"/>
      <c r="BN33" s="397"/>
      <c r="BO33" s="397"/>
      <c r="BP33" s="397"/>
      <c r="BQ33" s="397"/>
      <c r="BR33" s="397"/>
      <c r="BS33" s="397"/>
      <c r="BT33" s="397"/>
      <c r="BU33" s="397"/>
      <c r="BV33" s="206"/>
      <c r="BW33" s="432" t="s">
        <v>198</v>
      </c>
      <c r="BX33" s="432"/>
      <c r="BY33" s="397" t="s">
        <v>200</v>
      </c>
      <c r="BZ33" s="397"/>
      <c r="CA33" s="397"/>
      <c r="CB33" s="397"/>
      <c r="CC33" s="397"/>
      <c r="CD33" s="397"/>
      <c r="CE33" s="397"/>
      <c r="CF33" s="397"/>
      <c r="CG33" s="397"/>
      <c r="CH33" s="397"/>
      <c r="CI33" s="397"/>
      <c r="CJ33" s="397"/>
      <c r="CK33" s="397"/>
      <c r="CL33" s="397"/>
      <c r="CM33" s="397"/>
      <c r="CN33" s="205"/>
      <c r="CO33" s="432" t="s">
        <v>196</v>
      </c>
      <c r="CP33" s="432"/>
      <c r="CQ33" s="397" t="s">
        <v>201</v>
      </c>
      <c r="CR33" s="397"/>
      <c r="CS33" s="397"/>
      <c r="CT33" s="397"/>
      <c r="CU33" s="397"/>
      <c r="CV33" s="397"/>
      <c r="CW33" s="397"/>
      <c r="CX33" s="397"/>
      <c r="CY33" s="397"/>
      <c r="CZ33" s="397"/>
      <c r="DA33" s="397"/>
      <c r="DB33" s="397"/>
      <c r="DC33" s="397"/>
      <c r="DD33" s="397"/>
      <c r="DE33" s="397"/>
      <c r="DF33" s="205"/>
      <c r="DG33" s="597" t="s">
        <v>202</v>
      </c>
      <c r="DH33" s="597"/>
      <c r="DI33" s="207"/>
    </row>
    <row r="34" spans="1:113" ht="32.25" customHeight="1">
      <c r="A34" s="180"/>
      <c r="B34" s="204"/>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80"/>
      <c r="U34" s="598">
        <f>IF(W34="","",MAX(C34:D43)+1)</f>
        <v>9</v>
      </c>
      <c r="V34" s="598"/>
      <c r="W34" s="599" t="str">
        <f>IF('各会計、関係団体の財政状況及び健全化判断比率'!B28="","",'各会計、関係団体の財政状況及び健全化判断比率'!B28)</f>
        <v>後期高齢者医療事業特別会計</v>
      </c>
      <c r="X34" s="599"/>
      <c r="Y34" s="599"/>
      <c r="Z34" s="599"/>
      <c r="AA34" s="599"/>
      <c r="AB34" s="599"/>
      <c r="AC34" s="599"/>
      <c r="AD34" s="599"/>
      <c r="AE34" s="599"/>
      <c r="AF34" s="599"/>
      <c r="AG34" s="599"/>
      <c r="AH34" s="599"/>
      <c r="AI34" s="599"/>
      <c r="AJ34" s="599"/>
      <c r="AK34" s="599"/>
      <c r="AL34" s="180"/>
      <c r="AM34" s="598">
        <f>IF(AO34="","",MAX(C34:D43,U34:V43)+1)</f>
        <v>14</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80"/>
      <c r="BE34" s="598">
        <f>IF(BG34="","",MAX(C34:D43,U34:V43,AM34:AN43)+1)</f>
        <v>17</v>
      </c>
      <c r="BF34" s="598"/>
      <c r="BG34" s="599" t="str">
        <f>IF('各会計、関係団体の財政状況及び健全化判断比率'!B36="","",'各会計、関係団体の財政状況及び健全化判断比率'!B36)</f>
        <v>中央卸売市場事業特別会計</v>
      </c>
      <c r="BH34" s="599"/>
      <c r="BI34" s="599"/>
      <c r="BJ34" s="599"/>
      <c r="BK34" s="599"/>
      <c r="BL34" s="599"/>
      <c r="BM34" s="599"/>
      <c r="BN34" s="599"/>
      <c r="BO34" s="599"/>
      <c r="BP34" s="599"/>
      <c r="BQ34" s="599"/>
      <c r="BR34" s="599"/>
      <c r="BS34" s="599"/>
      <c r="BT34" s="599"/>
      <c r="BU34" s="599"/>
      <c r="BV34" s="180"/>
      <c r="BW34" s="598">
        <f>IF(BY34="","",MAX(C34:D43,U34:V43,AM34:AN43,BE34:BF43)+1)</f>
        <v>20</v>
      </c>
      <c r="BX34" s="598"/>
      <c r="BY34" s="599" t="str">
        <f>IF('各会計、関係団体の財政状況及び健全化判断比率'!B68="","",'各会計、関係団体の財政状況及び健全化判断比率'!B68)</f>
        <v>安芸地区衛生施設管理組合（一般会計）</v>
      </c>
      <c r="BZ34" s="599"/>
      <c r="CA34" s="599"/>
      <c r="CB34" s="599"/>
      <c r="CC34" s="599"/>
      <c r="CD34" s="599"/>
      <c r="CE34" s="599"/>
      <c r="CF34" s="599"/>
      <c r="CG34" s="599"/>
      <c r="CH34" s="599"/>
      <c r="CI34" s="599"/>
      <c r="CJ34" s="599"/>
      <c r="CK34" s="599"/>
      <c r="CL34" s="599"/>
      <c r="CM34" s="599"/>
      <c r="CN34" s="180"/>
      <c r="CO34" s="598">
        <f>IF(CQ34="","",MAX(C34:D43,U34:V43,AM34:AN43,BE34:BF43,BW34:BX43)+1)</f>
        <v>25</v>
      </c>
      <c r="CP34" s="598"/>
      <c r="CQ34" s="599" t="str">
        <f>IF('各会計、関係団体の財政状況及び健全化判断比率'!BS7="","",'各会計、関係団体の財政状況及び健全化判断比率'!BS7)</f>
        <v>（株）広島バスセンター</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207"/>
    </row>
    <row r="35" spans="1:113" ht="32.25" customHeight="1">
      <c r="A35" s="180"/>
      <c r="B35" s="204"/>
      <c r="C35" s="598">
        <f>IF(E35="","",C34+1)</f>
        <v>2</v>
      </c>
      <c r="D35" s="598"/>
      <c r="E35" s="599" t="str">
        <f>IF('各会計、関係団体の財政状況及び健全化判断比率'!B8="","",'各会計、関係団体の財政状況及び健全化判断比率'!B8)</f>
        <v>母子父子寡婦福祉資金貸付特別会計</v>
      </c>
      <c r="F35" s="599"/>
      <c r="G35" s="599"/>
      <c r="H35" s="599"/>
      <c r="I35" s="599"/>
      <c r="J35" s="599"/>
      <c r="K35" s="599"/>
      <c r="L35" s="599"/>
      <c r="M35" s="599"/>
      <c r="N35" s="599"/>
      <c r="O35" s="599"/>
      <c r="P35" s="599"/>
      <c r="Q35" s="599"/>
      <c r="R35" s="599"/>
      <c r="S35" s="599"/>
      <c r="T35" s="180"/>
      <c r="U35" s="598">
        <f>IF(W35="","",U34+1)</f>
        <v>10</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80"/>
      <c r="AM35" s="598">
        <f t="shared" ref="AM35:AM43" si="0">IF(AO35="","",AM34+1)</f>
        <v>15</v>
      </c>
      <c r="AN35" s="598"/>
      <c r="AO35" s="599" t="str">
        <f>IF('各会計、関係団体の財政状況及び健全化判断比率'!B34="","",'各会計、関係団体の財政状況及び健全化判断比率'!B34)</f>
        <v>下水道事業会計</v>
      </c>
      <c r="AP35" s="599"/>
      <c r="AQ35" s="599"/>
      <c r="AR35" s="599"/>
      <c r="AS35" s="599"/>
      <c r="AT35" s="599"/>
      <c r="AU35" s="599"/>
      <c r="AV35" s="599"/>
      <c r="AW35" s="599"/>
      <c r="AX35" s="599"/>
      <c r="AY35" s="599"/>
      <c r="AZ35" s="599"/>
      <c r="BA35" s="599"/>
      <c r="BB35" s="599"/>
      <c r="BC35" s="599"/>
      <c r="BD35" s="180"/>
      <c r="BE35" s="598">
        <f t="shared" ref="BE35:BE43" si="1">IF(BG35="","",BE34+1)</f>
        <v>18</v>
      </c>
      <c r="BF35" s="598"/>
      <c r="BG35" s="599" t="str">
        <f>IF('各会計、関係団体の財政状況及び健全化判断比率'!B37="","",'各会計、関係団体の財政状況及び健全化判断比率'!B37)</f>
        <v>国民宿舎湯来ロッジ等特別会計</v>
      </c>
      <c r="BH35" s="599"/>
      <c r="BI35" s="599"/>
      <c r="BJ35" s="599"/>
      <c r="BK35" s="599"/>
      <c r="BL35" s="599"/>
      <c r="BM35" s="599"/>
      <c r="BN35" s="599"/>
      <c r="BO35" s="599"/>
      <c r="BP35" s="599"/>
      <c r="BQ35" s="599"/>
      <c r="BR35" s="599"/>
      <c r="BS35" s="599"/>
      <c r="BT35" s="599"/>
      <c r="BU35" s="599"/>
      <c r="BV35" s="180"/>
      <c r="BW35" s="598">
        <f t="shared" ref="BW35:BW43" si="2">IF(BY35="","",BW34+1)</f>
        <v>21</v>
      </c>
      <c r="BX35" s="598"/>
      <c r="BY35" s="599" t="str">
        <f>IF('各会計、関係団体の財政状況及び健全化判断比率'!B69="","",'各会計、関係団体の財政状況及び健全化判断比率'!B69)</f>
        <v>安芸地区衛生施設管理組合（安芸地区広域ごみ焼却場事業特別会計）</v>
      </c>
      <c r="BZ35" s="599"/>
      <c r="CA35" s="599"/>
      <c r="CB35" s="599"/>
      <c r="CC35" s="599"/>
      <c r="CD35" s="599"/>
      <c r="CE35" s="599"/>
      <c r="CF35" s="599"/>
      <c r="CG35" s="599"/>
      <c r="CH35" s="599"/>
      <c r="CI35" s="599"/>
      <c r="CJ35" s="599"/>
      <c r="CK35" s="599"/>
      <c r="CL35" s="599"/>
      <c r="CM35" s="599"/>
      <c r="CN35" s="180"/>
      <c r="CO35" s="598">
        <f t="shared" ref="CO35:CO43" si="3">IF(CQ35="","",CO34+1)</f>
        <v>26</v>
      </c>
      <c r="CP35" s="598"/>
      <c r="CQ35" s="599" t="str">
        <f>IF('各会計、関係団体の財政状況及び健全化判断比率'!BS8="","",'各会計、関係団体の財政状況及び健全化判断比率'!BS8)</f>
        <v>広島交通（株）</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207"/>
    </row>
    <row r="36" spans="1:113" ht="32.25" customHeight="1">
      <c r="A36" s="180"/>
      <c r="B36" s="204"/>
      <c r="C36" s="598">
        <f>IF(E36="","",C35+1)</f>
        <v>3</v>
      </c>
      <c r="D36" s="598"/>
      <c r="E36" s="599" t="str">
        <f>IF('各会計、関係団体の財政状況及び健全化判断比率'!B9="","",'各会計、関係団体の財政状況及び健全化判断比率'!B9)</f>
        <v>物品調達特別会計</v>
      </c>
      <c r="F36" s="599"/>
      <c r="G36" s="599"/>
      <c r="H36" s="599"/>
      <c r="I36" s="599"/>
      <c r="J36" s="599"/>
      <c r="K36" s="599"/>
      <c r="L36" s="599"/>
      <c r="M36" s="599"/>
      <c r="N36" s="599"/>
      <c r="O36" s="599"/>
      <c r="P36" s="599"/>
      <c r="Q36" s="599"/>
      <c r="R36" s="599"/>
      <c r="S36" s="599"/>
      <c r="T36" s="180"/>
      <c r="U36" s="598">
        <f t="shared" ref="U36:U43" si="4">IF(W36="","",U35+1)</f>
        <v>11</v>
      </c>
      <c r="V36" s="598"/>
      <c r="W36" s="599" t="str">
        <f>IF('各会計、関係団体の財政状況及び健全化判断比率'!B30="","",'各会計、関係団体の財政状況及び健全化判断比率'!B30)</f>
        <v>国民健康保険事業特別会計</v>
      </c>
      <c r="X36" s="599"/>
      <c r="Y36" s="599"/>
      <c r="Z36" s="599"/>
      <c r="AA36" s="599"/>
      <c r="AB36" s="599"/>
      <c r="AC36" s="599"/>
      <c r="AD36" s="599"/>
      <c r="AE36" s="599"/>
      <c r="AF36" s="599"/>
      <c r="AG36" s="599"/>
      <c r="AH36" s="599"/>
      <c r="AI36" s="599"/>
      <c r="AJ36" s="599"/>
      <c r="AK36" s="599"/>
      <c r="AL36" s="180"/>
      <c r="AM36" s="598">
        <f t="shared" si="0"/>
        <v>16</v>
      </c>
      <c r="AN36" s="598"/>
      <c r="AO36" s="599" t="str">
        <f>IF('各会計、関係団体の財政状況及び健全化判断比率'!B35="","",'各会計、関係団体の財政状況及び健全化判断比率'!B35)</f>
        <v>安芸市民病院事業会計</v>
      </c>
      <c r="AP36" s="599"/>
      <c r="AQ36" s="599"/>
      <c r="AR36" s="599"/>
      <c r="AS36" s="599"/>
      <c r="AT36" s="599"/>
      <c r="AU36" s="599"/>
      <c r="AV36" s="599"/>
      <c r="AW36" s="599"/>
      <c r="AX36" s="599"/>
      <c r="AY36" s="599"/>
      <c r="AZ36" s="599"/>
      <c r="BA36" s="599"/>
      <c r="BB36" s="599"/>
      <c r="BC36" s="599"/>
      <c r="BD36" s="180"/>
      <c r="BE36" s="598">
        <f t="shared" si="1"/>
        <v>19</v>
      </c>
      <c r="BF36" s="598"/>
      <c r="BG36" s="599" t="str">
        <f>IF('各会計、関係団体の財政状況及び健全化判断比率'!B38="","",'各会計、関係団体の財政状況及び健全化判断比率'!B38)</f>
        <v>開発事業特別会計</v>
      </c>
      <c r="BH36" s="599"/>
      <c r="BI36" s="599"/>
      <c r="BJ36" s="599"/>
      <c r="BK36" s="599"/>
      <c r="BL36" s="599"/>
      <c r="BM36" s="599"/>
      <c r="BN36" s="599"/>
      <c r="BO36" s="599"/>
      <c r="BP36" s="599"/>
      <c r="BQ36" s="599"/>
      <c r="BR36" s="599"/>
      <c r="BS36" s="599"/>
      <c r="BT36" s="599"/>
      <c r="BU36" s="599"/>
      <c r="BV36" s="180"/>
      <c r="BW36" s="598">
        <f t="shared" si="2"/>
        <v>22</v>
      </c>
      <c r="BX36" s="598"/>
      <c r="BY36" s="599" t="str">
        <f>IF('各会計、関係団体の財政状況及び健全化判断比率'!B70="","",'各会計、関係団体の財政状況及び健全化判断比率'!B70)</f>
        <v>広島県後期高齢者医療広域連合（一般会計）</v>
      </c>
      <c r="BZ36" s="599"/>
      <c r="CA36" s="599"/>
      <c r="CB36" s="599"/>
      <c r="CC36" s="599"/>
      <c r="CD36" s="599"/>
      <c r="CE36" s="599"/>
      <c r="CF36" s="599"/>
      <c r="CG36" s="599"/>
      <c r="CH36" s="599"/>
      <c r="CI36" s="599"/>
      <c r="CJ36" s="599"/>
      <c r="CK36" s="599"/>
      <c r="CL36" s="599"/>
      <c r="CM36" s="599"/>
      <c r="CN36" s="180"/>
      <c r="CO36" s="598">
        <f t="shared" si="3"/>
        <v>27</v>
      </c>
      <c r="CP36" s="598"/>
      <c r="CQ36" s="599" t="str">
        <f>IF('各会計、関係団体の財政状況及び健全化判断比率'!BS9="","",'各会計、関係団体の財政状況及び健全化判断比率'!BS9)</f>
        <v>（公財）広島市文化財団</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207"/>
    </row>
    <row r="37" spans="1:113" ht="32.25" customHeight="1">
      <c r="A37" s="180"/>
      <c r="B37" s="204"/>
      <c r="C37" s="598">
        <f>IF(E37="","",C36+1)</f>
        <v>4</v>
      </c>
      <c r="D37" s="598"/>
      <c r="E37" s="599" t="str">
        <f>IF('各会計、関係団体の財政状況及び健全化判断比率'!B10="","",'各会計、関係団体の財政状況及び健全化判断比率'!B10)</f>
        <v>公債管理特別会計</v>
      </c>
      <c r="F37" s="599"/>
      <c r="G37" s="599"/>
      <c r="H37" s="599"/>
      <c r="I37" s="599"/>
      <c r="J37" s="599"/>
      <c r="K37" s="599"/>
      <c r="L37" s="599"/>
      <c r="M37" s="599"/>
      <c r="N37" s="599"/>
      <c r="O37" s="599"/>
      <c r="P37" s="599"/>
      <c r="Q37" s="599"/>
      <c r="R37" s="599"/>
      <c r="S37" s="599"/>
      <c r="T37" s="180"/>
      <c r="U37" s="598">
        <f t="shared" si="4"/>
        <v>12</v>
      </c>
      <c r="V37" s="598"/>
      <c r="W37" s="599" t="str">
        <f>IF('各会計、関係団体の財政状況及び健全化判断比率'!B31="","",'各会計、関係団体の財政状況及び健全化判断比率'!B31)</f>
        <v>競輪事業特別会計</v>
      </c>
      <c r="X37" s="599"/>
      <c r="Y37" s="599"/>
      <c r="Z37" s="599"/>
      <c r="AA37" s="599"/>
      <c r="AB37" s="599"/>
      <c r="AC37" s="599"/>
      <c r="AD37" s="599"/>
      <c r="AE37" s="599"/>
      <c r="AF37" s="599"/>
      <c r="AG37" s="599"/>
      <c r="AH37" s="599"/>
      <c r="AI37" s="599"/>
      <c r="AJ37" s="599"/>
      <c r="AK37" s="599"/>
      <c r="AL37" s="180"/>
      <c r="AM37" s="598" t="str">
        <f t="shared" si="0"/>
        <v/>
      </c>
      <c r="AN37" s="598"/>
      <c r="AO37" s="599"/>
      <c r="AP37" s="599"/>
      <c r="AQ37" s="599"/>
      <c r="AR37" s="599"/>
      <c r="AS37" s="599"/>
      <c r="AT37" s="599"/>
      <c r="AU37" s="599"/>
      <c r="AV37" s="599"/>
      <c r="AW37" s="599"/>
      <c r="AX37" s="599"/>
      <c r="AY37" s="599"/>
      <c r="AZ37" s="599"/>
      <c r="BA37" s="599"/>
      <c r="BB37" s="599"/>
      <c r="BC37" s="599"/>
      <c r="BD37" s="180"/>
      <c r="BE37" s="598" t="str">
        <f t="shared" si="1"/>
        <v/>
      </c>
      <c r="BF37" s="598"/>
      <c r="BG37" s="599"/>
      <c r="BH37" s="599"/>
      <c r="BI37" s="599"/>
      <c r="BJ37" s="599"/>
      <c r="BK37" s="599"/>
      <c r="BL37" s="599"/>
      <c r="BM37" s="599"/>
      <c r="BN37" s="599"/>
      <c r="BO37" s="599"/>
      <c r="BP37" s="599"/>
      <c r="BQ37" s="599"/>
      <c r="BR37" s="599"/>
      <c r="BS37" s="599"/>
      <c r="BT37" s="599"/>
      <c r="BU37" s="599"/>
      <c r="BV37" s="180"/>
      <c r="BW37" s="598">
        <f t="shared" si="2"/>
        <v>23</v>
      </c>
      <c r="BX37" s="598"/>
      <c r="BY37" s="599" t="str">
        <f>IF('各会計、関係団体の財政状況及び健全化判断比率'!B71="","",'各会計、関係団体の財政状況及び健全化判断比率'!B71)</f>
        <v>広島県後期高齢者医療広域連合（後期高齢者医療特別会計）</v>
      </c>
      <c r="BZ37" s="599"/>
      <c r="CA37" s="599"/>
      <c r="CB37" s="599"/>
      <c r="CC37" s="599"/>
      <c r="CD37" s="599"/>
      <c r="CE37" s="599"/>
      <c r="CF37" s="599"/>
      <c r="CG37" s="599"/>
      <c r="CH37" s="599"/>
      <c r="CI37" s="599"/>
      <c r="CJ37" s="599"/>
      <c r="CK37" s="599"/>
      <c r="CL37" s="599"/>
      <c r="CM37" s="599"/>
      <c r="CN37" s="180"/>
      <c r="CO37" s="598">
        <f t="shared" si="3"/>
        <v>28</v>
      </c>
      <c r="CP37" s="598"/>
      <c r="CQ37" s="599" t="str">
        <f>IF('各会計、関係団体の財政状況及び健全化判断比率'!BS10="","",'各会計、関係団体の財政状況及び健全化判断比率'!BS10)</f>
        <v>（公財）広島市スポーツ協会</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207"/>
    </row>
    <row r="38" spans="1:113" ht="32.25" customHeight="1">
      <c r="A38" s="180"/>
      <c r="B38" s="204"/>
      <c r="C38" s="598">
        <f t="shared" ref="C38:C43" si="5">IF(E38="","",C37+1)</f>
        <v>5</v>
      </c>
      <c r="D38" s="598"/>
      <c r="E38" s="599" t="str">
        <f>IF('各会計、関係団体の財政状況及び健全化判断比率'!B11="","",'各会計、関係団体の財政状況及び健全化判断比率'!B11)</f>
        <v>広島市民球場特別会計</v>
      </c>
      <c r="F38" s="599"/>
      <c r="G38" s="599"/>
      <c r="H38" s="599"/>
      <c r="I38" s="599"/>
      <c r="J38" s="599"/>
      <c r="K38" s="599"/>
      <c r="L38" s="599"/>
      <c r="M38" s="599"/>
      <c r="N38" s="599"/>
      <c r="O38" s="599"/>
      <c r="P38" s="599"/>
      <c r="Q38" s="599"/>
      <c r="R38" s="599"/>
      <c r="S38" s="599"/>
      <c r="T38" s="180"/>
      <c r="U38" s="598">
        <f t="shared" si="4"/>
        <v>13</v>
      </c>
      <c r="V38" s="598"/>
      <c r="W38" s="599" t="str">
        <f>IF('各会計、関係団体の財政状況及び健全化判断比率'!B32="","",'各会計、関係団体の財政状況及び健全化判断比率'!B32)</f>
        <v>駐車場事業特別会計</v>
      </c>
      <c r="X38" s="599"/>
      <c r="Y38" s="599"/>
      <c r="Z38" s="599"/>
      <c r="AA38" s="599"/>
      <c r="AB38" s="599"/>
      <c r="AC38" s="599"/>
      <c r="AD38" s="599"/>
      <c r="AE38" s="599"/>
      <c r="AF38" s="599"/>
      <c r="AG38" s="599"/>
      <c r="AH38" s="599"/>
      <c r="AI38" s="599"/>
      <c r="AJ38" s="599"/>
      <c r="AK38" s="599"/>
      <c r="AL38" s="180"/>
      <c r="AM38" s="598" t="str">
        <f t="shared" si="0"/>
        <v/>
      </c>
      <c r="AN38" s="598"/>
      <c r="AO38" s="599"/>
      <c r="AP38" s="599"/>
      <c r="AQ38" s="599"/>
      <c r="AR38" s="599"/>
      <c r="AS38" s="599"/>
      <c r="AT38" s="599"/>
      <c r="AU38" s="599"/>
      <c r="AV38" s="599"/>
      <c r="AW38" s="599"/>
      <c r="AX38" s="599"/>
      <c r="AY38" s="599"/>
      <c r="AZ38" s="599"/>
      <c r="BA38" s="599"/>
      <c r="BB38" s="599"/>
      <c r="BC38" s="599"/>
      <c r="BD38" s="180"/>
      <c r="BE38" s="598" t="str">
        <f t="shared" si="1"/>
        <v/>
      </c>
      <c r="BF38" s="598"/>
      <c r="BG38" s="599"/>
      <c r="BH38" s="599"/>
      <c r="BI38" s="599"/>
      <c r="BJ38" s="599"/>
      <c r="BK38" s="599"/>
      <c r="BL38" s="599"/>
      <c r="BM38" s="599"/>
      <c r="BN38" s="599"/>
      <c r="BO38" s="599"/>
      <c r="BP38" s="599"/>
      <c r="BQ38" s="599"/>
      <c r="BR38" s="599"/>
      <c r="BS38" s="599"/>
      <c r="BT38" s="599"/>
      <c r="BU38" s="599"/>
      <c r="BV38" s="180"/>
      <c r="BW38" s="598">
        <f t="shared" si="2"/>
        <v>24</v>
      </c>
      <c r="BX38" s="598"/>
      <c r="BY38" s="599" t="str">
        <f>IF('各会計、関係団体の財政状況及び健全化判断比率'!B72="","",'各会計、関係団体の財政状況及び健全化判断比率'!B72)</f>
        <v>広島県海田高等学校財産組合（一般会計）</v>
      </c>
      <c r="BZ38" s="599"/>
      <c r="CA38" s="599"/>
      <c r="CB38" s="599"/>
      <c r="CC38" s="599"/>
      <c r="CD38" s="599"/>
      <c r="CE38" s="599"/>
      <c r="CF38" s="599"/>
      <c r="CG38" s="599"/>
      <c r="CH38" s="599"/>
      <c r="CI38" s="599"/>
      <c r="CJ38" s="599"/>
      <c r="CK38" s="599"/>
      <c r="CL38" s="599"/>
      <c r="CM38" s="599"/>
      <c r="CN38" s="180"/>
      <c r="CO38" s="598">
        <f t="shared" si="3"/>
        <v>29</v>
      </c>
      <c r="CP38" s="598"/>
      <c r="CQ38" s="599" t="str">
        <f>IF('各会計、関係団体の財政状況及び健全化判断比率'!BS11="","",'各会計、関係団体の財政状況及び健全化判断比率'!BS11)</f>
        <v>（公財）広島平和文化センター</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207"/>
    </row>
    <row r="39" spans="1:113" ht="32.25" customHeight="1">
      <c r="A39" s="180"/>
      <c r="B39" s="204"/>
      <c r="C39" s="598">
        <f t="shared" si="5"/>
        <v>6</v>
      </c>
      <c r="D39" s="598"/>
      <c r="E39" s="599" t="str">
        <f>IF('各会計、関係団体の財政状況及び健全化判断比率'!B12="","",'各会計、関係団体の財政状況及び健全化判断比率'!B12)</f>
        <v>用地先行取得特別会計</v>
      </c>
      <c r="F39" s="599"/>
      <c r="G39" s="599"/>
      <c r="H39" s="599"/>
      <c r="I39" s="599"/>
      <c r="J39" s="599"/>
      <c r="K39" s="599"/>
      <c r="L39" s="599"/>
      <c r="M39" s="599"/>
      <c r="N39" s="599"/>
      <c r="O39" s="599"/>
      <c r="P39" s="599"/>
      <c r="Q39" s="599"/>
      <c r="R39" s="599"/>
      <c r="S39" s="599"/>
      <c r="T39" s="180"/>
      <c r="U39" s="598" t="str">
        <f t="shared" si="4"/>
        <v/>
      </c>
      <c r="V39" s="598"/>
      <c r="W39" s="599"/>
      <c r="X39" s="599"/>
      <c r="Y39" s="599"/>
      <c r="Z39" s="599"/>
      <c r="AA39" s="599"/>
      <c r="AB39" s="599"/>
      <c r="AC39" s="599"/>
      <c r="AD39" s="599"/>
      <c r="AE39" s="599"/>
      <c r="AF39" s="599"/>
      <c r="AG39" s="599"/>
      <c r="AH39" s="599"/>
      <c r="AI39" s="599"/>
      <c r="AJ39" s="599"/>
      <c r="AK39" s="599"/>
      <c r="AL39" s="180"/>
      <c r="AM39" s="598" t="str">
        <f t="shared" si="0"/>
        <v/>
      </c>
      <c r="AN39" s="598"/>
      <c r="AO39" s="599"/>
      <c r="AP39" s="599"/>
      <c r="AQ39" s="599"/>
      <c r="AR39" s="599"/>
      <c r="AS39" s="599"/>
      <c r="AT39" s="599"/>
      <c r="AU39" s="599"/>
      <c r="AV39" s="599"/>
      <c r="AW39" s="599"/>
      <c r="AX39" s="599"/>
      <c r="AY39" s="599"/>
      <c r="AZ39" s="599"/>
      <c r="BA39" s="599"/>
      <c r="BB39" s="599"/>
      <c r="BC39" s="599"/>
      <c r="BD39" s="180"/>
      <c r="BE39" s="598" t="str">
        <f t="shared" si="1"/>
        <v/>
      </c>
      <c r="BF39" s="598"/>
      <c r="BG39" s="599"/>
      <c r="BH39" s="599"/>
      <c r="BI39" s="599"/>
      <c r="BJ39" s="599"/>
      <c r="BK39" s="599"/>
      <c r="BL39" s="599"/>
      <c r="BM39" s="599"/>
      <c r="BN39" s="599"/>
      <c r="BO39" s="599"/>
      <c r="BP39" s="599"/>
      <c r="BQ39" s="599"/>
      <c r="BR39" s="599"/>
      <c r="BS39" s="599"/>
      <c r="BT39" s="599"/>
      <c r="BU39" s="599"/>
      <c r="BV39" s="180"/>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80"/>
      <c r="CO39" s="598">
        <f t="shared" si="3"/>
        <v>30</v>
      </c>
      <c r="CP39" s="598"/>
      <c r="CQ39" s="599" t="str">
        <f>IF('各会計、関係団体の財政状況及び健全化判断比率'!BS12="","",'各会計、関係団体の財政状況及び健全化判断比率'!BS12)</f>
        <v>（公財）広島市老人クラブ連合会</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207"/>
    </row>
    <row r="40" spans="1:113" ht="32.25" customHeight="1">
      <c r="A40" s="180"/>
      <c r="B40" s="204"/>
      <c r="C40" s="598">
        <f t="shared" si="5"/>
        <v>7</v>
      </c>
      <c r="D40" s="598"/>
      <c r="E40" s="599" t="str">
        <f>IF('各会計、関係団体の財政状況及び健全化判断比率'!B13="","",'各会計、関係団体の財政状況及び健全化判断比率'!B13)</f>
        <v>西風新都特別会計</v>
      </c>
      <c r="F40" s="599"/>
      <c r="G40" s="599"/>
      <c r="H40" s="599"/>
      <c r="I40" s="599"/>
      <c r="J40" s="599"/>
      <c r="K40" s="599"/>
      <c r="L40" s="599"/>
      <c r="M40" s="599"/>
      <c r="N40" s="599"/>
      <c r="O40" s="599"/>
      <c r="P40" s="599"/>
      <c r="Q40" s="599"/>
      <c r="R40" s="599"/>
      <c r="S40" s="599"/>
      <c r="T40" s="180"/>
      <c r="U40" s="598" t="str">
        <f t="shared" si="4"/>
        <v/>
      </c>
      <c r="V40" s="598"/>
      <c r="W40" s="599"/>
      <c r="X40" s="599"/>
      <c r="Y40" s="599"/>
      <c r="Z40" s="599"/>
      <c r="AA40" s="599"/>
      <c r="AB40" s="599"/>
      <c r="AC40" s="599"/>
      <c r="AD40" s="599"/>
      <c r="AE40" s="599"/>
      <c r="AF40" s="599"/>
      <c r="AG40" s="599"/>
      <c r="AH40" s="599"/>
      <c r="AI40" s="599"/>
      <c r="AJ40" s="599"/>
      <c r="AK40" s="599"/>
      <c r="AL40" s="180"/>
      <c r="AM40" s="598" t="str">
        <f t="shared" si="0"/>
        <v/>
      </c>
      <c r="AN40" s="598"/>
      <c r="AO40" s="599"/>
      <c r="AP40" s="599"/>
      <c r="AQ40" s="599"/>
      <c r="AR40" s="599"/>
      <c r="AS40" s="599"/>
      <c r="AT40" s="599"/>
      <c r="AU40" s="599"/>
      <c r="AV40" s="599"/>
      <c r="AW40" s="599"/>
      <c r="AX40" s="599"/>
      <c r="AY40" s="599"/>
      <c r="AZ40" s="599"/>
      <c r="BA40" s="599"/>
      <c r="BB40" s="599"/>
      <c r="BC40" s="599"/>
      <c r="BD40" s="180"/>
      <c r="BE40" s="598" t="str">
        <f t="shared" si="1"/>
        <v/>
      </c>
      <c r="BF40" s="598"/>
      <c r="BG40" s="599"/>
      <c r="BH40" s="599"/>
      <c r="BI40" s="599"/>
      <c r="BJ40" s="599"/>
      <c r="BK40" s="599"/>
      <c r="BL40" s="599"/>
      <c r="BM40" s="599"/>
      <c r="BN40" s="599"/>
      <c r="BO40" s="599"/>
      <c r="BP40" s="599"/>
      <c r="BQ40" s="599"/>
      <c r="BR40" s="599"/>
      <c r="BS40" s="599"/>
      <c r="BT40" s="599"/>
      <c r="BU40" s="599"/>
      <c r="BV40" s="180"/>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80"/>
      <c r="CO40" s="598">
        <f t="shared" si="3"/>
        <v>31</v>
      </c>
      <c r="CP40" s="598"/>
      <c r="CQ40" s="599" t="str">
        <f>IF('各会計、関係団体の財政状況及び健全化判断比率'!BS13="","",'各会計、関係団体の財政状況及び健全化判断比率'!BS13)</f>
        <v>（公財）広島原爆被爆者援護事業団</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207"/>
    </row>
    <row r="41" spans="1:113" ht="32.25" customHeight="1">
      <c r="A41" s="180"/>
      <c r="B41" s="204"/>
      <c r="C41" s="598">
        <f t="shared" si="5"/>
        <v>8</v>
      </c>
      <c r="D41" s="598"/>
      <c r="E41" s="599" t="str">
        <f>IF('各会計、関係団体の財政状況及び健全化判断比率'!B14="","",'各会計、関係団体の財政状況及び健全化判断比率'!B14)</f>
        <v>市立病院機構資金貸付特別会計</v>
      </c>
      <c r="F41" s="599"/>
      <c r="G41" s="599"/>
      <c r="H41" s="599"/>
      <c r="I41" s="599"/>
      <c r="J41" s="599"/>
      <c r="K41" s="599"/>
      <c r="L41" s="599"/>
      <c r="M41" s="599"/>
      <c r="N41" s="599"/>
      <c r="O41" s="599"/>
      <c r="P41" s="599"/>
      <c r="Q41" s="599"/>
      <c r="R41" s="599"/>
      <c r="S41" s="599"/>
      <c r="T41" s="180"/>
      <c r="U41" s="598" t="str">
        <f t="shared" si="4"/>
        <v/>
      </c>
      <c r="V41" s="598"/>
      <c r="W41" s="599"/>
      <c r="X41" s="599"/>
      <c r="Y41" s="599"/>
      <c r="Z41" s="599"/>
      <c r="AA41" s="599"/>
      <c r="AB41" s="599"/>
      <c r="AC41" s="599"/>
      <c r="AD41" s="599"/>
      <c r="AE41" s="599"/>
      <c r="AF41" s="599"/>
      <c r="AG41" s="599"/>
      <c r="AH41" s="599"/>
      <c r="AI41" s="599"/>
      <c r="AJ41" s="599"/>
      <c r="AK41" s="599"/>
      <c r="AL41" s="180"/>
      <c r="AM41" s="598" t="str">
        <f t="shared" si="0"/>
        <v/>
      </c>
      <c r="AN41" s="598"/>
      <c r="AO41" s="599"/>
      <c r="AP41" s="599"/>
      <c r="AQ41" s="599"/>
      <c r="AR41" s="599"/>
      <c r="AS41" s="599"/>
      <c r="AT41" s="599"/>
      <c r="AU41" s="599"/>
      <c r="AV41" s="599"/>
      <c r="AW41" s="599"/>
      <c r="AX41" s="599"/>
      <c r="AY41" s="599"/>
      <c r="AZ41" s="599"/>
      <c r="BA41" s="599"/>
      <c r="BB41" s="599"/>
      <c r="BC41" s="599"/>
      <c r="BD41" s="180"/>
      <c r="BE41" s="598" t="str">
        <f t="shared" si="1"/>
        <v/>
      </c>
      <c r="BF41" s="598"/>
      <c r="BG41" s="599"/>
      <c r="BH41" s="599"/>
      <c r="BI41" s="599"/>
      <c r="BJ41" s="599"/>
      <c r="BK41" s="599"/>
      <c r="BL41" s="599"/>
      <c r="BM41" s="599"/>
      <c r="BN41" s="599"/>
      <c r="BO41" s="599"/>
      <c r="BP41" s="599"/>
      <c r="BQ41" s="599"/>
      <c r="BR41" s="599"/>
      <c r="BS41" s="599"/>
      <c r="BT41" s="599"/>
      <c r="BU41" s="599"/>
      <c r="BV41" s="180"/>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80"/>
      <c r="CO41" s="598">
        <f t="shared" si="3"/>
        <v>32</v>
      </c>
      <c r="CP41" s="598"/>
      <c r="CQ41" s="599" t="str">
        <f>IF('各会計、関係団体の財政状況及び健全化判断比率'!BS14="","",'各会計、関係団体の財政状況及び健全化判断比率'!BS14)</f>
        <v>地方独立行政法人広島市立病院機構</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207"/>
    </row>
    <row r="42" spans="1:113" ht="32.25" customHeight="1">
      <c r="B42" s="204"/>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80"/>
      <c r="U42" s="598" t="str">
        <f t="shared" si="4"/>
        <v/>
      </c>
      <c r="V42" s="598"/>
      <c r="W42" s="599"/>
      <c r="X42" s="599"/>
      <c r="Y42" s="599"/>
      <c r="Z42" s="599"/>
      <c r="AA42" s="599"/>
      <c r="AB42" s="599"/>
      <c r="AC42" s="599"/>
      <c r="AD42" s="599"/>
      <c r="AE42" s="599"/>
      <c r="AF42" s="599"/>
      <c r="AG42" s="599"/>
      <c r="AH42" s="599"/>
      <c r="AI42" s="599"/>
      <c r="AJ42" s="599"/>
      <c r="AK42" s="599"/>
      <c r="AL42" s="180"/>
      <c r="AM42" s="598" t="str">
        <f t="shared" si="0"/>
        <v/>
      </c>
      <c r="AN42" s="598"/>
      <c r="AO42" s="599"/>
      <c r="AP42" s="599"/>
      <c r="AQ42" s="599"/>
      <c r="AR42" s="599"/>
      <c r="AS42" s="599"/>
      <c r="AT42" s="599"/>
      <c r="AU42" s="599"/>
      <c r="AV42" s="599"/>
      <c r="AW42" s="599"/>
      <c r="AX42" s="599"/>
      <c r="AY42" s="599"/>
      <c r="AZ42" s="599"/>
      <c r="BA42" s="599"/>
      <c r="BB42" s="599"/>
      <c r="BC42" s="599"/>
      <c r="BD42" s="180"/>
      <c r="BE42" s="598" t="str">
        <f t="shared" si="1"/>
        <v/>
      </c>
      <c r="BF42" s="598"/>
      <c r="BG42" s="599"/>
      <c r="BH42" s="599"/>
      <c r="BI42" s="599"/>
      <c r="BJ42" s="599"/>
      <c r="BK42" s="599"/>
      <c r="BL42" s="599"/>
      <c r="BM42" s="599"/>
      <c r="BN42" s="599"/>
      <c r="BO42" s="599"/>
      <c r="BP42" s="599"/>
      <c r="BQ42" s="599"/>
      <c r="BR42" s="599"/>
      <c r="BS42" s="599"/>
      <c r="BT42" s="599"/>
      <c r="BU42" s="599"/>
      <c r="BV42" s="180"/>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80"/>
      <c r="CO42" s="598">
        <f t="shared" si="3"/>
        <v>33</v>
      </c>
      <c r="CP42" s="598"/>
      <c r="CQ42" s="599" t="str">
        <f>IF('各会計、関係団体の財政状況及び健全化判断比率'!BS15="","",'各会計、関係団体の財政状況及び健全化判断比率'!BS15)</f>
        <v>（公財）広島市産業振興センター</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207"/>
    </row>
    <row r="43" spans="1:113" ht="32.25" customHeight="1">
      <c r="B43" s="204"/>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80"/>
      <c r="U43" s="598" t="str">
        <f t="shared" si="4"/>
        <v/>
      </c>
      <c r="V43" s="598"/>
      <c r="W43" s="599"/>
      <c r="X43" s="599"/>
      <c r="Y43" s="599"/>
      <c r="Z43" s="599"/>
      <c r="AA43" s="599"/>
      <c r="AB43" s="599"/>
      <c r="AC43" s="599"/>
      <c r="AD43" s="599"/>
      <c r="AE43" s="599"/>
      <c r="AF43" s="599"/>
      <c r="AG43" s="599"/>
      <c r="AH43" s="599"/>
      <c r="AI43" s="599"/>
      <c r="AJ43" s="599"/>
      <c r="AK43" s="599"/>
      <c r="AL43" s="180"/>
      <c r="AM43" s="598" t="str">
        <f t="shared" si="0"/>
        <v/>
      </c>
      <c r="AN43" s="598"/>
      <c r="AO43" s="599"/>
      <c r="AP43" s="599"/>
      <c r="AQ43" s="599"/>
      <c r="AR43" s="599"/>
      <c r="AS43" s="599"/>
      <c r="AT43" s="599"/>
      <c r="AU43" s="599"/>
      <c r="AV43" s="599"/>
      <c r="AW43" s="599"/>
      <c r="AX43" s="599"/>
      <c r="AY43" s="599"/>
      <c r="AZ43" s="599"/>
      <c r="BA43" s="599"/>
      <c r="BB43" s="599"/>
      <c r="BC43" s="599"/>
      <c r="BD43" s="180"/>
      <c r="BE43" s="598" t="str">
        <f t="shared" si="1"/>
        <v/>
      </c>
      <c r="BF43" s="598"/>
      <c r="BG43" s="599"/>
      <c r="BH43" s="599"/>
      <c r="BI43" s="599"/>
      <c r="BJ43" s="599"/>
      <c r="BK43" s="599"/>
      <c r="BL43" s="599"/>
      <c r="BM43" s="599"/>
      <c r="BN43" s="599"/>
      <c r="BO43" s="599"/>
      <c r="BP43" s="599"/>
      <c r="BQ43" s="599"/>
      <c r="BR43" s="599"/>
      <c r="BS43" s="599"/>
      <c r="BT43" s="599"/>
      <c r="BU43" s="599"/>
      <c r="BV43" s="180"/>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80"/>
      <c r="CO43" s="598">
        <f t="shared" si="3"/>
        <v>34</v>
      </c>
      <c r="CP43" s="598"/>
      <c r="CQ43" s="599" t="str">
        <f>IF('各会計、関係団体の財政状況及び健全化判断比率'!BS16="","",'各会計、関係団体の財政状況及び健全化判断比率'!BS16)</f>
        <v>広島市流通センター（株）</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207"/>
    </row>
    <row r="44" spans="1:113" ht="13.5" customHeight="1" thickBot="1">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row r="46" spans="1:113">
      <c r="B46" s="179" t="s">
        <v>203</v>
      </c>
      <c r="E46" s="601" t="s">
        <v>204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c r="E47" s="601" t="s">
        <v>205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c r="E48" s="601" t="s">
        <v>206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c r="E49" s="602" t="s">
        <v>207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c r="E50" s="601" t="s">
        <v>208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c r="E51" s="601" t="s">
        <v>209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c r="E52" s="601" t="s">
        <v>210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c r="E53" s="601" t="s">
        <v>211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row r="55" spans="5:113"/>
    <row r="56" spans="5:113"/>
  </sheetData>
  <sheetProtection algorithmName="SHA-512" hashValue="q4EanUGTRMN2Y8c8/qbqTMH2wzcujlPCTOtZq6vLKd48y32IEVpKTDStC1SgObRdPtEyHSvHf7zzYLOdoZ8e3g==" saltValue="J/mG0qNrCDGdL6P/ZirK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196" t="s">
        <v>581</v>
      </c>
      <c r="D34" s="1196"/>
      <c r="E34" s="1197"/>
      <c r="F34" s="32">
        <v>3.09</v>
      </c>
      <c r="G34" s="33">
        <v>3.06</v>
      </c>
      <c r="H34" s="33">
        <v>2.6</v>
      </c>
      <c r="I34" s="33">
        <v>2</v>
      </c>
      <c r="J34" s="34">
        <v>1.86</v>
      </c>
      <c r="K34" s="22"/>
      <c r="L34" s="22"/>
      <c r="M34" s="22"/>
      <c r="N34" s="22"/>
      <c r="O34" s="22"/>
      <c r="P34" s="22"/>
    </row>
    <row r="35" spans="1:16" ht="39" customHeight="1">
      <c r="A35" s="22"/>
      <c r="B35" s="35"/>
      <c r="C35" s="1190" t="s">
        <v>582</v>
      </c>
      <c r="D35" s="1191"/>
      <c r="E35" s="1192"/>
      <c r="F35" s="36">
        <v>0.23</v>
      </c>
      <c r="G35" s="37">
        <v>0.26</v>
      </c>
      <c r="H35" s="37">
        <v>0.44</v>
      </c>
      <c r="I35" s="37">
        <v>0.61</v>
      </c>
      <c r="J35" s="38">
        <v>0.75</v>
      </c>
      <c r="K35" s="22"/>
      <c r="L35" s="22"/>
      <c r="M35" s="22"/>
      <c r="N35" s="22"/>
      <c r="O35" s="22"/>
      <c r="P35" s="22"/>
    </row>
    <row r="36" spans="1:16" ht="39" customHeight="1">
      <c r="A36" s="22"/>
      <c r="B36" s="35"/>
      <c r="C36" s="1190" t="s">
        <v>583</v>
      </c>
      <c r="D36" s="1191"/>
      <c r="E36" s="1192"/>
      <c r="F36" s="36">
        <v>0.69</v>
      </c>
      <c r="G36" s="37">
        <v>0.49</v>
      </c>
      <c r="H36" s="37">
        <v>0.22</v>
      </c>
      <c r="I36" s="37">
        <v>0.54</v>
      </c>
      <c r="J36" s="38">
        <v>0.59</v>
      </c>
      <c r="K36" s="22"/>
      <c r="L36" s="22"/>
      <c r="M36" s="22"/>
      <c r="N36" s="22"/>
      <c r="O36" s="22"/>
      <c r="P36" s="22"/>
    </row>
    <row r="37" spans="1:16" ht="39" customHeight="1">
      <c r="A37" s="22"/>
      <c r="B37" s="35"/>
      <c r="C37" s="1190" t="s">
        <v>584</v>
      </c>
      <c r="D37" s="1191"/>
      <c r="E37" s="1192"/>
      <c r="F37" s="36">
        <v>0.55000000000000004</v>
      </c>
      <c r="G37" s="37">
        <v>0.55000000000000004</v>
      </c>
      <c r="H37" s="37">
        <v>0.55000000000000004</v>
      </c>
      <c r="I37" s="37">
        <v>0.53</v>
      </c>
      <c r="J37" s="38">
        <v>0.55000000000000004</v>
      </c>
      <c r="K37" s="22"/>
      <c r="L37" s="22"/>
      <c r="M37" s="22"/>
      <c r="N37" s="22"/>
      <c r="O37" s="22"/>
      <c r="P37" s="22"/>
    </row>
    <row r="38" spans="1:16" ht="39" customHeight="1">
      <c r="A38" s="22"/>
      <c r="B38" s="35"/>
      <c r="C38" s="1190" t="s">
        <v>585</v>
      </c>
      <c r="D38" s="1191"/>
      <c r="E38" s="1192"/>
      <c r="F38" s="36">
        <v>1.35</v>
      </c>
      <c r="G38" s="37">
        <v>1.3</v>
      </c>
      <c r="H38" s="37">
        <v>0.8</v>
      </c>
      <c r="I38" s="37">
        <v>0.68</v>
      </c>
      <c r="J38" s="38">
        <v>0.44</v>
      </c>
      <c r="K38" s="22"/>
      <c r="L38" s="22"/>
      <c r="M38" s="22"/>
      <c r="N38" s="22"/>
      <c r="O38" s="22"/>
      <c r="P38" s="22"/>
    </row>
    <row r="39" spans="1:16" ht="39" customHeight="1">
      <c r="A39" s="22"/>
      <c r="B39" s="35"/>
      <c r="C39" s="1190" t="s">
        <v>586</v>
      </c>
      <c r="D39" s="1191"/>
      <c r="E39" s="1192"/>
      <c r="F39" s="36">
        <v>0.31</v>
      </c>
      <c r="G39" s="37">
        <v>0.31</v>
      </c>
      <c r="H39" s="37">
        <v>0.3</v>
      </c>
      <c r="I39" s="37">
        <v>0.28999999999999998</v>
      </c>
      <c r="J39" s="38">
        <v>0.3</v>
      </c>
      <c r="K39" s="22"/>
      <c r="L39" s="22"/>
      <c r="M39" s="22"/>
      <c r="N39" s="22"/>
      <c r="O39" s="22"/>
      <c r="P39" s="22"/>
    </row>
    <row r="40" spans="1:16" ht="39" customHeight="1">
      <c r="A40" s="22"/>
      <c r="B40" s="35"/>
      <c r="C40" s="1190" t="s">
        <v>587</v>
      </c>
      <c r="D40" s="1191"/>
      <c r="E40" s="1192"/>
      <c r="F40" s="36">
        <v>0</v>
      </c>
      <c r="G40" s="37">
        <v>0</v>
      </c>
      <c r="H40" s="37">
        <v>0.32</v>
      </c>
      <c r="I40" s="37">
        <v>0.48</v>
      </c>
      <c r="J40" s="38">
        <v>0.24</v>
      </c>
      <c r="K40" s="22"/>
      <c r="L40" s="22"/>
      <c r="M40" s="22"/>
      <c r="N40" s="22"/>
      <c r="O40" s="22"/>
      <c r="P40" s="22"/>
    </row>
    <row r="41" spans="1:16" ht="39" customHeight="1">
      <c r="A41" s="22"/>
      <c r="B41" s="35"/>
      <c r="C41" s="1190" t="s">
        <v>588</v>
      </c>
      <c r="D41" s="1191"/>
      <c r="E41" s="1192"/>
      <c r="F41" s="36">
        <v>0.04</v>
      </c>
      <c r="G41" s="37">
        <v>0.02</v>
      </c>
      <c r="H41" s="37">
        <v>0.02</v>
      </c>
      <c r="I41" s="37">
        <v>0.02</v>
      </c>
      <c r="J41" s="38">
        <v>0.02</v>
      </c>
      <c r="K41" s="22"/>
      <c r="L41" s="22"/>
      <c r="M41" s="22"/>
      <c r="N41" s="22"/>
      <c r="O41" s="22"/>
      <c r="P41" s="22"/>
    </row>
    <row r="42" spans="1:16" ht="39" customHeight="1">
      <c r="A42" s="22"/>
      <c r="B42" s="39"/>
      <c r="C42" s="1190" t="s">
        <v>589</v>
      </c>
      <c r="D42" s="1191"/>
      <c r="E42" s="1192"/>
      <c r="F42" s="36" t="s">
        <v>533</v>
      </c>
      <c r="G42" s="37" t="s">
        <v>533</v>
      </c>
      <c r="H42" s="37" t="s">
        <v>533</v>
      </c>
      <c r="I42" s="37" t="s">
        <v>533</v>
      </c>
      <c r="J42" s="38" t="s">
        <v>533</v>
      </c>
      <c r="K42" s="22"/>
      <c r="L42" s="22"/>
      <c r="M42" s="22"/>
      <c r="N42" s="22"/>
      <c r="O42" s="22"/>
      <c r="P42" s="22"/>
    </row>
    <row r="43" spans="1:16" ht="39" customHeight="1" thickBot="1">
      <c r="A43" s="22"/>
      <c r="B43" s="40"/>
      <c r="C43" s="1193" t="s">
        <v>590</v>
      </c>
      <c r="D43" s="1194"/>
      <c r="E43" s="1195"/>
      <c r="F43" s="41">
        <v>0.01</v>
      </c>
      <c r="G43" s="42">
        <v>0.01</v>
      </c>
      <c r="H43" s="42">
        <v>0.01</v>
      </c>
      <c r="I43" s="42">
        <v>0.01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wFR+oGfRFxPg0PqFG+6W9WYp3uXiNgU2Az2umjYVo4L78QeOW4U2Ebz6vN+4xVf/pIuBkLtclnJDEkbFQpZ8aQ==" saltValue="c18cDZ34EzzmpNNn0dzU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198" t="s">
        <v>11</v>
      </c>
      <c r="C45" s="1199"/>
      <c r="D45" s="58"/>
      <c r="E45" s="1204" t="s">
        <v>12</v>
      </c>
      <c r="F45" s="1204"/>
      <c r="G45" s="1204"/>
      <c r="H45" s="1204"/>
      <c r="I45" s="1204"/>
      <c r="J45" s="1205"/>
      <c r="K45" s="59">
        <v>55445</v>
      </c>
      <c r="L45" s="60">
        <v>51526</v>
      </c>
      <c r="M45" s="60">
        <v>46326</v>
      </c>
      <c r="N45" s="60">
        <v>43137</v>
      </c>
      <c r="O45" s="61">
        <v>40659</v>
      </c>
      <c r="P45" s="48"/>
      <c r="Q45" s="48"/>
      <c r="R45" s="48"/>
      <c r="S45" s="48"/>
      <c r="T45" s="48"/>
      <c r="U45" s="48"/>
    </row>
    <row r="46" spans="1:21" ht="30.75" customHeight="1">
      <c r="A46" s="48"/>
      <c r="B46" s="1200"/>
      <c r="C46" s="1201"/>
      <c r="D46" s="62"/>
      <c r="E46" s="1206" t="s">
        <v>13</v>
      </c>
      <c r="F46" s="1206"/>
      <c r="G46" s="1206"/>
      <c r="H46" s="1206"/>
      <c r="I46" s="1206"/>
      <c r="J46" s="1207"/>
      <c r="K46" s="63">
        <v>4592</v>
      </c>
      <c r="L46" s="64">
        <v>6055</v>
      </c>
      <c r="M46" s="64">
        <v>4299</v>
      </c>
      <c r="N46" s="64">
        <v>5772</v>
      </c>
      <c r="O46" s="65">
        <v>170</v>
      </c>
      <c r="P46" s="48"/>
      <c r="Q46" s="48"/>
      <c r="R46" s="48"/>
      <c r="S46" s="48"/>
      <c r="T46" s="48"/>
      <c r="U46" s="48"/>
    </row>
    <row r="47" spans="1:21" ht="30.75" customHeight="1">
      <c r="A47" s="48"/>
      <c r="B47" s="1200"/>
      <c r="C47" s="1201"/>
      <c r="D47" s="62"/>
      <c r="E47" s="1206" t="s">
        <v>14</v>
      </c>
      <c r="F47" s="1206"/>
      <c r="G47" s="1206"/>
      <c r="H47" s="1206"/>
      <c r="I47" s="1206"/>
      <c r="J47" s="1207"/>
      <c r="K47" s="63">
        <v>24974</v>
      </c>
      <c r="L47" s="64">
        <v>27246</v>
      </c>
      <c r="M47" s="64">
        <v>29495</v>
      </c>
      <c r="N47" s="64">
        <v>32979</v>
      </c>
      <c r="O47" s="65">
        <v>35535</v>
      </c>
      <c r="P47" s="48"/>
      <c r="Q47" s="48"/>
      <c r="R47" s="48"/>
      <c r="S47" s="48"/>
      <c r="T47" s="48"/>
      <c r="U47" s="48"/>
    </row>
    <row r="48" spans="1:21" ht="30.75" customHeight="1">
      <c r="A48" s="48"/>
      <c r="B48" s="1200"/>
      <c r="C48" s="1201"/>
      <c r="D48" s="62"/>
      <c r="E48" s="1206" t="s">
        <v>15</v>
      </c>
      <c r="F48" s="1206"/>
      <c r="G48" s="1206"/>
      <c r="H48" s="1206"/>
      <c r="I48" s="1206"/>
      <c r="J48" s="1207"/>
      <c r="K48" s="63">
        <v>17985</v>
      </c>
      <c r="L48" s="64">
        <v>16339</v>
      </c>
      <c r="M48" s="64">
        <v>15672</v>
      </c>
      <c r="N48" s="64">
        <v>14438</v>
      </c>
      <c r="O48" s="65">
        <v>15055</v>
      </c>
      <c r="P48" s="48"/>
      <c r="Q48" s="48"/>
      <c r="R48" s="48"/>
      <c r="S48" s="48"/>
      <c r="T48" s="48"/>
      <c r="U48" s="48"/>
    </row>
    <row r="49" spans="1:21" ht="30.75" customHeight="1">
      <c r="A49" s="48"/>
      <c r="B49" s="1200"/>
      <c r="C49" s="1201"/>
      <c r="D49" s="62"/>
      <c r="E49" s="1206" t="s">
        <v>16</v>
      </c>
      <c r="F49" s="1206"/>
      <c r="G49" s="1206"/>
      <c r="H49" s="1206"/>
      <c r="I49" s="1206"/>
      <c r="J49" s="1207"/>
      <c r="K49" s="63" t="s">
        <v>533</v>
      </c>
      <c r="L49" s="64" t="s">
        <v>533</v>
      </c>
      <c r="M49" s="64" t="s">
        <v>533</v>
      </c>
      <c r="N49" s="64" t="s">
        <v>533</v>
      </c>
      <c r="O49" s="65" t="s">
        <v>533</v>
      </c>
      <c r="P49" s="48"/>
      <c r="Q49" s="48"/>
      <c r="R49" s="48"/>
      <c r="S49" s="48"/>
      <c r="T49" s="48"/>
      <c r="U49" s="48"/>
    </row>
    <row r="50" spans="1:21" ht="30.75" customHeight="1">
      <c r="A50" s="48"/>
      <c r="B50" s="1200"/>
      <c r="C50" s="1201"/>
      <c r="D50" s="62"/>
      <c r="E50" s="1206" t="s">
        <v>17</v>
      </c>
      <c r="F50" s="1206"/>
      <c r="G50" s="1206"/>
      <c r="H50" s="1206"/>
      <c r="I50" s="1206"/>
      <c r="J50" s="1207"/>
      <c r="K50" s="63">
        <v>200</v>
      </c>
      <c r="L50" s="64">
        <v>140</v>
      </c>
      <c r="M50" s="64">
        <v>124</v>
      </c>
      <c r="N50" s="64">
        <v>128</v>
      </c>
      <c r="O50" s="65">
        <v>128</v>
      </c>
      <c r="P50" s="48"/>
      <c r="Q50" s="48"/>
      <c r="R50" s="48"/>
      <c r="S50" s="48"/>
      <c r="T50" s="48"/>
      <c r="U50" s="48"/>
    </row>
    <row r="51" spans="1:21" ht="30.75" customHeight="1">
      <c r="A51" s="48"/>
      <c r="B51" s="1202"/>
      <c r="C51" s="1203"/>
      <c r="D51" s="66"/>
      <c r="E51" s="1206" t="s">
        <v>18</v>
      </c>
      <c r="F51" s="1206"/>
      <c r="G51" s="1206"/>
      <c r="H51" s="1206"/>
      <c r="I51" s="1206"/>
      <c r="J51" s="1207"/>
      <c r="K51" s="63" t="s">
        <v>533</v>
      </c>
      <c r="L51" s="64" t="s">
        <v>533</v>
      </c>
      <c r="M51" s="64" t="s">
        <v>533</v>
      </c>
      <c r="N51" s="64" t="s">
        <v>533</v>
      </c>
      <c r="O51" s="65" t="s">
        <v>533</v>
      </c>
      <c r="P51" s="48"/>
      <c r="Q51" s="48"/>
      <c r="R51" s="48"/>
      <c r="S51" s="48"/>
      <c r="T51" s="48"/>
      <c r="U51" s="48"/>
    </row>
    <row r="52" spans="1:21" ht="30.75" customHeight="1">
      <c r="A52" s="48"/>
      <c r="B52" s="1208" t="s">
        <v>19</v>
      </c>
      <c r="C52" s="1209"/>
      <c r="D52" s="66"/>
      <c r="E52" s="1206" t="s">
        <v>20</v>
      </c>
      <c r="F52" s="1206"/>
      <c r="G52" s="1206"/>
      <c r="H52" s="1206"/>
      <c r="I52" s="1206"/>
      <c r="J52" s="1207"/>
      <c r="K52" s="63">
        <v>67901</v>
      </c>
      <c r="L52" s="64">
        <v>67172</v>
      </c>
      <c r="M52" s="64">
        <v>65349</v>
      </c>
      <c r="N52" s="64">
        <v>65763</v>
      </c>
      <c r="O52" s="65">
        <v>65321</v>
      </c>
      <c r="P52" s="48"/>
      <c r="Q52" s="48"/>
      <c r="R52" s="48"/>
      <c r="S52" s="48"/>
      <c r="T52" s="48"/>
      <c r="U52" s="48"/>
    </row>
    <row r="53" spans="1:21" ht="30.75" customHeight="1" thickBot="1">
      <c r="A53" s="48"/>
      <c r="B53" s="1210" t="s">
        <v>21</v>
      </c>
      <c r="C53" s="1211"/>
      <c r="D53" s="67"/>
      <c r="E53" s="1212" t="s">
        <v>22</v>
      </c>
      <c r="F53" s="1212"/>
      <c r="G53" s="1212"/>
      <c r="H53" s="1212"/>
      <c r="I53" s="1212"/>
      <c r="J53" s="1213"/>
      <c r="K53" s="68">
        <v>35295</v>
      </c>
      <c r="L53" s="69">
        <v>34134</v>
      </c>
      <c r="M53" s="69">
        <v>30567</v>
      </c>
      <c r="N53" s="69">
        <v>30691</v>
      </c>
      <c r="O53" s="70">
        <v>26226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c r="B58" s="1214" t="s">
        <v>26</v>
      </c>
      <c r="C58" s="1215"/>
      <c r="D58" s="1220" t="s">
        <v>27</v>
      </c>
      <c r="E58" s="1221"/>
      <c r="F58" s="1221"/>
      <c r="G58" s="1221"/>
      <c r="H58" s="1221"/>
      <c r="I58" s="1221"/>
      <c r="J58" s="1222"/>
      <c r="K58" s="83"/>
      <c r="L58" s="84"/>
      <c r="M58" s="84"/>
      <c r="N58" s="84"/>
      <c r="O58" s="85"/>
    </row>
    <row r="59" spans="1:21" ht="31.5" customHeight="1">
      <c r="B59" s="1216"/>
      <c r="C59" s="1217"/>
      <c r="D59" s="1223" t="s">
        <v>28</v>
      </c>
      <c r="E59" s="1224"/>
      <c r="F59" s="1224"/>
      <c r="G59" s="1224"/>
      <c r="H59" s="1224"/>
      <c r="I59" s="1224"/>
      <c r="J59" s="1225"/>
      <c r="K59" s="86"/>
      <c r="L59" s="87"/>
      <c r="M59" s="87"/>
      <c r="N59" s="87"/>
      <c r="O59" s="88"/>
    </row>
    <row r="60" spans="1:21" ht="31.5" customHeight="1" thickBot="1">
      <c r="B60" s="1218"/>
      <c r="C60" s="1219"/>
      <c r="D60" s="1226" t="s">
        <v>29</v>
      </c>
      <c r="E60" s="1227"/>
      <c r="F60" s="1227"/>
      <c r="G60" s="1227"/>
      <c r="H60" s="1227"/>
      <c r="I60" s="1227"/>
      <c r="J60" s="1228"/>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GLA8r+EoBAUfuxUnIjKxch07igiGnTnHr/RMkQJMEZDBjkUjvgLay21SAw8doGBsEe3nN4yeGs+jUioSdhZ4Q==" saltValue="pZZkWxXnAjyrNg9R4yS2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574</v>
      </c>
      <c r="J40" s="103" t="s">
        <v>575</v>
      </c>
      <c r="K40" s="103" t="s">
        <v>576</v>
      </c>
      <c r="L40" s="103" t="s">
        <v>577</v>
      </c>
      <c r="M40" s="104" t="s">
        <v>578</v>
      </c>
    </row>
    <row r="41" spans="2:13" ht="27.75" customHeight="1">
      <c r="B41" s="1229" t="s">
        <v>32</v>
      </c>
      <c r="C41" s="1230"/>
      <c r="D41" s="105"/>
      <c r="E41" s="1235" t="s">
        <v>33</v>
      </c>
      <c r="F41" s="1235"/>
      <c r="G41" s="1235"/>
      <c r="H41" s="1236"/>
      <c r="I41" s="354">
        <v>1142269</v>
      </c>
      <c r="J41" s="355">
        <v>1145785</v>
      </c>
      <c r="K41" s="355">
        <v>1178248</v>
      </c>
      <c r="L41" s="355">
        <v>1195916</v>
      </c>
      <c r="M41" s="356">
        <v>1234267</v>
      </c>
    </row>
    <row r="42" spans="2:13" ht="27.75" customHeight="1">
      <c r="B42" s="1231"/>
      <c r="C42" s="1232"/>
      <c r="D42" s="106"/>
      <c r="E42" s="1237" t="s">
        <v>34</v>
      </c>
      <c r="F42" s="1237"/>
      <c r="G42" s="1237"/>
      <c r="H42" s="1238"/>
      <c r="I42" s="357">
        <v>1190</v>
      </c>
      <c r="J42" s="358">
        <v>1066</v>
      </c>
      <c r="K42" s="358">
        <v>1027</v>
      </c>
      <c r="L42" s="358">
        <v>968</v>
      </c>
      <c r="M42" s="359">
        <v>850</v>
      </c>
    </row>
    <row r="43" spans="2:13" ht="27.75" customHeight="1">
      <c r="B43" s="1231"/>
      <c r="C43" s="1232"/>
      <c r="D43" s="106"/>
      <c r="E43" s="1237" t="s">
        <v>35</v>
      </c>
      <c r="F43" s="1237"/>
      <c r="G43" s="1237"/>
      <c r="H43" s="1238"/>
      <c r="I43" s="357">
        <v>252380</v>
      </c>
      <c r="J43" s="358">
        <v>234620</v>
      </c>
      <c r="K43" s="358">
        <v>216249</v>
      </c>
      <c r="L43" s="358">
        <v>205060</v>
      </c>
      <c r="M43" s="359">
        <v>199462</v>
      </c>
    </row>
    <row r="44" spans="2:13" ht="27.75" customHeight="1">
      <c r="B44" s="1231"/>
      <c r="C44" s="1232"/>
      <c r="D44" s="106"/>
      <c r="E44" s="1237" t="s">
        <v>36</v>
      </c>
      <c r="F44" s="1237"/>
      <c r="G44" s="1237"/>
      <c r="H44" s="1238"/>
      <c r="I44" s="357" t="s">
        <v>533</v>
      </c>
      <c r="J44" s="358" t="s">
        <v>533</v>
      </c>
      <c r="K44" s="358" t="s">
        <v>533</v>
      </c>
      <c r="L44" s="358" t="s">
        <v>533</v>
      </c>
      <c r="M44" s="359" t="s">
        <v>533</v>
      </c>
    </row>
    <row r="45" spans="2:13" ht="27.75" customHeight="1">
      <c r="B45" s="1231"/>
      <c r="C45" s="1232"/>
      <c r="D45" s="106"/>
      <c r="E45" s="1237" t="s">
        <v>37</v>
      </c>
      <c r="F45" s="1237"/>
      <c r="G45" s="1237"/>
      <c r="H45" s="1238"/>
      <c r="I45" s="357">
        <v>94559</v>
      </c>
      <c r="J45" s="358">
        <v>90008</v>
      </c>
      <c r="K45" s="358">
        <v>86475</v>
      </c>
      <c r="L45" s="358">
        <v>82899</v>
      </c>
      <c r="M45" s="359">
        <v>80289</v>
      </c>
    </row>
    <row r="46" spans="2:13" ht="27.75" customHeight="1">
      <c r="B46" s="1231"/>
      <c r="C46" s="1232"/>
      <c r="D46" s="107"/>
      <c r="E46" s="1237" t="s">
        <v>38</v>
      </c>
      <c r="F46" s="1237"/>
      <c r="G46" s="1237"/>
      <c r="H46" s="1238"/>
      <c r="I46" s="357">
        <v>17841</v>
      </c>
      <c r="J46" s="358">
        <v>17720</v>
      </c>
      <c r="K46" s="358">
        <v>22623</v>
      </c>
      <c r="L46" s="358">
        <v>25855</v>
      </c>
      <c r="M46" s="359">
        <v>28731</v>
      </c>
    </row>
    <row r="47" spans="2:13" ht="27.75" customHeight="1">
      <c r="B47" s="1231"/>
      <c r="C47" s="1232"/>
      <c r="D47" s="108"/>
      <c r="E47" s="1239" t="s">
        <v>39</v>
      </c>
      <c r="F47" s="1240"/>
      <c r="G47" s="1240"/>
      <c r="H47" s="1241"/>
      <c r="I47" s="357" t="s">
        <v>533</v>
      </c>
      <c r="J47" s="358" t="s">
        <v>533</v>
      </c>
      <c r="K47" s="358" t="s">
        <v>533</v>
      </c>
      <c r="L47" s="358" t="s">
        <v>533</v>
      </c>
      <c r="M47" s="359" t="s">
        <v>533</v>
      </c>
    </row>
    <row r="48" spans="2:13" ht="27.75" customHeight="1">
      <c r="B48" s="1231"/>
      <c r="C48" s="1232"/>
      <c r="D48" s="106"/>
      <c r="E48" s="1237" t="s">
        <v>40</v>
      </c>
      <c r="F48" s="1237"/>
      <c r="G48" s="1237"/>
      <c r="H48" s="1238"/>
      <c r="I48" s="357" t="s">
        <v>533</v>
      </c>
      <c r="J48" s="358" t="s">
        <v>533</v>
      </c>
      <c r="K48" s="358" t="s">
        <v>533</v>
      </c>
      <c r="L48" s="358" t="s">
        <v>533</v>
      </c>
      <c r="M48" s="359" t="s">
        <v>533</v>
      </c>
    </row>
    <row r="49" spans="2:13" ht="27.75" customHeight="1">
      <c r="B49" s="1233"/>
      <c r="C49" s="1234"/>
      <c r="D49" s="106"/>
      <c r="E49" s="1237" t="s">
        <v>41</v>
      </c>
      <c r="F49" s="1237"/>
      <c r="G49" s="1237"/>
      <c r="H49" s="1238"/>
      <c r="I49" s="357" t="s">
        <v>533</v>
      </c>
      <c r="J49" s="358" t="s">
        <v>533</v>
      </c>
      <c r="K49" s="358" t="s">
        <v>533</v>
      </c>
      <c r="L49" s="358" t="s">
        <v>533</v>
      </c>
      <c r="M49" s="359" t="s">
        <v>533</v>
      </c>
    </row>
    <row r="50" spans="2:13" ht="27.75" customHeight="1">
      <c r="B50" s="1242" t="s">
        <v>42</v>
      </c>
      <c r="C50" s="1243"/>
      <c r="D50" s="109"/>
      <c r="E50" s="1237" t="s">
        <v>43</v>
      </c>
      <c r="F50" s="1237"/>
      <c r="G50" s="1237"/>
      <c r="H50" s="1238"/>
      <c r="I50" s="357">
        <v>96487</v>
      </c>
      <c r="J50" s="358">
        <v>88806</v>
      </c>
      <c r="K50" s="358">
        <v>97606</v>
      </c>
      <c r="L50" s="358">
        <v>105496</v>
      </c>
      <c r="M50" s="359">
        <v>134738</v>
      </c>
    </row>
    <row r="51" spans="2:13" ht="27.75" customHeight="1">
      <c r="B51" s="1231"/>
      <c r="C51" s="1232"/>
      <c r="D51" s="106"/>
      <c r="E51" s="1237" t="s">
        <v>44</v>
      </c>
      <c r="F51" s="1237"/>
      <c r="G51" s="1237"/>
      <c r="H51" s="1238"/>
      <c r="I51" s="357">
        <v>187329</v>
      </c>
      <c r="J51" s="358">
        <v>182780</v>
      </c>
      <c r="K51" s="358">
        <v>187933</v>
      </c>
      <c r="L51" s="358">
        <v>191874</v>
      </c>
      <c r="M51" s="359">
        <v>193574</v>
      </c>
    </row>
    <row r="52" spans="2:13" ht="27.75" customHeight="1">
      <c r="B52" s="1233"/>
      <c r="C52" s="1234"/>
      <c r="D52" s="106"/>
      <c r="E52" s="1237" t="s">
        <v>45</v>
      </c>
      <c r="F52" s="1237"/>
      <c r="G52" s="1237"/>
      <c r="H52" s="1238"/>
      <c r="I52" s="357">
        <v>691549</v>
      </c>
      <c r="J52" s="358">
        <v>702185</v>
      </c>
      <c r="K52" s="358">
        <v>714030</v>
      </c>
      <c r="L52" s="358">
        <v>727648</v>
      </c>
      <c r="M52" s="359">
        <v>727875</v>
      </c>
    </row>
    <row r="53" spans="2:13" ht="27.75" customHeight="1" thickBot="1">
      <c r="B53" s="1244" t="s">
        <v>46</v>
      </c>
      <c r="C53" s="1245"/>
      <c r="D53" s="110"/>
      <c r="E53" s="1246" t="s">
        <v>47</v>
      </c>
      <c r="F53" s="1246"/>
      <c r="G53" s="1246"/>
      <c r="H53" s="1247"/>
      <c r="I53" s="360">
        <v>532875</v>
      </c>
      <c r="J53" s="361">
        <v>515429</v>
      </c>
      <c r="K53" s="361">
        <v>505055</v>
      </c>
      <c r="L53" s="361">
        <v>485680</v>
      </c>
      <c r="M53" s="362">
        <v>487411</v>
      </c>
    </row>
    <row r="54" spans="2:13" ht="27.75" customHeight="1">
      <c r="B54" s="111" t="s">
        <v>48</v>
      </c>
      <c r="C54" s="112"/>
      <c r="D54" s="112"/>
      <c r="E54" s="113"/>
      <c r="F54" s="113"/>
      <c r="G54" s="113"/>
      <c r="H54" s="113"/>
      <c r="I54" s="114"/>
      <c r="J54" s="114"/>
      <c r="K54" s="114"/>
      <c r="L54" s="114"/>
      <c r="M54" s="114"/>
    </row>
    <row r="55" spans="2:13"/>
  </sheetData>
  <sheetProtection algorithmName="SHA-512" hashValue="vKg0ebJVxDpjn+fa/EGl7ZwQg03w7r1KLg98OxP/04MmzkgPf27rU/blburKZbNAsXOlx1IdH73TwXppwv8LoA==" saltValue="oRcM9PEflu5TUpE68oIC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election activeCell="AC16" sqref="AC16:AG16"/>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576</v>
      </c>
      <c r="G54" s="119" t="s">
        <v>577</v>
      </c>
      <c r="H54" s="120" t="s">
        <v>578</v>
      </c>
    </row>
    <row r="55" spans="2:8" ht="52.5" customHeight="1">
      <c r="B55" s="121"/>
      <c r="C55" s="1256" t="s">
        <v>50</v>
      </c>
      <c r="D55" s="1256"/>
      <c r="E55" s="1257"/>
      <c r="F55" s="122">
        <v>4902</v>
      </c>
      <c r="G55" s="122">
        <v>11818</v>
      </c>
      <c r="H55" s="123">
        <v>10197</v>
      </c>
    </row>
    <row r="56" spans="2:8" ht="52.5" customHeight="1">
      <c r="B56" s="124"/>
      <c r="C56" s="1258" t="s">
        <v>51</v>
      </c>
      <c r="D56" s="1258"/>
      <c r="E56" s="1259"/>
      <c r="F56" s="125" t="s">
        <v>533</v>
      </c>
      <c r="G56" s="125" t="s">
        <v>533</v>
      </c>
      <c r="H56" s="126" t="s">
        <v>533</v>
      </c>
    </row>
    <row r="57" spans="2:8" ht="53.25" customHeight="1">
      <c r="B57" s="124"/>
      <c r="C57" s="1260" t="s">
        <v>52</v>
      </c>
      <c r="D57" s="1260"/>
      <c r="E57" s="1261"/>
      <c r="F57" s="127">
        <v>8110</v>
      </c>
      <c r="G57" s="127">
        <v>9947</v>
      </c>
      <c r="H57" s="128">
        <v>9544</v>
      </c>
    </row>
    <row r="58" spans="2:8" ht="45.75" customHeight="1">
      <c r="B58" s="129"/>
      <c r="C58" s="1248" t="s">
        <v>626</v>
      </c>
      <c r="D58" s="1249"/>
      <c r="E58" s="1250"/>
      <c r="F58" s="363">
        <v>2892</v>
      </c>
      <c r="G58" s="130">
        <v>5022</v>
      </c>
      <c r="H58" s="131">
        <v>5321</v>
      </c>
    </row>
    <row r="59" spans="2:8" ht="45.75" customHeight="1">
      <c r="B59" s="129"/>
      <c r="C59" s="1248" t="s">
        <v>627</v>
      </c>
      <c r="D59" s="1249"/>
      <c r="E59" s="1250"/>
      <c r="F59" s="363">
        <v>3007</v>
      </c>
      <c r="G59" s="130">
        <v>3060</v>
      </c>
      <c r="H59" s="131">
        <v>2691</v>
      </c>
    </row>
    <row r="60" spans="2:8" ht="45.75" customHeight="1">
      <c r="B60" s="129"/>
      <c r="C60" s="1248" t="s">
        <v>630</v>
      </c>
      <c r="D60" s="1249"/>
      <c r="E60" s="1250"/>
      <c r="F60" s="363">
        <v>337</v>
      </c>
      <c r="G60" s="130">
        <v>357</v>
      </c>
      <c r="H60" s="131">
        <v>434</v>
      </c>
    </row>
    <row r="61" spans="2:8" ht="45.75" customHeight="1">
      <c r="B61" s="129"/>
      <c r="C61" s="1248" t="s">
        <v>628</v>
      </c>
      <c r="D61" s="1249"/>
      <c r="E61" s="1250"/>
      <c r="F61" s="363">
        <v>412</v>
      </c>
      <c r="G61" s="130">
        <v>412</v>
      </c>
      <c r="H61" s="131">
        <v>412</v>
      </c>
    </row>
    <row r="62" spans="2:8" ht="45.75" customHeight="1" thickBot="1">
      <c r="B62" s="132"/>
      <c r="C62" s="1251" t="s">
        <v>629</v>
      </c>
      <c r="D62" s="1252"/>
      <c r="E62" s="1253"/>
      <c r="F62" s="364">
        <v>370</v>
      </c>
      <c r="G62" s="130">
        <v>357</v>
      </c>
      <c r="H62" s="133">
        <v>339</v>
      </c>
    </row>
    <row r="63" spans="2:8" ht="52.5" customHeight="1" thickBot="1">
      <c r="B63" s="134"/>
      <c r="C63" s="1254" t="s">
        <v>53</v>
      </c>
      <c r="D63" s="1254"/>
      <c r="E63" s="1255"/>
      <c r="F63" s="135">
        <v>13012</v>
      </c>
      <c r="G63" s="135">
        <v>21765</v>
      </c>
      <c r="H63" s="136">
        <v>19741</v>
      </c>
    </row>
    <row r="64" spans="2:8"/>
  </sheetData>
  <sheetProtection algorithmName="SHA-512" hashValue="aQGjcR5T6WAqYm86MO+k+nrriTL55+yYQ9m75IvUFJ2AfxM0ycRNtvD6G27cccU/Q2WZ61czF5pYvUIZLK8/lg==" saltValue="JPb+R1HbZBB0yJ7pN1Pf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DADB3-E73D-4786-84D8-35B6990119A7}">
  <sheetPr codeName="Sheet10">
    <pageSetUpPr fitToPage="1"/>
  </sheetPr>
  <dimension ref="A1:DE85"/>
  <sheetViews>
    <sheetView showGridLines="0" zoomScale="85" zoomScaleNormal="85" zoomScaleSheetLayoutView="55" workbookViewId="0">
      <selection activeCell="AM63" sqref="AM63"/>
    </sheetView>
  </sheetViews>
  <sheetFormatPr defaultColWidth="0" defaultRowHeight="13.5" customHeight="1" zeroHeight="1"/>
  <cols>
    <col min="1" max="1" width="6.375" style="1264" customWidth="1"/>
    <col min="2" max="107" width="2.5" style="1264" customWidth="1"/>
    <col min="108" max="108" width="6.125" style="1271" customWidth="1"/>
    <col min="109" max="109" width="5.875" style="1270" customWidth="1"/>
    <col min="110" max="16384" width="8.625" style="1264" hidden="1"/>
  </cols>
  <sheetData>
    <row r="1" spans="1:109" ht="42.75" customHeight="1">
      <c r="A1" s="1262"/>
      <c r="B1" s="1263"/>
      <c r="DD1" s="1264"/>
      <c r="DE1" s="1264"/>
    </row>
    <row r="2" spans="1:109" ht="25.5" customHeight="1">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64"/>
      <c r="DE2" s="1264"/>
    </row>
    <row r="3" spans="1:109" ht="25.5" customHeight="1">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64"/>
      <c r="DE3" s="1264"/>
    </row>
    <row r="4" spans="1:109" s="258" customFormat="1">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row>
    <row r="5" spans="1:109" s="258" customFormat="1">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row>
    <row r="6" spans="1:109" s="258" customFormat="1">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row>
    <row r="7" spans="1:109" s="258" customFormat="1">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row>
    <row r="8" spans="1:109" s="258" customFormat="1">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row>
    <row r="9" spans="1:109" s="258" customFormat="1">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row>
    <row r="10" spans="1:109" s="258" customFormat="1">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row>
    <row r="11" spans="1:109" s="258" customFormat="1">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row>
    <row r="12" spans="1:109" s="258" customFormat="1">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row>
    <row r="13" spans="1:109" s="258" customFormat="1">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row>
    <row r="14" spans="1:109" s="258" customFormat="1">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row>
    <row r="15" spans="1:109" s="258" customFormat="1">
      <c r="A15" s="1264"/>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row>
    <row r="16" spans="1:109" s="258" customFormat="1">
      <c r="A16" s="1264"/>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row>
    <row r="17" spans="1:109" s="258" customFormat="1">
      <c r="A17" s="1264"/>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row>
    <row r="18" spans="1:109" s="258" customFormat="1">
      <c r="A18" s="1264"/>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row>
    <row r="19" spans="1:109">
      <c r="DD19" s="1264"/>
      <c r="DE19" s="1264"/>
    </row>
    <row r="20" spans="1:109">
      <c r="DD20" s="1264"/>
      <c r="DE20" s="1264"/>
    </row>
    <row r="21" spans="1:109" ht="17.25" customHeight="1">
      <c r="B21" s="1266"/>
      <c r="C21" s="1267"/>
      <c r="D21" s="1267"/>
      <c r="E21" s="1267"/>
      <c r="F21" s="1267"/>
      <c r="G21" s="1267"/>
      <c r="H21" s="1267"/>
      <c r="I21" s="1267"/>
      <c r="J21" s="1267"/>
      <c r="K21" s="1267"/>
      <c r="L21" s="1267"/>
      <c r="M21" s="1267"/>
      <c r="N21" s="1268"/>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8"/>
      <c r="AU21" s="1267"/>
      <c r="AV21" s="1267"/>
      <c r="AW21" s="1267"/>
      <c r="AX21" s="1267"/>
      <c r="AY21" s="1267"/>
      <c r="AZ21" s="1267"/>
      <c r="BA21" s="1267"/>
      <c r="BB21" s="1267"/>
      <c r="BC21" s="1267"/>
      <c r="BD21" s="1267"/>
      <c r="BE21" s="1267"/>
      <c r="BF21" s="1268"/>
      <c r="BG21" s="1267"/>
      <c r="BH21" s="1267"/>
      <c r="BI21" s="1267"/>
      <c r="BJ21" s="1267"/>
      <c r="BK21" s="1267"/>
      <c r="BL21" s="1267"/>
      <c r="BM21" s="1267"/>
      <c r="BN21" s="1267"/>
      <c r="BO21" s="1267"/>
      <c r="BP21" s="1267"/>
      <c r="BQ21" s="1267"/>
      <c r="BR21" s="1268"/>
      <c r="BS21" s="1267"/>
      <c r="BT21" s="1267"/>
      <c r="BU21" s="1267"/>
      <c r="BV21" s="1267"/>
      <c r="BW21" s="1267"/>
      <c r="BX21" s="1267"/>
      <c r="BY21" s="1267"/>
      <c r="BZ21" s="1267"/>
      <c r="CA21" s="1267"/>
      <c r="CB21" s="1267"/>
      <c r="CC21" s="1267"/>
      <c r="CD21" s="1268"/>
      <c r="CE21" s="1267"/>
      <c r="CF21" s="1267"/>
      <c r="CG21" s="1267"/>
      <c r="CH21" s="1267"/>
      <c r="CI21" s="1267"/>
      <c r="CJ21" s="1267"/>
      <c r="CK21" s="1267"/>
      <c r="CL21" s="1267"/>
      <c r="CM21" s="1267"/>
      <c r="CN21" s="1267"/>
      <c r="CO21" s="1267"/>
      <c r="CP21" s="1268"/>
      <c r="CQ21" s="1267"/>
      <c r="CR21" s="1267"/>
      <c r="CS21" s="1267"/>
      <c r="CT21" s="1267"/>
      <c r="CU21" s="1267"/>
      <c r="CV21" s="1267"/>
      <c r="CW21" s="1267"/>
      <c r="CX21" s="1267"/>
      <c r="CY21" s="1267"/>
      <c r="CZ21" s="1267"/>
      <c r="DA21" s="1267"/>
      <c r="DB21" s="1268"/>
      <c r="DC21" s="1267"/>
      <c r="DD21" s="1269"/>
      <c r="DE21" s="1264"/>
    </row>
    <row r="22" spans="1:109" ht="17.25" customHeight="1">
      <c r="B22" s="1270"/>
    </row>
    <row r="23" spans="1:109">
      <c r="B23" s="1270"/>
    </row>
    <row r="24" spans="1:109">
      <c r="B24" s="1270"/>
    </row>
    <row r="25" spans="1:109">
      <c r="B25" s="1270"/>
    </row>
    <row r="26" spans="1:109">
      <c r="B26" s="1270"/>
    </row>
    <row r="27" spans="1:109">
      <c r="B27" s="1270"/>
    </row>
    <row r="28" spans="1:109">
      <c r="B28" s="1270"/>
    </row>
    <row r="29" spans="1:109">
      <c r="B29" s="1270"/>
    </row>
    <row r="30" spans="1:109">
      <c r="B30" s="1270"/>
    </row>
    <row r="31" spans="1:109">
      <c r="B31" s="1270"/>
    </row>
    <row r="32" spans="1:109">
      <c r="B32" s="1270"/>
    </row>
    <row r="33" spans="2:109">
      <c r="B33" s="1270"/>
    </row>
    <row r="34" spans="2:109">
      <c r="B34" s="1270"/>
    </row>
    <row r="35" spans="2:109">
      <c r="B35" s="1270"/>
    </row>
    <row r="36" spans="2:109">
      <c r="B36" s="1270"/>
    </row>
    <row r="37" spans="2:109">
      <c r="B37" s="1270"/>
    </row>
    <row r="38" spans="2:109">
      <c r="B38" s="1270"/>
    </row>
    <row r="39" spans="2:109">
      <c r="B39" s="1272"/>
      <c r="C39" s="1273"/>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73"/>
      <c r="AH39" s="1273"/>
      <c r="AI39" s="1273"/>
      <c r="AJ39" s="1273"/>
      <c r="AK39" s="1273"/>
      <c r="AL39" s="1273"/>
      <c r="AM39" s="1273"/>
      <c r="AN39" s="1273"/>
      <c r="AO39" s="1273"/>
      <c r="AP39" s="1273"/>
      <c r="AQ39" s="1273"/>
      <c r="AR39" s="1273"/>
      <c r="AS39" s="1273"/>
      <c r="AT39" s="1273"/>
      <c r="AU39" s="1273"/>
      <c r="AV39" s="1273"/>
      <c r="AW39" s="1273"/>
      <c r="AX39" s="1273"/>
      <c r="AY39" s="1273"/>
      <c r="AZ39" s="1273"/>
      <c r="BA39" s="1273"/>
      <c r="BB39" s="1273"/>
      <c r="BC39" s="1273"/>
      <c r="BD39" s="1273"/>
      <c r="BE39" s="1273"/>
      <c r="BF39" s="1273"/>
      <c r="BG39" s="1273"/>
      <c r="BH39" s="1273"/>
      <c r="BI39" s="1273"/>
      <c r="BJ39" s="1273"/>
      <c r="BK39" s="1273"/>
      <c r="BL39" s="1273"/>
      <c r="BM39" s="1273"/>
      <c r="BN39" s="1273"/>
      <c r="BO39" s="1273"/>
      <c r="BP39" s="1273"/>
      <c r="BQ39" s="1273"/>
      <c r="BR39" s="1273"/>
      <c r="BS39" s="1273"/>
      <c r="BT39" s="1273"/>
      <c r="BU39" s="1273"/>
      <c r="BV39" s="1273"/>
      <c r="BW39" s="1273"/>
      <c r="BX39" s="1273"/>
      <c r="BY39" s="1273"/>
      <c r="BZ39" s="1273"/>
      <c r="CA39" s="1273"/>
      <c r="CB39" s="1273"/>
      <c r="CC39" s="1273"/>
      <c r="CD39" s="1273"/>
      <c r="CE39" s="1273"/>
      <c r="CF39" s="1273"/>
      <c r="CG39" s="1273"/>
      <c r="CH39" s="1273"/>
      <c r="CI39" s="1273"/>
      <c r="CJ39" s="1273"/>
      <c r="CK39" s="1273"/>
      <c r="CL39" s="1273"/>
      <c r="CM39" s="1273"/>
      <c r="CN39" s="1273"/>
      <c r="CO39" s="1273"/>
      <c r="CP39" s="1273"/>
      <c r="CQ39" s="1273"/>
      <c r="CR39" s="1273"/>
      <c r="CS39" s="1273"/>
      <c r="CT39" s="1273"/>
      <c r="CU39" s="1273"/>
      <c r="CV39" s="1273"/>
      <c r="CW39" s="1273"/>
      <c r="CX39" s="1273"/>
      <c r="CY39" s="1273"/>
      <c r="CZ39" s="1273"/>
      <c r="DA39" s="1273"/>
      <c r="DB39" s="1273"/>
      <c r="DC39" s="1273"/>
      <c r="DD39" s="1274"/>
    </row>
    <row r="40" spans="2:109">
      <c r="B40" s="1275"/>
      <c r="DD40" s="1275"/>
      <c r="DE40" s="1264"/>
    </row>
    <row r="41" spans="2:109" ht="17.25">
      <c r="B41" s="1276" t="s">
        <v>631</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9"/>
    </row>
    <row r="42" spans="2:109">
      <c r="B42" s="1270"/>
      <c r="G42" s="1277"/>
      <c r="I42" s="1278"/>
      <c r="J42" s="1278"/>
      <c r="K42" s="1278"/>
      <c r="AM42" s="1277"/>
      <c r="AN42" s="1277" t="s">
        <v>632</v>
      </c>
      <c r="AP42" s="1278"/>
      <c r="AQ42" s="1278"/>
      <c r="AR42" s="1278"/>
      <c r="AY42" s="1277"/>
      <c r="BA42" s="1278"/>
      <c r="BB42" s="1278"/>
      <c r="BC42" s="1278"/>
      <c r="BK42" s="1277"/>
      <c r="BM42" s="1278"/>
      <c r="BN42" s="1278"/>
      <c r="BO42" s="1278"/>
      <c r="BW42" s="1277"/>
      <c r="BY42" s="1278"/>
      <c r="BZ42" s="1278"/>
      <c r="CA42" s="1278"/>
      <c r="CI42" s="1277"/>
      <c r="CK42" s="1278"/>
      <c r="CL42" s="1278"/>
      <c r="CM42" s="1278"/>
      <c r="CU42" s="1277"/>
      <c r="CW42" s="1278"/>
      <c r="CX42" s="1278"/>
      <c r="CY42" s="1278"/>
    </row>
    <row r="43" spans="2:109" ht="13.5" customHeight="1">
      <c r="B43" s="1270"/>
      <c r="AN43" s="1279" t="s">
        <v>633</v>
      </c>
      <c r="AO43" s="1280"/>
      <c r="AP43" s="1280"/>
      <c r="AQ43" s="1280"/>
      <c r="AR43" s="1280"/>
      <c r="AS43" s="1280"/>
      <c r="AT43" s="1280"/>
      <c r="AU43" s="1280"/>
      <c r="AV43" s="1280"/>
      <c r="AW43" s="1280"/>
      <c r="AX43" s="1280"/>
      <c r="AY43" s="1280"/>
      <c r="AZ43" s="1280"/>
      <c r="BA43" s="1280"/>
      <c r="BB43" s="1280"/>
      <c r="BC43" s="1280"/>
      <c r="BD43" s="1280"/>
      <c r="BE43" s="1280"/>
      <c r="BF43" s="1280"/>
      <c r="BG43" s="1280"/>
      <c r="BH43" s="1280"/>
      <c r="BI43" s="1280"/>
      <c r="BJ43" s="1280"/>
      <c r="BK43" s="1280"/>
      <c r="BL43" s="1280"/>
      <c r="BM43" s="1280"/>
      <c r="BN43" s="1280"/>
      <c r="BO43" s="1280"/>
      <c r="BP43" s="1280"/>
      <c r="BQ43" s="1280"/>
      <c r="BR43" s="1280"/>
      <c r="BS43" s="1280"/>
      <c r="BT43" s="1280"/>
      <c r="BU43" s="1280"/>
      <c r="BV43" s="1280"/>
      <c r="BW43" s="1280"/>
      <c r="BX43" s="1280"/>
      <c r="BY43" s="1280"/>
      <c r="BZ43" s="1280"/>
      <c r="CA43" s="1280"/>
      <c r="CB43" s="1280"/>
      <c r="CC43" s="1280"/>
      <c r="CD43" s="1280"/>
      <c r="CE43" s="1280"/>
      <c r="CF43" s="1280"/>
      <c r="CG43" s="1280"/>
      <c r="CH43" s="1280"/>
      <c r="CI43" s="1280"/>
      <c r="CJ43" s="1280"/>
      <c r="CK43" s="1280"/>
      <c r="CL43" s="1280"/>
      <c r="CM43" s="1280"/>
      <c r="CN43" s="1280"/>
      <c r="CO43" s="1280"/>
      <c r="CP43" s="1280"/>
      <c r="CQ43" s="1280"/>
      <c r="CR43" s="1280"/>
      <c r="CS43" s="1280"/>
      <c r="CT43" s="1280"/>
      <c r="CU43" s="1280"/>
      <c r="CV43" s="1280"/>
      <c r="CW43" s="1280"/>
      <c r="CX43" s="1280"/>
      <c r="CY43" s="1280"/>
      <c r="CZ43" s="1280"/>
      <c r="DA43" s="1280"/>
      <c r="DB43" s="1280"/>
      <c r="DC43" s="1281"/>
    </row>
    <row r="44" spans="2:109">
      <c r="B44" s="1270"/>
      <c r="AN44" s="1282"/>
      <c r="AO44" s="1283"/>
      <c r="AP44" s="1283"/>
      <c r="AQ44" s="1283"/>
      <c r="AR44" s="1283"/>
      <c r="AS44" s="1283"/>
      <c r="AT44" s="1283"/>
      <c r="AU44" s="1283"/>
      <c r="AV44" s="1283"/>
      <c r="AW44" s="1283"/>
      <c r="AX44" s="1283"/>
      <c r="AY44" s="1283"/>
      <c r="AZ44" s="1283"/>
      <c r="BA44" s="1283"/>
      <c r="BB44" s="1283"/>
      <c r="BC44" s="1283"/>
      <c r="BD44" s="1283"/>
      <c r="BE44" s="1283"/>
      <c r="BF44" s="1283"/>
      <c r="BG44" s="1283"/>
      <c r="BH44" s="1283"/>
      <c r="BI44" s="1283"/>
      <c r="BJ44" s="1283"/>
      <c r="BK44" s="1283"/>
      <c r="BL44" s="1283"/>
      <c r="BM44" s="1283"/>
      <c r="BN44" s="1283"/>
      <c r="BO44" s="1283"/>
      <c r="BP44" s="1283"/>
      <c r="BQ44" s="1283"/>
      <c r="BR44" s="1283"/>
      <c r="BS44" s="1283"/>
      <c r="BT44" s="1283"/>
      <c r="BU44" s="1283"/>
      <c r="BV44" s="1283"/>
      <c r="BW44" s="1283"/>
      <c r="BX44" s="1283"/>
      <c r="BY44" s="1283"/>
      <c r="BZ44" s="1283"/>
      <c r="CA44" s="1283"/>
      <c r="CB44" s="1283"/>
      <c r="CC44" s="1283"/>
      <c r="CD44" s="1283"/>
      <c r="CE44" s="1283"/>
      <c r="CF44" s="1283"/>
      <c r="CG44" s="1283"/>
      <c r="CH44" s="1283"/>
      <c r="CI44" s="1283"/>
      <c r="CJ44" s="1283"/>
      <c r="CK44" s="1283"/>
      <c r="CL44" s="1283"/>
      <c r="CM44" s="1283"/>
      <c r="CN44" s="1283"/>
      <c r="CO44" s="1283"/>
      <c r="CP44" s="1283"/>
      <c r="CQ44" s="1283"/>
      <c r="CR44" s="1283"/>
      <c r="CS44" s="1283"/>
      <c r="CT44" s="1283"/>
      <c r="CU44" s="1283"/>
      <c r="CV44" s="1283"/>
      <c r="CW44" s="1283"/>
      <c r="CX44" s="1283"/>
      <c r="CY44" s="1283"/>
      <c r="CZ44" s="1283"/>
      <c r="DA44" s="1283"/>
      <c r="DB44" s="1283"/>
      <c r="DC44" s="1284"/>
    </row>
    <row r="45" spans="2:109">
      <c r="B45" s="1270"/>
      <c r="AN45" s="1282"/>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3"/>
      <c r="CS45" s="1283"/>
      <c r="CT45" s="1283"/>
      <c r="CU45" s="1283"/>
      <c r="CV45" s="1283"/>
      <c r="CW45" s="1283"/>
      <c r="CX45" s="1283"/>
      <c r="CY45" s="1283"/>
      <c r="CZ45" s="1283"/>
      <c r="DA45" s="1283"/>
      <c r="DB45" s="1283"/>
      <c r="DC45" s="1284"/>
    </row>
    <row r="46" spans="2:109">
      <c r="B46" s="1270"/>
      <c r="AN46" s="1282"/>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3"/>
      <c r="CS46" s="1283"/>
      <c r="CT46" s="1283"/>
      <c r="CU46" s="1283"/>
      <c r="CV46" s="1283"/>
      <c r="CW46" s="1283"/>
      <c r="CX46" s="1283"/>
      <c r="CY46" s="1283"/>
      <c r="CZ46" s="1283"/>
      <c r="DA46" s="1283"/>
      <c r="DB46" s="1283"/>
      <c r="DC46" s="1284"/>
    </row>
    <row r="47" spans="2:109">
      <c r="B47" s="1270"/>
      <c r="AN47" s="1285"/>
      <c r="AO47" s="1286"/>
      <c r="AP47" s="1286"/>
      <c r="AQ47" s="1286"/>
      <c r="AR47" s="1286"/>
      <c r="AS47" s="1286"/>
      <c r="AT47" s="1286"/>
      <c r="AU47" s="1286"/>
      <c r="AV47" s="1286"/>
      <c r="AW47" s="1286"/>
      <c r="AX47" s="1286"/>
      <c r="AY47" s="1286"/>
      <c r="AZ47" s="1286"/>
      <c r="BA47" s="1286"/>
      <c r="BB47" s="1286"/>
      <c r="BC47" s="1286"/>
      <c r="BD47" s="1286"/>
      <c r="BE47" s="1286"/>
      <c r="BF47" s="1286"/>
      <c r="BG47" s="1286"/>
      <c r="BH47" s="1286"/>
      <c r="BI47" s="1286"/>
      <c r="BJ47" s="1286"/>
      <c r="BK47" s="1286"/>
      <c r="BL47" s="1286"/>
      <c r="BM47" s="1286"/>
      <c r="BN47" s="1286"/>
      <c r="BO47" s="1286"/>
      <c r="BP47" s="1286"/>
      <c r="BQ47" s="1286"/>
      <c r="BR47" s="1286"/>
      <c r="BS47" s="1286"/>
      <c r="BT47" s="1286"/>
      <c r="BU47" s="1286"/>
      <c r="BV47" s="1286"/>
      <c r="BW47" s="1286"/>
      <c r="BX47" s="1286"/>
      <c r="BY47" s="1286"/>
      <c r="BZ47" s="1286"/>
      <c r="CA47" s="1286"/>
      <c r="CB47" s="1286"/>
      <c r="CC47" s="1286"/>
      <c r="CD47" s="1286"/>
      <c r="CE47" s="1286"/>
      <c r="CF47" s="1286"/>
      <c r="CG47" s="1286"/>
      <c r="CH47" s="1286"/>
      <c r="CI47" s="1286"/>
      <c r="CJ47" s="1286"/>
      <c r="CK47" s="1286"/>
      <c r="CL47" s="1286"/>
      <c r="CM47" s="1286"/>
      <c r="CN47" s="1286"/>
      <c r="CO47" s="1286"/>
      <c r="CP47" s="1286"/>
      <c r="CQ47" s="1286"/>
      <c r="CR47" s="1286"/>
      <c r="CS47" s="1286"/>
      <c r="CT47" s="1286"/>
      <c r="CU47" s="1286"/>
      <c r="CV47" s="1286"/>
      <c r="CW47" s="1286"/>
      <c r="CX47" s="1286"/>
      <c r="CY47" s="1286"/>
      <c r="CZ47" s="1286"/>
      <c r="DA47" s="1286"/>
      <c r="DB47" s="1286"/>
      <c r="DC47" s="1287"/>
    </row>
    <row r="48" spans="2:109">
      <c r="B48" s="1270"/>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c r="B49" s="1270"/>
      <c r="AN49" s="1264" t="s">
        <v>634</v>
      </c>
    </row>
    <row r="50" spans="1:109">
      <c r="B50" s="1270"/>
      <c r="G50" s="1289"/>
      <c r="H50" s="1289"/>
      <c r="I50" s="1289"/>
      <c r="J50" s="1289"/>
      <c r="K50" s="1290"/>
      <c r="L50" s="1290"/>
      <c r="M50" s="1291"/>
      <c r="N50" s="1291"/>
      <c r="AN50" s="1292"/>
      <c r="AO50" s="1293"/>
      <c r="AP50" s="1293"/>
      <c r="AQ50" s="1293"/>
      <c r="AR50" s="1293"/>
      <c r="AS50" s="1293"/>
      <c r="AT50" s="1293"/>
      <c r="AU50" s="1293"/>
      <c r="AV50" s="1293"/>
      <c r="AW50" s="1293"/>
      <c r="AX50" s="1293"/>
      <c r="AY50" s="1293"/>
      <c r="AZ50" s="1293"/>
      <c r="BA50" s="1293"/>
      <c r="BB50" s="1293"/>
      <c r="BC50" s="1293"/>
      <c r="BD50" s="1293"/>
      <c r="BE50" s="1293"/>
      <c r="BF50" s="1293"/>
      <c r="BG50" s="1293"/>
      <c r="BH50" s="1293"/>
      <c r="BI50" s="1293"/>
      <c r="BJ50" s="1293"/>
      <c r="BK50" s="1293"/>
      <c r="BL50" s="1293"/>
      <c r="BM50" s="1293"/>
      <c r="BN50" s="1293"/>
      <c r="BO50" s="1294"/>
      <c r="BP50" s="1295" t="s">
        <v>574</v>
      </c>
      <c r="BQ50" s="1295"/>
      <c r="BR50" s="1295"/>
      <c r="BS50" s="1295"/>
      <c r="BT50" s="1295"/>
      <c r="BU50" s="1295"/>
      <c r="BV50" s="1295"/>
      <c r="BW50" s="1295"/>
      <c r="BX50" s="1295" t="s">
        <v>575</v>
      </c>
      <c r="BY50" s="1295"/>
      <c r="BZ50" s="1295"/>
      <c r="CA50" s="1295"/>
      <c r="CB50" s="1295"/>
      <c r="CC50" s="1295"/>
      <c r="CD50" s="1295"/>
      <c r="CE50" s="1295"/>
      <c r="CF50" s="1295" t="s">
        <v>576</v>
      </c>
      <c r="CG50" s="1295"/>
      <c r="CH50" s="1295"/>
      <c r="CI50" s="1295"/>
      <c r="CJ50" s="1295"/>
      <c r="CK50" s="1295"/>
      <c r="CL50" s="1295"/>
      <c r="CM50" s="1295"/>
      <c r="CN50" s="1295" t="s">
        <v>577</v>
      </c>
      <c r="CO50" s="1295"/>
      <c r="CP50" s="1295"/>
      <c r="CQ50" s="1295"/>
      <c r="CR50" s="1295"/>
      <c r="CS50" s="1295"/>
      <c r="CT50" s="1295"/>
      <c r="CU50" s="1295"/>
      <c r="CV50" s="1295" t="s">
        <v>578</v>
      </c>
      <c r="CW50" s="1295"/>
      <c r="CX50" s="1295"/>
      <c r="CY50" s="1295"/>
      <c r="CZ50" s="1295"/>
      <c r="DA50" s="1295"/>
      <c r="DB50" s="1295"/>
      <c r="DC50" s="1295"/>
    </row>
    <row r="51" spans="1:109" ht="13.5" customHeight="1">
      <c r="B51" s="1270"/>
      <c r="G51" s="1296"/>
      <c r="H51" s="1296"/>
      <c r="I51" s="1297"/>
      <c r="J51" s="1297"/>
      <c r="K51" s="1298"/>
      <c r="L51" s="1298"/>
      <c r="M51" s="1298"/>
      <c r="N51" s="1298"/>
      <c r="AM51" s="1288"/>
      <c r="AN51" s="1299" t="s">
        <v>635</v>
      </c>
      <c r="AO51" s="1299"/>
      <c r="AP51" s="1299"/>
      <c r="AQ51" s="1299"/>
      <c r="AR51" s="1299"/>
      <c r="AS51" s="1299"/>
      <c r="AT51" s="1299"/>
      <c r="AU51" s="1299"/>
      <c r="AV51" s="1299"/>
      <c r="AW51" s="1299"/>
      <c r="AX51" s="1299"/>
      <c r="AY51" s="1299"/>
      <c r="AZ51" s="1299"/>
      <c r="BA51" s="1299"/>
      <c r="BB51" s="1299" t="s">
        <v>636</v>
      </c>
      <c r="BC51" s="1299"/>
      <c r="BD51" s="1299"/>
      <c r="BE51" s="1299"/>
      <c r="BF51" s="1299"/>
      <c r="BG51" s="1299"/>
      <c r="BH51" s="1299"/>
      <c r="BI51" s="1299"/>
      <c r="BJ51" s="1299"/>
      <c r="BK51" s="1299"/>
      <c r="BL51" s="1299"/>
      <c r="BM51" s="1299"/>
      <c r="BN51" s="1299"/>
      <c r="BO51" s="1299"/>
      <c r="BP51" s="1300">
        <v>190.4</v>
      </c>
      <c r="BQ51" s="1300"/>
      <c r="BR51" s="1300"/>
      <c r="BS51" s="1300"/>
      <c r="BT51" s="1300"/>
      <c r="BU51" s="1300"/>
      <c r="BV51" s="1300"/>
      <c r="BW51" s="1300"/>
      <c r="BX51" s="1300">
        <v>183.7</v>
      </c>
      <c r="BY51" s="1300"/>
      <c r="BZ51" s="1300"/>
      <c r="CA51" s="1300"/>
      <c r="CB51" s="1300"/>
      <c r="CC51" s="1300"/>
      <c r="CD51" s="1300"/>
      <c r="CE51" s="1300"/>
      <c r="CF51" s="1300">
        <v>174.7</v>
      </c>
      <c r="CG51" s="1300"/>
      <c r="CH51" s="1300"/>
      <c r="CI51" s="1300"/>
      <c r="CJ51" s="1300"/>
      <c r="CK51" s="1300"/>
      <c r="CL51" s="1300"/>
      <c r="CM51" s="1300"/>
      <c r="CN51" s="1300">
        <v>158.9</v>
      </c>
      <c r="CO51" s="1300"/>
      <c r="CP51" s="1300"/>
      <c r="CQ51" s="1300"/>
      <c r="CR51" s="1300"/>
      <c r="CS51" s="1300"/>
      <c r="CT51" s="1300"/>
      <c r="CU51" s="1300"/>
      <c r="CV51" s="1300">
        <v>164.8</v>
      </c>
      <c r="CW51" s="1300"/>
      <c r="CX51" s="1300"/>
      <c r="CY51" s="1300"/>
      <c r="CZ51" s="1300"/>
      <c r="DA51" s="1300"/>
      <c r="DB51" s="1300"/>
      <c r="DC51" s="1300"/>
    </row>
    <row r="52" spans="1:109">
      <c r="B52" s="1270"/>
      <c r="G52" s="1296"/>
      <c r="H52" s="1296"/>
      <c r="I52" s="1297"/>
      <c r="J52" s="1297"/>
      <c r="K52" s="1298"/>
      <c r="L52" s="1298"/>
      <c r="M52" s="1298"/>
      <c r="N52" s="1298"/>
      <c r="AM52" s="1288"/>
      <c r="AN52" s="1299"/>
      <c r="AO52" s="1299"/>
      <c r="AP52" s="1299"/>
      <c r="AQ52" s="1299"/>
      <c r="AR52" s="1299"/>
      <c r="AS52" s="1299"/>
      <c r="AT52" s="1299"/>
      <c r="AU52" s="1299"/>
      <c r="AV52" s="1299"/>
      <c r="AW52" s="1299"/>
      <c r="AX52" s="1299"/>
      <c r="AY52" s="1299"/>
      <c r="AZ52" s="1299"/>
      <c r="BA52" s="1299"/>
      <c r="BB52" s="1299"/>
      <c r="BC52" s="1299"/>
      <c r="BD52" s="1299"/>
      <c r="BE52" s="1299"/>
      <c r="BF52" s="1299"/>
      <c r="BG52" s="1299"/>
      <c r="BH52" s="1299"/>
      <c r="BI52" s="1299"/>
      <c r="BJ52" s="1299"/>
      <c r="BK52" s="1299"/>
      <c r="BL52" s="1299"/>
      <c r="BM52" s="1299"/>
      <c r="BN52" s="1299"/>
      <c r="BO52" s="1299"/>
      <c r="BP52" s="1300"/>
      <c r="BQ52" s="1300"/>
      <c r="BR52" s="1300"/>
      <c r="BS52" s="1300"/>
      <c r="BT52" s="1300"/>
      <c r="BU52" s="1300"/>
      <c r="BV52" s="1300"/>
      <c r="BW52" s="1300"/>
      <c r="BX52" s="1300"/>
      <c r="BY52" s="1300"/>
      <c r="BZ52" s="1300"/>
      <c r="CA52" s="1300"/>
      <c r="CB52" s="1300"/>
      <c r="CC52" s="1300"/>
      <c r="CD52" s="1300"/>
      <c r="CE52" s="1300"/>
      <c r="CF52" s="1300"/>
      <c r="CG52" s="1300"/>
      <c r="CH52" s="1300"/>
      <c r="CI52" s="1300"/>
      <c r="CJ52" s="1300"/>
      <c r="CK52" s="1300"/>
      <c r="CL52" s="1300"/>
      <c r="CM52" s="1300"/>
      <c r="CN52" s="1300"/>
      <c r="CO52" s="1300"/>
      <c r="CP52" s="1300"/>
      <c r="CQ52" s="1300"/>
      <c r="CR52" s="1300"/>
      <c r="CS52" s="1300"/>
      <c r="CT52" s="1300"/>
      <c r="CU52" s="1300"/>
      <c r="CV52" s="1300"/>
      <c r="CW52" s="1300"/>
      <c r="CX52" s="1300"/>
      <c r="CY52" s="1300"/>
      <c r="CZ52" s="1300"/>
      <c r="DA52" s="1300"/>
      <c r="DB52" s="1300"/>
      <c r="DC52" s="1300"/>
    </row>
    <row r="53" spans="1:109">
      <c r="A53" s="1278"/>
      <c r="B53" s="1270"/>
      <c r="G53" s="1296"/>
      <c r="H53" s="1296"/>
      <c r="I53" s="1289"/>
      <c r="J53" s="1289"/>
      <c r="K53" s="1298"/>
      <c r="L53" s="1298"/>
      <c r="M53" s="1298"/>
      <c r="N53" s="1298"/>
      <c r="AM53" s="1288"/>
      <c r="AN53" s="1299"/>
      <c r="AO53" s="1299"/>
      <c r="AP53" s="1299"/>
      <c r="AQ53" s="1299"/>
      <c r="AR53" s="1299"/>
      <c r="AS53" s="1299"/>
      <c r="AT53" s="1299"/>
      <c r="AU53" s="1299"/>
      <c r="AV53" s="1299"/>
      <c r="AW53" s="1299"/>
      <c r="AX53" s="1299"/>
      <c r="AY53" s="1299"/>
      <c r="AZ53" s="1299"/>
      <c r="BA53" s="1299"/>
      <c r="BB53" s="1299" t="s">
        <v>637</v>
      </c>
      <c r="BC53" s="1299"/>
      <c r="BD53" s="1299"/>
      <c r="BE53" s="1299"/>
      <c r="BF53" s="1299"/>
      <c r="BG53" s="1299"/>
      <c r="BH53" s="1299"/>
      <c r="BI53" s="1299"/>
      <c r="BJ53" s="1299"/>
      <c r="BK53" s="1299"/>
      <c r="BL53" s="1299"/>
      <c r="BM53" s="1299"/>
      <c r="BN53" s="1299"/>
      <c r="BO53" s="1299"/>
      <c r="BP53" s="1300">
        <v>65</v>
      </c>
      <c r="BQ53" s="1300"/>
      <c r="BR53" s="1300"/>
      <c r="BS53" s="1300"/>
      <c r="BT53" s="1300"/>
      <c r="BU53" s="1300"/>
      <c r="BV53" s="1300"/>
      <c r="BW53" s="1300"/>
      <c r="BX53" s="1300">
        <v>66.400000000000006</v>
      </c>
      <c r="BY53" s="1300"/>
      <c r="BZ53" s="1300"/>
      <c r="CA53" s="1300"/>
      <c r="CB53" s="1300"/>
      <c r="CC53" s="1300"/>
      <c r="CD53" s="1300"/>
      <c r="CE53" s="1300"/>
      <c r="CF53" s="1300">
        <v>67.599999999999994</v>
      </c>
      <c r="CG53" s="1300"/>
      <c r="CH53" s="1300"/>
      <c r="CI53" s="1300"/>
      <c r="CJ53" s="1300"/>
      <c r="CK53" s="1300"/>
      <c r="CL53" s="1300"/>
      <c r="CM53" s="1300"/>
      <c r="CN53" s="1300">
        <v>68.400000000000006</v>
      </c>
      <c r="CO53" s="1300"/>
      <c r="CP53" s="1300"/>
      <c r="CQ53" s="1300"/>
      <c r="CR53" s="1300"/>
      <c r="CS53" s="1300"/>
      <c r="CT53" s="1300"/>
      <c r="CU53" s="1300"/>
      <c r="CV53" s="1300">
        <v>69.099999999999994</v>
      </c>
      <c r="CW53" s="1300"/>
      <c r="CX53" s="1300"/>
      <c r="CY53" s="1300"/>
      <c r="CZ53" s="1300"/>
      <c r="DA53" s="1300"/>
      <c r="DB53" s="1300"/>
      <c r="DC53" s="1300"/>
    </row>
    <row r="54" spans="1:109">
      <c r="A54" s="1278"/>
      <c r="B54" s="1270"/>
      <c r="G54" s="1296"/>
      <c r="H54" s="1296"/>
      <c r="I54" s="1289"/>
      <c r="J54" s="1289"/>
      <c r="K54" s="1298"/>
      <c r="L54" s="1298"/>
      <c r="M54" s="1298"/>
      <c r="N54" s="1298"/>
      <c r="AM54" s="1288"/>
      <c r="AN54" s="1299"/>
      <c r="AO54" s="1299"/>
      <c r="AP54" s="1299"/>
      <c r="AQ54" s="1299"/>
      <c r="AR54" s="1299"/>
      <c r="AS54" s="1299"/>
      <c r="AT54" s="1299"/>
      <c r="AU54" s="1299"/>
      <c r="AV54" s="1299"/>
      <c r="AW54" s="1299"/>
      <c r="AX54" s="1299"/>
      <c r="AY54" s="1299"/>
      <c r="AZ54" s="1299"/>
      <c r="BA54" s="1299"/>
      <c r="BB54" s="1299"/>
      <c r="BC54" s="1299"/>
      <c r="BD54" s="1299"/>
      <c r="BE54" s="1299"/>
      <c r="BF54" s="1299"/>
      <c r="BG54" s="1299"/>
      <c r="BH54" s="1299"/>
      <c r="BI54" s="1299"/>
      <c r="BJ54" s="1299"/>
      <c r="BK54" s="1299"/>
      <c r="BL54" s="1299"/>
      <c r="BM54" s="1299"/>
      <c r="BN54" s="1299"/>
      <c r="BO54" s="1299"/>
      <c r="BP54" s="1300"/>
      <c r="BQ54" s="1300"/>
      <c r="BR54" s="1300"/>
      <c r="BS54" s="1300"/>
      <c r="BT54" s="1300"/>
      <c r="BU54" s="1300"/>
      <c r="BV54" s="1300"/>
      <c r="BW54" s="1300"/>
      <c r="BX54" s="1300"/>
      <c r="BY54" s="1300"/>
      <c r="BZ54" s="1300"/>
      <c r="CA54" s="1300"/>
      <c r="CB54" s="1300"/>
      <c r="CC54" s="1300"/>
      <c r="CD54" s="1300"/>
      <c r="CE54" s="1300"/>
      <c r="CF54" s="1300"/>
      <c r="CG54" s="1300"/>
      <c r="CH54" s="1300"/>
      <c r="CI54" s="1300"/>
      <c r="CJ54" s="1300"/>
      <c r="CK54" s="1300"/>
      <c r="CL54" s="1300"/>
      <c r="CM54" s="1300"/>
      <c r="CN54" s="1300"/>
      <c r="CO54" s="1300"/>
      <c r="CP54" s="1300"/>
      <c r="CQ54" s="1300"/>
      <c r="CR54" s="1300"/>
      <c r="CS54" s="1300"/>
      <c r="CT54" s="1300"/>
      <c r="CU54" s="1300"/>
      <c r="CV54" s="1300"/>
      <c r="CW54" s="1300"/>
      <c r="CX54" s="1300"/>
      <c r="CY54" s="1300"/>
      <c r="CZ54" s="1300"/>
      <c r="DA54" s="1300"/>
      <c r="DB54" s="1300"/>
      <c r="DC54" s="1300"/>
    </row>
    <row r="55" spans="1:109">
      <c r="A55" s="1278"/>
      <c r="B55" s="1270"/>
      <c r="G55" s="1289"/>
      <c r="H55" s="1289"/>
      <c r="I55" s="1289"/>
      <c r="J55" s="1289"/>
      <c r="K55" s="1298"/>
      <c r="L55" s="1298"/>
      <c r="M55" s="1298"/>
      <c r="N55" s="1298"/>
      <c r="AN55" s="1295" t="s">
        <v>638</v>
      </c>
      <c r="AO55" s="1295"/>
      <c r="AP55" s="1295"/>
      <c r="AQ55" s="1295"/>
      <c r="AR55" s="1295"/>
      <c r="AS55" s="1295"/>
      <c r="AT55" s="1295"/>
      <c r="AU55" s="1295"/>
      <c r="AV55" s="1295"/>
      <c r="AW55" s="1295"/>
      <c r="AX55" s="1295"/>
      <c r="AY55" s="1295"/>
      <c r="AZ55" s="1295"/>
      <c r="BA55" s="1295"/>
      <c r="BB55" s="1299" t="s">
        <v>636</v>
      </c>
      <c r="BC55" s="1299"/>
      <c r="BD55" s="1299"/>
      <c r="BE55" s="1299"/>
      <c r="BF55" s="1299"/>
      <c r="BG55" s="1299"/>
      <c r="BH55" s="1299"/>
      <c r="BI55" s="1299"/>
      <c r="BJ55" s="1299"/>
      <c r="BK55" s="1299"/>
      <c r="BL55" s="1299"/>
      <c r="BM55" s="1299"/>
      <c r="BN55" s="1299"/>
      <c r="BO55" s="1299"/>
      <c r="BP55" s="1300">
        <v>97.6</v>
      </c>
      <c r="BQ55" s="1300"/>
      <c r="BR55" s="1300"/>
      <c r="BS55" s="1300"/>
      <c r="BT55" s="1300"/>
      <c r="BU55" s="1300"/>
      <c r="BV55" s="1300"/>
      <c r="BW55" s="1300"/>
      <c r="BX55" s="1300">
        <v>91.9</v>
      </c>
      <c r="BY55" s="1300"/>
      <c r="BZ55" s="1300"/>
      <c r="CA55" s="1300"/>
      <c r="CB55" s="1300"/>
      <c r="CC55" s="1300"/>
      <c r="CD55" s="1300"/>
      <c r="CE55" s="1300"/>
      <c r="CF55" s="1300">
        <v>86.1</v>
      </c>
      <c r="CG55" s="1300"/>
      <c r="CH55" s="1300"/>
      <c r="CI55" s="1300"/>
      <c r="CJ55" s="1300"/>
      <c r="CK55" s="1300"/>
      <c r="CL55" s="1300"/>
      <c r="CM55" s="1300"/>
      <c r="CN55" s="1300">
        <v>72.8</v>
      </c>
      <c r="CO55" s="1300"/>
      <c r="CP55" s="1300"/>
      <c r="CQ55" s="1300"/>
      <c r="CR55" s="1300"/>
      <c r="CS55" s="1300"/>
      <c r="CT55" s="1300"/>
      <c r="CU55" s="1300"/>
      <c r="CV55" s="1300">
        <v>67.599999999999994</v>
      </c>
      <c r="CW55" s="1300"/>
      <c r="CX55" s="1300"/>
      <c r="CY55" s="1300"/>
      <c r="CZ55" s="1300"/>
      <c r="DA55" s="1300"/>
      <c r="DB55" s="1300"/>
      <c r="DC55" s="1300"/>
    </row>
    <row r="56" spans="1:109">
      <c r="A56" s="1278"/>
      <c r="B56" s="1270"/>
      <c r="G56" s="1289"/>
      <c r="H56" s="1289"/>
      <c r="I56" s="1289"/>
      <c r="J56" s="1289"/>
      <c r="K56" s="1298"/>
      <c r="L56" s="1298"/>
      <c r="M56" s="1298"/>
      <c r="N56" s="1298"/>
      <c r="AN56" s="1295"/>
      <c r="AO56" s="1295"/>
      <c r="AP56" s="1295"/>
      <c r="AQ56" s="1295"/>
      <c r="AR56" s="1295"/>
      <c r="AS56" s="1295"/>
      <c r="AT56" s="1295"/>
      <c r="AU56" s="1295"/>
      <c r="AV56" s="1295"/>
      <c r="AW56" s="1295"/>
      <c r="AX56" s="1295"/>
      <c r="AY56" s="1295"/>
      <c r="AZ56" s="1295"/>
      <c r="BA56" s="1295"/>
      <c r="BB56" s="1299"/>
      <c r="BC56" s="1299"/>
      <c r="BD56" s="1299"/>
      <c r="BE56" s="1299"/>
      <c r="BF56" s="1299"/>
      <c r="BG56" s="1299"/>
      <c r="BH56" s="1299"/>
      <c r="BI56" s="1299"/>
      <c r="BJ56" s="1299"/>
      <c r="BK56" s="1299"/>
      <c r="BL56" s="1299"/>
      <c r="BM56" s="1299"/>
      <c r="BN56" s="1299"/>
      <c r="BO56" s="1299"/>
      <c r="BP56" s="1300"/>
      <c r="BQ56" s="1300"/>
      <c r="BR56" s="1300"/>
      <c r="BS56" s="1300"/>
      <c r="BT56" s="1300"/>
      <c r="BU56" s="1300"/>
      <c r="BV56" s="1300"/>
      <c r="BW56" s="1300"/>
      <c r="BX56" s="1300"/>
      <c r="BY56" s="1300"/>
      <c r="BZ56" s="1300"/>
      <c r="CA56" s="1300"/>
      <c r="CB56" s="1300"/>
      <c r="CC56" s="1300"/>
      <c r="CD56" s="1300"/>
      <c r="CE56" s="1300"/>
      <c r="CF56" s="1300"/>
      <c r="CG56" s="1300"/>
      <c r="CH56" s="1300"/>
      <c r="CI56" s="1300"/>
      <c r="CJ56" s="1300"/>
      <c r="CK56" s="1300"/>
      <c r="CL56" s="1300"/>
      <c r="CM56" s="1300"/>
      <c r="CN56" s="1300"/>
      <c r="CO56" s="1300"/>
      <c r="CP56" s="1300"/>
      <c r="CQ56" s="1300"/>
      <c r="CR56" s="1300"/>
      <c r="CS56" s="1300"/>
      <c r="CT56" s="1300"/>
      <c r="CU56" s="1300"/>
      <c r="CV56" s="1300"/>
      <c r="CW56" s="1300"/>
      <c r="CX56" s="1300"/>
      <c r="CY56" s="1300"/>
      <c r="CZ56" s="1300"/>
      <c r="DA56" s="1300"/>
      <c r="DB56" s="1300"/>
      <c r="DC56" s="1300"/>
    </row>
    <row r="57" spans="1:109" s="1278" customFormat="1">
      <c r="B57" s="1301"/>
      <c r="G57" s="1289"/>
      <c r="H57" s="1289"/>
      <c r="I57" s="1302"/>
      <c r="J57" s="1302"/>
      <c r="K57" s="1298"/>
      <c r="L57" s="1298"/>
      <c r="M57" s="1298"/>
      <c r="N57" s="1298"/>
      <c r="AM57" s="1264"/>
      <c r="AN57" s="1295"/>
      <c r="AO57" s="1295"/>
      <c r="AP57" s="1295"/>
      <c r="AQ57" s="1295"/>
      <c r="AR57" s="1295"/>
      <c r="AS57" s="1295"/>
      <c r="AT57" s="1295"/>
      <c r="AU57" s="1295"/>
      <c r="AV57" s="1295"/>
      <c r="AW57" s="1295"/>
      <c r="AX57" s="1295"/>
      <c r="AY57" s="1295"/>
      <c r="AZ57" s="1295"/>
      <c r="BA57" s="1295"/>
      <c r="BB57" s="1299" t="s">
        <v>637</v>
      </c>
      <c r="BC57" s="1299"/>
      <c r="BD57" s="1299"/>
      <c r="BE57" s="1299"/>
      <c r="BF57" s="1299"/>
      <c r="BG57" s="1299"/>
      <c r="BH57" s="1299"/>
      <c r="BI57" s="1299"/>
      <c r="BJ57" s="1299"/>
      <c r="BK57" s="1299"/>
      <c r="BL57" s="1299"/>
      <c r="BM57" s="1299"/>
      <c r="BN57" s="1299"/>
      <c r="BO57" s="1299"/>
      <c r="BP57" s="1300">
        <v>62.9</v>
      </c>
      <c r="BQ57" s="1300"/>
      <c r="BR57" s="1300"/>
      <c r="BS57" s="1300"/>
      <c r="BT57" s="1300"/>
      <c r="BU57" s="1300"/>
      <c r="BV57" s="1300"/>
      <c r="BW57" s="1300"/>
      <c r="BX57" s="1300">
        <v>63.4</v>
      </c>
      <c r="BY57" s="1300"/>
      <c r="BZ57" s="1300"/>
      <c r="CA57" s="1300"/>
      <c r="CB57" s="1300"/>
      <c r="CC57" s="1300"/>
      <c r="CD57" s="1300"/>
      <c r="CE57" s="1300"/>
      <c r="CF57" s="1300">
        <v>64.3</v>
      </c>
      <c r="CG57" s="1300"/>
      <c r="CH57" s="1300"/>
      <c r="CI57" s="1300"/>
      <c r="CJ57" s="1300"/>
      <c r="CK57" s="1300"/>
      <c r="CL57" s="1300"/>
      <c r="CM57" s="1300"/>
      <c r="CN57" s="1300">
        <v>65.2</v>
      </c>
      <c r="CO57" s="1300"/>
      <c r="CP57" s="1300"/>
      <c r="CQ57" s="1300"/>
      <c r="CR57" s="1300"/>
      <c r="CS57" s="1300"/>
      <c r="CT57" s="1300"/>
      <c r="CU57" s="1300"/>
      <c r="CV57" s="1300">
        <v>66.2</v>
      </c>
      <c r="CW57" s="1300"/>
      <c r="CX57" s="1300"/>
      <c r="CY57" s="1300"/>
      <c r="CZ57" s="1300"/>
      <c r="DA57" s="1300"/>
      <c r="DB57" s="1300"/>
      <c r="DC57" s="1300"/>
      <c r="DD57" s="1303"/>
      <c r="DE57" s="1301"/>
    </row>
    <row r="58" spans="1:109" s="1278" customFormat="1">
      <c r="A58" s="1264"/>
      <c r="B58" s="1301"/>
      <c r="G58" s="1289"/>
      <c r="H58" s="1289"/>
      <c r="I58" s="1302"/>
      <c r="J58" s="1302"/>
      <c r="K58" s="1298"/>
      <c r="L58" s="1298"/>
      <c r="M58" s="1298"/>
      <c r="N58" s="1298"/>
      <c r="AM58" s="1264"/>
      <c r="AN58" s="1295"/>
      <c r="AO58" s="1295"/>
      <c r="AP58" s="1295"/>
      <c r="AQ58" s="1295"/>
      <c r="AR58" s="1295"/>
      <c r="AS58" s="1295"/>
      <c r="AT58" s="1295"/>
      <c r="AU58" s="1295"/>
      <c r="AV58" s="1295"/>
      <c r="AW58" s="1295"/>
      <c r="AX58" s="1295"/>
      <c r="AY58" s="1295"/>
      <c r="AZ58" s="1295"/>
      <c r="BA58" s="1295"/>
      <c r="BB58" s="1299"/>
      <c r="BC58" s="1299"/>
      <c r="BD58" s="1299"/>
      <c r="BE58" s="1299"/>
      <c r="BF58" s="1299"/>
      <c r="BG58" s="1299"/>
      <c r="BH58" s="1299"/>
      <c r="BI58" s="1299"/>
      <c r="BJ58" s="1299"/>
      <c r="BK58" s="1299"/>
      <c r="BL58" s="1299"/>
      <c r="BM58" s="1299"/>
      <c r="BN58" s="1299"/>
      <c r="BO58" s="1299"/>
      <c r="BP58" s="1300"/>
      <c r="BQ58" s="1300"/>
      <c r="BR58" s="1300"/>
      <c r="BS58" s="1300"/>
      <c r="BT58" s="1300"/>
      <c r="BU58" s="1300"/>
      <c r="BV58" s="1300"/>
      <c r="BW58" s="1300"/>
      <c r="BX58" s="1300"/>
      <c r="BY58" s="1300"/>
      <c r="BZ58" s="1300"/>
      <c r="CA58" s="1300"/>
      <c r="CB58" s="1300"/>
      <c r="CC58" s="1300"/>
      <c r="CD58" s="1300"/>
      <c r="CE58" s="1300"/>
      <c r="CF58" s="1300"/>
      <c r="CG58" s="1300"/>
      <c r="CH58" s="1300"/>
      <c r="CI58" s="1300"/>
      <c r="CJ58" s="1300"/>
      <c r="CK58" s="1300"/>
      <c r="CL58" s="1300"/>
      <c r="CM58" s="1300"/>
      <c r="CN58" s="1300"/>
      <c r="CO58" s="1300"/>
      <c r="CP58" s="1300"/>
      <c r="CQ58" s="1300"/>
      <c r="CR58" s="1300"/>
      <c r="CS58" s="1300"/>
      <c r="CT58" s="1300"/>
      <c r="CU58" s="1300"/>
      <c r="CV58" s="1300"/>
      <c r="CW58" s="1300"/>
      <c r="CX58" s="1300"/>
      <c r="CY58" s="1300"/>
      <c r="CZ58" s="1300"/>
      <c r="DA58" s="1300"/>
      <c r="DB58" s="1300"/>
      <c r="DC58" s="1300"/>
      <c r="DD58" s="1303"/>
      <c r="DE58" s="1301"/>
    </row>
    <row r="59" spans="1:109" s="1278" customFormat="1">
      <c r="A59" s="1264"/>
      <c r="B59" s="1301"/>
      <c r="K59" s="1304"/>
      <c r="L59" s="1304"/>
      <c r="M59" s="1304"/>
      <c r="N59" s="1304"/>
      <c r="AQ59" s="1304"/>
      <c r="AR59" s="1304"/>
      <c r="AS59" s="1304"/>
      <c r="AT59" s="1304"/>
      <c r="BC59" s="1304"/>
      <c r="BD59" s="1304"/>
      <c r="BE59" s="1304"/>
      <c r="BF59" s="1304"/>
      <c r="BO59" s="1304"/>
      <c r="BP59" s="1304"/>
      <c r="BQ59" s="1304"/>
      <c r="BR59" s="1304"/>
      <c r="CA59" s="1304"/>
      <c r="CB59" s="1304"/>
      <c r="CC59" s="1304"/>
      <c r="CD59" s="1304"/>
      <c r="CM59" s="1304"/>
      <c r="CN59" s="1304"/>
      <c r="CO59" s="1304"/>
      <c r="CP59" s="1304"/>
      <c r="CY59" s="1304"/>
      <c r="CZ59" s="1304"/>
      <c r="DA59" s="1304"/>
      <c r="DB59" s="1304"/>
      <c r="DC59" s="1304"/>
      <c r="DD59" s="1303"/>
      <c r="DE59" s="1301"/>
    </row>
    <row r="60" spans="1:109" s="1278" customFormat="1">
      <c r="A60" s="1264"/>
      <c r="B60" s="1301"/>
      <c r="K60" s="1304"/>
      <c r="L60" s="1304"/>
      <c r="M60" s="1304"/>
      <c r="N60" s="1304"/>
      <c r="AQ60" s="1304"/>
      <c r="AR60" s="1304"/>
      <c r="AS60" s="1304"/>
      <c r="AT60" s="1304"/>
      <c r="BC60" s="1304"/>
      <c r="BD60" s="1304"/>
      <c r="BE60" s="1304"/>
      <c r="BF60" s="1304"/>
      <c r="BO60" s="1304"/>
      <c r="BP60" s="1304"/>
      <c r="BQ60" s="1304"/>
      <c r="BR60" s="1304"/>
      <c r="CA60" s="1304"/>
      <c r="CB60" s="1304"/>
      <c r="CC60" s="1304"/>
      <c r="CD60" s="1304"/>
      <c r="CM60" s="1304"/>
      <c r="CN60" s="1304"/>
      <c r="CO60" s="1304"/>
      <c r="CP60" s="1304"/>
      <c r="CY60" s="1304"/>
      <c r="CZ60" s="1304"/>
      <c r="DA60" s="1304"/>
      <c r="DB60" s="1304"/>
      <c r="DC60" s="1304"/>
      <c r="DD60" s="1303"/>
      <c r="DE60" s="1301"/>
    </row>
    <row r="61" spans="1:109" s="1278" customFormat="1">
      <c r="A61" s="1264"/>
      <c r="B61" s="1305"/>
      <c r="C61" s="1306"/>
      <c r="D61" s="1306"/>
      <c r="E61" s="1306"/>
      <c r="F61" s="1306"/>
      <c r="G61" s="1306"/>
      <c r="H61" s="1306"/>
      <c r="I61" s="1306"/>
      <c r="J61" s="1306"/>
      <c r="K61" s="1306"/>
      <c r="L61" s="1306"/>
      <c r="M61" s="1307"/>
      <c r="N61" s="1307"/>
      <c r="O61" s="1306"/>
      <c r="P61" s="1306"/>
      <c r="Q61" s="1306"/>
      <c r="R61" s="1306"/>
      <c r="S61" s="1306"/>
      <c r="T61" s="1306"/>
      <c r="U61" s="1306"/>
      <c r="V61" s="1306"/>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6"/>
      <c r="AR61" s="1306"/>
      <c r="AS61" s="1307"/>
      <c r="AT61" s="1307"/>
      <c r="AU61" s="1306"/>
      <c r="AV61" s="1306"/>
      <c r="AW61" s="1306"/>
      <c r="AX61" s="1306"/>
      <c r="AY61" s="1306"/>
      <c r="AZ61" s="1306"/>
      <c r="BA61" s="1306"/>
      <c r="BB61" s="1306"/>
      <c r="BC61" s="1306"/>
      <c r="BD61" s="1306"/>
      <c r="BE61" s="1307"/>
      <c r="BF61" s="1307"/>
      <c r="BG61" s="1306"/>
      <c r="BH61" s="1306"/>
      <c r="BI61" s="1306"/>
      <c r="BJ61" s="1306"/>
      <c r="BK61" s="1306"/>
      <c r="BL61" s="1306"/>
      <c r="BM61" s="1306"/>
      <c r="BN61" s="1306"/>
      <c r="BO61" s="1306"/>
      <c r="BP61" s="1306"/>
      <c r="BQ61" s="1307"/>
      <c r="BR61" s="1307"/>
      <c r="BS61" s="1306"/>
      <c r="BT61" s="1306"/>
      <c r="BU61" s="1306"/>
      <c r="BV61" s="1306"/>
      <c r="BW61" s="1306"/>
      <c r="BX61" s="1306"/>
      <c r="BY61" s="1306"/>
      <c r="BZ61" s="1306"/>
      <c r="CA61" s="1306"/>
      <c r="CB61" s="1306"/>
      <c r="CC61" s="1307"/>
      <c r="CD61" s="1307"/>
      <c r="CE61" s="1306"/>
      <c r="CF61" s="1306"/>
      <c r="CG61" s="1306"/>
      <c r="CH61" s="1306"/>
      <c r="CI61" s="1306"/>
      <c r="CJ61" s="1306"/>
      <c r="CK61" s="1306"/>
      <c r="CL61" s="1306"/>
      <c r="CM61" s="1306"/>
      <c r="CN61" s="1306"/>
      <c r="CO61" s="1307"/>
      <c r="CP61" s="1307"/>
      <c r="CQ61" s="1306"/>
      <c r="CR61" s="1306"/>
      <c r="CS61" s="1306"/>
      <c r="CT61" s="1306"/>
      <c r="CU61" s="1306"/>
      <c r="CV61" s="1306"/>
      <c r="CW61" s="1306"/>
      <c r="CX61" s="1306"/>
      <c r="CY61" s="1306"/>
      <c r="CZ61" s="1306"/>
      <c r="DA61" s="1307"/>
      <c r="DB61" s="1307"/>
      <c r="DC61" s="1307"/>
      <c r="DD61" s="1308"/>
      <c r="DE61" s="1301"/>
    </row>
    <row r="62" spans="1:109">
      <c r="B62" s="1275"/>
      <c r="C62" s="1275"/>
      <c r="D62" s="1275"/>
      <c r="E62" s="1275"/>
      <c r="F62" s="1275"/>
      <c r="G62" s="1275"/>
      <c r="H62" s="1275"/>
      <c r="I62" s="1275"/>
      <c r="J62" s="1275"/>
      <c r="K62" s="1275"/>
      <c r="L62" s="1275"/>
      <c r="M62" s="1275"/>
      <c r="N62" s="1275"/>
      <c r="O62" s="1275"/>
      <c r="P62" s="1275"/>
      <c r="Q62" s="1275"/>
      <c r="R62" s="1275"/>
      <c r="S62" s="1275"/>
      <c r="T62" s="1275"/>
      <c r="U62" s="1275"/>
      <c r="V62" s="1275"/>
      <c r="W62" s="1275"/>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275"/>
      <c r="AS62" s="1275"/>
      <c r="AT62" s="1275"/>
      <c r="AU62" s="1275"/>
      <c r="AV62" s="1275"/>
      <c r="AW62" s="1275"/>
      <c r="AX62" s="1275"/>
      <c r="AY62" s="1275"/>
      <c r="AZ62" s="1275"/>
      <c r="BA62" s="1275"/>
      <c r="BB62" s="1275"/>
      <c r="BC62" s="1275"/>
      <c r="BD62" s="1275"/>
      <c r="BE62" s="1275"/>
      <c r="BF62" s="1275"/>
      <c r="BG62" s="1275"/>
      <c r="BH62" s="1275"/>
      <c r="BI62" s="1275"/>
      <c r="BJ62" s="1275"/>
      <c r="BK62" s="1275"/>
      <c r="BL62" s="1275"/>
      <c r="BM62" s="1275"/>
      <c r="BN62" s="1275"/>
      <c r="BO62" s="1275"/>
      <c r="BP62" s="1275"/>
      <c r="BQ62" s="1275"/>
      <c r="BR62" s="1275"/>
      <c r="BS62" s="1275"/>
      <c r="BT62" s="1275"/>
      <c r="BU62" s="1275"/>
      <c r="BV62" s="1275"/>
      <c r="BW62" s="1275"/>
      <c r="BX62" s="1275"/>
      <c r="BY62" s="1275"/>
      <c r="BZ62" s="1275"/>
      <c r="CA62" s="1275"/>
      <c r="CB62" s="1275"/>
      <c r="CC62" s="1275"/>
      <c r="CD62" s="1275"/>
      <c r="CE62" s="1275"/>
      <c r="CF62" s="1275"/>
      <c r="CG62" s="1275"/>
      <c r="CH62" s="1275"/>
      <c r="CI62" s="1275"/>
      <c r="CJ62" s="1275"/>
      <c r="CK62" s="1275"/>
      <c r="CL62" s="1275"/>
      <c r="CM62" s="1275"/>
      <c r="CN62" s="1275"/>
      <c r="CO62" s="1275"/>
      <c r="CP62" s="1275"/>
      <c r="CQ62" s="1275"/>
      <c r="CR62" s="1275"/>
      <c r="CS62" s="1275"/>
      <c r="CT62" s="1275"/>
      <c r="CU62" s="1275"/>
      <c r="CV62" s="1275"/>
      <c r="CW62" s="1275"/>
      <c r="CX62" s="1275"/>
      <c r="CY62" s="1275"/>
      <c r="CZ62" s="1275"/>
      <c r="DA62" s="1275"/>
      <c r="DB62" s="1275"/>
      <c r="DC62" s="1275"/>
      <c r="DD62" s="1275"/>
      <c r="DE62" s="1264"/>
    </row>
    <row r="63" spans="1:109" ht="17.25">
      <c r="B63" s="1309" t="s">
        <v>639</v>
      </c>
    </row>
    <row r="64" spans="1:109">
      <c r="B64" s="1270"/>
      <c r="G64" s="1277"/>
      <c r="I64" s="1310"/>
      <c r="J64" s="1310"/>
      <c r="K64" s="1310"/>
      <c r="L64" s="1310"/>
      <c r="M64" s="1310"/>
      <c r="N64" s="1311"/>
      <c r="AM64" s="1277"/>
      <c r="AN64" s="1277" t="s">
        <v>632</v>
      </c>
      <c r="AP64" s="1278"/>
      <c r="AQ64" s="1278"/>
      <c r="AR64" s="1278"/>
      <c r="AY64" s="1277"/>
      <c r="BA64" s="1278"/>
      <c r="BB64" s="1278"/>
      <c r="BC64" s="1278"/>
      <c r="BK64" s="1277"/>
      <c r="BM64" s="1278"/>
      <c r="BN64" s="1278"/>
      <c r="BO64" s="1278"/>
      <c r="BW64" s="1277"/>
      <c r="BY64" s="1278"/>
      <c r="BZ64" s="1278"/>
      <c r="CA64" s="1278"/>
      <c r="CI64" s="1277"/>
      <c r="CK64" s="1278"/>
      <c r="CL64" s="1278"/>
      <c r="CM64" s="1278"/>
      <c r="CU64" s="1277"/>
      <c r="CW64" s="1278"/>
      <c r="CX64" s="1278"/>
      <c r="CY64" s="1278"/>
    </row>
    <row r="65" spans="2:107">
      <c r="B65" s="1270"/>
      <c r="AN65" s="1279" t="s">
        <v>640</v>
      </c>
      <c r="AO65" s="1280"/>
      <c r="AP65" s="1280"/>
      <c r="AQ65" s="1280"/>
      <c r="AR65" s="1280"/>
      <c r="AS65" s="1280"/>
      <c r="AT65" s="1280"/>
      <c r="AU65" s="1280"/>
      <c r="AV65" s="1280"/>
      <c r="AW65" s="1280"/>
      <c r="AX65" s="1280"/>
      <c r="AY65" s="1280"/>
      <c r="AZ65" s="1280"/>
      <c r="BA65" s="1280"/>
      <c r="BB65" s="1280"/>
      <c r="BC65" s="1280"/>
      <c r="BD65" s="1280"/>
      <c r="BE65" s="1280"/>
      <c r="BF65" s="1280"/>
      <c r="BG65" s="1280"/>
      <c r="BH65" s="1280"/>
      <c r="BI65" s="1280"/>
      <c r="BJ65" s="1280"/>
      <c r="BK65" s="1280"/>
      <c r="BL65" s="1280"/>
      <c r="BM65" s="1280"/>
      <c r="BN65" s="1280"/>
      <c r="BO65" s="1280"/>
      <c r="BP65" s="1280"/>
      <c r="BQ65" s="1280"/>
      <c r="BR65" s="1280"/>
      <c r="BS65" s="1280"/>
      <c r="BT65" s="1280"/>
      <c r="BU65" s="1280"/>
      <c r="BV65" s="1280"/>
      <c r="BW65" s="1280"/>
      <c r="BX65" s="1280"/>
      <c r="BY65" s="1280"/>
      <c r="BZ65" s="1280"/>
      <c r="CA65" s="1280"/>
      <c r="CB65" s="1280"/>
      <c r="CC65" s="1280"/>
      <c r="CD65" s="1280"/>
      <c r="CE65" s="1280"/>
      <c r="CF65" s="1280"/>
      <c r="CG65" s="1280"/>
      <c r="CH65" s="1280"/>
      <c r="CI65" s="1280"/>
      <c r="CJ65" s="1280"/>
      <c r="CK65" s="1280"/>
      <c r="CL65" s="1280"/>
      <c r="CM65" s="1280"/>
      <c r="CN65" s="1280"/>
      <c r="CO65" s="1280"/>
      <c r="CP65" s="1280"/>
      <c r="CQ65" s="1280"/>
      <c r="CR65" s="1280"/>
      <c r="CS65" s="1280"/>
      <c r="CT65" s="1280"/>
      <c r="CU65" s="1280"/>
      <c r="CV65" s="1280"/>
      <c r="CW65" s="1280"/>
      <c r="CX65" s="1280"/>
      <c r="CY65" s="1280"/>
      <c r="CZ65" s="1280"/>
      <c r="DA65" s="1280"/>
      <c r="DB65" s="1280"/>
      <c r="DC65" s="1281"/>
    </row>
    <row r="66" spans="2:107">
      <c r="B66" s="1270"/>
      <c r="AN66" s="1282"/>
      <c r="AO66" s="1283"/>
      <c r="AP66" s="1283"/>
      <c r="AQ66" s="1283"/>
      <c r="AR66" s="1283"/>
      <c r="AS66" s="1283"/>
      <c r="AT66" s="1283"/>
      <c r="AU66" s="1283"/>
      <c r="AV66" s="1283"/>
      <c r="AW66" s="1283"/>
      <c r="AX66" s="1283"/>
      <c r="AY66" s="1283"/>
      <c r="AZ66" s="1283"/>
      <c r="BA66" s="1283"/>
      <c r="BB66" s="1283"/>
      <c r="BC66" s="1283"/>
      <c r="BD66" s="1283"/>
      <c r="BE66" s="1283"/>
      <c r="BF66" s="1283"/>
      <c r="BG66" s="1283"/>
      <c r="BH66" s="1283"/>
      <c r="BI66" s="1283"/>
      <c r="BJ66" s="1283"/>
      <c r="BK66" s="1283"/>
      <c r="BL66" s="1283"/>
      <c r="BM66" s="1283"/>
      <c r="BN66" s="1283"/>
      <c r="BO66" s="1283"/>
      <c r="BP66" s="1283"/>
      <c r="BQ66" s="1283"/>
      <c r="BR66" s="1283"/>
      <c r="BS66" s="1283"/>
      <c r="BT66" s="1283"/>
      <c r="BU66" s="1283"/>
      <c r="BV66" s="1283"/>
      <c r="BW66" s="1283"/>
      <c r="BX66" s="1283"/>
      <c r="BY66" s="1283"/>
      <c r="BZ66" s="1283"/>
      <c r="CA66" s="1283"/>
      <c r="CB66" s="1283"/>
      <c r="CC66" s="1283"/>
      <c r="CD66" s="1283"/>
      <c r="CE66" s="1283"/>
      <c r="CF66" s="1283"/>
      <c r="CG66" s="1283"/>
      <c r="CH66" s="1283"/>
      <c r="CI66" s="1283"/>
      <c r="CJ66" s="1283"/>
      <c r="CK66" s="1283"/>
      <c r="CL66" s="1283"/>
      <c r="CM66" s="1283"/>
      <c r="CN66" s="1283"/>
      <c r="CO66" s="1283"/>
      <c r="CP66" s="1283"/>
      <c r="CQ66" s="1283"/>
      <c r="CR66" s="1283"/>
      <c r="CS66" s="1283"/>
      <c r="CT66" s="1283"/>
      <c r="CU66" s="1283"/>
      <c r="CV66" s="1283"/>
      <c r="CW66" s="1283"/>
      <c r="CX66" s="1283"/>
      <c r="CY66" s="1283"/>
      <c r="CZ66" s="1283"/>
      <c r="DA66" s="1283"/>
      <c r="DB66" s="1283"/>
      <c r="DC66" s="1284"/>
    </row>
    <row r="67" spans="2:107">
      <c r="B67" s="1270"/>
      <c r="AN67" s="1282"/>
      <c r="AO67" s="1283"/>
      <c r="AP67" s="1283"/>
      <c r="AQ67" s="1283"/>
      <c r="AR67" s="1283"/>
      <c r="AS67" s="1283"/>
      <c r="AT67" s="1283"/>
      <c r="AU67" s="1283"/>
      <c r="AV67" s="1283"/>
      <c r="AW67" s="1283"/>
      <c r="AX67" s="1283"/>
      <c r="AY67" s="1283"/>
      <c r="AZ67" s="1283"/>
      <c r="BA67" s="1283"/>
      <c r="BB67" s="1283"/>
      <c r="BC67" s="1283"/>
      <c r="BD67" s="1283"/>
      <c r="BE67" s="1283"/>
      <c r="BF67" s="1283"/>
      <c r="BG67" s="1283"/>
      <c r="BH67" s="1283"/>
      <c r="BI67" s="1283"/>
      <c r="BJ67" s="1283"/>
      <c r="BK67" s="1283"/>
      <c r="BL67" s="1283"/>
      <c r="BM67" s="1283"/>
      <c r="BN67" s="1283"/>
      <c r="BO67" s="1283"/>
      <c r="BP67" s="1283"/>
      <c r="BQ67" s="1283"/>
      <c r="BR67" s="1283"/>
      <c r="BS67" s="1283"/>
      <c r="BT67" s="1283"/>
      <c r="BU67" s="1283"/>
      <c r="BV67" s="1283"/>
      <c r="BW67" s="1283"/>
      <c r="BX67" s="1283"/>
      <c r="BY67" s="1283"/>
      <c r="BZ67" s="1283"/>
      <c r="CA67" s="1283"/>
      <c r="CB67" s="1283"/>
      <c r="CC67" s="1283"/>
      <c r="CD67" s="1283"/>
      <c r="CE67" s="1283"/>
      <c r="CF67" s="1283"/>
      <c r="CG67" s="1283"/>
      <c r="CH67" s="1283"/>
      <c r="CI67" s="1283"/>
      <c r="CJ67" s="1283"/>
      <c r="CK67" s="1283"/>
      <c r="CL67" s="1283"/>
      <c r="CM67" s="1283"/>
      <c r="CN67" s="1283"/>
      <c r="CO67" s="1283"/>
      <c r="CP67" s="1283"/>
      <c r="CQ67" s="1283"/>
      <c r="CR67" s="1283"/>
      <c r="CS67" s="1283"/>
      <c r="CT67" s="1283"/>
      <c r="CU67" s="1283"/>
      <c r="CV67" s="1283"/>
      <c r="CW67" s="1283"/>
      <c r="CX67" s="1283"/>
      <c r="CY67" s="1283"/>
      <c r="CZ67" s="1283"/>
      <c r="DA67" s="1283"/>
      <c r="DB67" s="1283"/>
      <c r="DC67" s="1284"/>
    </row>
    <row r="68" spans="2:107">
      <c r="B68" s="1270"/>
      <c r="AN68" s="1282"/>
      <c r="AO68" s="1283"/>
      <c r="AP68" s="1283"/>
      <c r="AQ68" s="1283"/>
      <c r="AR68" s="1283"/>
      <c r="AS68" s="1283"/>
      <c r="AT68" s="1283"/>
      <c r="AU68" s="1283"/>
      <c r="AV68" s="1283"/>
      <c r="AW68" s="1283"/>
      <c r="AX68" s="1283"/>
      <c r="AY68" s="1283"/>
      <c r="AZ68" s="1283"/>
      <c r="BA68" s="1283"/>
      <c r="BB68" s="1283"/>
      <c r="BC68" s="1283"/>
      <c r="BD68" s="1283"/>
      <c r="BE68" s="1283"/>
      <c r="BF68" s="1283"/>
      <c r="BG68" s="1283"/>
      <c r="BH68" s="1283"/>
      <c r="BI68" s="1283"/>
      <c r="BJ68" s="1283"/>
      <c r="BK68" s="1283"/>
      <c r="BL68" s="1283"/>
      <c r="BM68" s="1283"/>
      <c r="BN68" s="1283"/>
      <c r="BO68" s="1283"/>
      <c r="BP68" s="1283"/>
      <c r="BQ68" s="1283"/>
      <c r="BR68" s="1283"/>
      <c r="BS68" s="1283"/>
      <c r="BT68" s="1283"/>
      <c r="BU68" s="1283"/>
      <c r="BV68" s="1283"/>
      <c r="BW68" s="1283"/>
      <c r="BX68" s="1283"/>
      <c r="BY68" s="1283"/>
      <c r="BZ68" s="1283"/>
      <c r="CA68" s="1283"/>
      <c r="CB68" s="1283"/>
      <c r="CC68" s="1283"/>
      <c r="CD68" s="1283"/>
      <c r="CE68" s="1283"/>
      <c r="CF68" s="1283"/>
      <c r="CG68" s="1283"/>
      <c r="CH68" s="1283"/>
      <c r="CI68" s="1283"/>
      <c r="CJ68" s="1283"/>
      <c r="CK68" s="1283"/>
      <c r="CL68" s="1283"/>
      <c r="CM68" s="1283"/>
      <c r="CN68" s="1283"/>
      <c r="CO68" s="1283"/>
      <c r="CP68" s="1283"/>
      <c r="CQ68" s="1283"/>
      <c r="CR68" s="1283"/>
      <c r="CS68" s="1283"/>
      <c r="CT68" s="1283"/>
      <c r="CU68" s="1283"/>
      <c r="CV68" s="1283"/>
      <c r="CW68" s="1283"/>
      <c r="CX68" s="1283"/>
      <c r="CY68" s="1283"/>
      <c r="CZ68" s="1283"/>
      <c r="DA68" s="1283"/>
      <c r="DB68" s="1283"/>
      <c r="DC68" s="1284"/>
    </row>
    <row r="69" spans="2:107">
      <c r="B69" s="1270"/>
      <c r="AN69" s="1285"/>
      <c r="AO69" s="1286"/>
      <c r="AP69" s="1286"/>
      <c r="AQ69" s="1286"/>
      <c r="AR69" s="1286"/>
      <c r="AS69" s="1286"/>
      <c r="AT69" s="1286"/>
      <c r="AU69" s="1286"/>
      <c r="AV69" s="1286"/>
      <c r="AW69" s="1286"/>
      <c r="AX69" s="1286"/>
      <c r="AY69" s="1286"/>
      <c r="AZ69" s="1286"/>
      <c r="BA69" s="1286"/>
      <c r="BB69" s="1286"/>
      <c r="BC69" s="1286"/>
      <c r="BD69" s="1286"/>
      <c r="BE69" s="1286"/>
      <c r="BF69" s="1286"/>
      <c r="BG69" s="1286"/>
      <c r="BH69" s="1286"/>
      <c r="BI69" s="1286"/>
      <c r="BJ69" s="1286"/>
      <c r="BK69" s="1286"/>
      <c r="BL69" s="1286"/>
      <c r="BM69" s="1286"/>
      <c r="BN69" s="1286"/>
      <c r="BO69" s="1286"/>
      <c r="BP69" s="1286"/>
      <c r="BQ69" s="1286"/>
      <c r="BR69" s="1286"/>
      <c r="BS69" s="1286"/>
      <c r="BT69" s="1286"/>
      <c r="BU69" s="1286"/>
      <c r="BV69" s="1286"/>
      <c r="BW69" s="1286"/>
      <c r="BX69" s="1286"/>
      <c r="BY69" s="1286"/>
      <c r="BZ69" s="1286"/>
      <c r="CA69" s="1286"/>
      <c r="CB69" s="1286"/>
      <c r="CC69" s="1286"/>
      <c r="CD69" s="1286"/>
      <c r="CE69" s="1286"/>
      <c r="CF69" s="1286"/>
      <c r="CG69" s="1286"/>
      <c r="CH69" s="1286"/>
      <c r="CI69" s="1286"/>
      <c r="CJ69" s="1286"/>
      <c r="CK69" s="1286"/>
      <c r="CL69" s="1286"/>
      <c r="CM69" s="1286"/>
      <c r="CN69" s="1286"/>
      <c r="CO69" s="1286"/>
      <c r="CP69" s="1286"/>
      <c r="CQ69" s="1286"/>
      <c r="CR69" s="1286"/>
      <c r="CS69" s="1286"/>
      <c r="CT69" s="1286"/>
      <c r="CU69" s="1286"/>
      <c r="CV69" s="1286"/>
      <c r="CW69" s="1286"/>
      <c r="CX69" s="1286"/>
      <c r="CY69" s="1286"/>
      <c r="CZ69" s="1286"/>
      <c r="DA69" s="1286"/>
      <c r="DB69" s="1286"/>
      <c r="DC69" s="1287"/>
    </row>
    <row r="70" spans="2:107">
      <c r="B70" s="1270"/>
      <c r="H70" s="1312"/>
      <c r="I70" s="1312"/>
      <c r="J70" s="1313"/>
      <c r="K70" s="1313"/>
      <c r="L70" s="1314"/>
      <c r="M70" s="1313"/>
      <c r="N70" s="1314"/>
      <c r="AN70" s="1288"/>
      <c r="AO70" s="1288"/>
      <c r="AP70" s="1288"/>
      <c r="AZ70" s="1288"/>
      <c r="BA70" s="1288"/>
      <c r="BB70" s="1288"/>
      <c r="BL70" s="1288"/>
      <c r="BM70" s="1288"/>
      <c r="BN70" s="1288"/>
      <c r="BX70" s="1288"/>
      <c r="BY70" s="1288"/>
      <c r="BZ70" s="1288"/>
      <c r="CJ70" s="1288"/>
      <c r="CK70" s="1288"/>
      <c r="CL70" s="1288"/>
      <c r="CV70" s="1288"/>
      <c r="CW70" s="1288"/>
      <c r="CX70" s="1288"/>
    </row>
    <row r="71" spans="2:107">
      <c r="B71" s="1270"/>
      <c r="G71" s="1315"/>
      <c r="I71" s="1316"/>
      <c r="J71" s="1313"/>
      <c r="K71" s="1313"/>
      <c r="L71" s="1314"/>
      <c r="M71" s="1313"/>
      <c r="N71" s="1314"/>
      <c r="AM71" s="1315"/>
      <c r="AN71" s="1264" t="s">
        <v>634</v>
      </c>
    </row>
    <row r="72" spans="2:107">
      <c r="B72" s="1270"/>
      <c r="G72" s="1289"/>
      <c r="H72" s="1289"/>
      <c r="I72" s="1289"/>
      <c r="J72" s="1289"/>
      <c r="K72" s="1290"/>
      <c r="L72" s="1290"/>
      <c r="M72" s="1291"/>
      <c r="N72" s="1291"/>
      <c r="AN72" s="1292"/>
      <c r="AO72" s="1293"/>
      <c r="AP72" s="1293"/>
      <c r="AQ72" s="1293"/>
      <c r="AR72" s="1293"/>
      <c r="AS72" s="1293"/>
      <c r="AT72" s="1293"/>
      <c r="AU72" s="1293"/>
      <c r="AV72" s="1293"/>
      <c r="AW72" s="1293"/>
      <c r="AX72" s="1293"/>
      <c r="AY72" s="1293"/>
      <c r="AZ72" s="1293"/>
      <c r="BA72" s="1293"/>
      <c r="BB72" s="1293"/>
      <c r="BC72" s="1293"/>
      <c r="BD72" s="1293"/>
      <c r="BE72" s="1293"/>
      <c r="BF72" s="1293"/>
      <c r="BG72" s="1293"/>
      <c r="BH72" s="1293"/>
      <c r="BI72" s="1293"/>
      <c r="BJ72" s="1293"/>
      <c r="BK72" s="1293"/>
      <c r="BL72" s="1293"/>
      <c r="BM72" s="1293"/>
      <c r="BN72" s="1293"/>
      <c r="BO72" s="1294"/>
      <c r="BP72" s="1295" t="s">
        <v>574</v>
      </c>
      <c r="BQ72" s="1295"/>
      <c r="BR72" s="1295"/>
      <c r="BS72" s="1295"/>
      <c r="BT72" s="1295"/>
      <c r="BU72" s="1295"/>
      <c r="BV72" s="1295"/>
      <c r="BW72" s="1295"/>
      <c r="BX72" s="1295" t="s">
        <v>575</v>
      </c>
      <c r="BY72" s="1295"/>
      <c r="BZ72" s="1295"/>
      <c r="CA72" s="1295"/>
      <c r="CB72" s="1295"/>
      <c r="CC72" s="1295"/>
      <c r="CD72" s="1295"/>
      <c r="CE72" s="1295"/>
      <c r="CF72" s="1295" t="s">
        <v>576</v>
      </c>
      <c r="CG72" s="1295"/>
      <c r="CH72" s="1295"/>
      <c r="CI72" s="1295"/>
      <c r="CJ72" s="1295"/>
      <c r="CK72" s="1295"/>
      <c r="CL72" s="1295"/>
      <c r="CM72" s="1295"/>
      <c r="CN72" s="1295" t="s">
        <v>577</v>
      </c>
      <c r="CO72" s="1295"/>
      <c r="CP72" s="1295"/>
      <c r="CQ72" s="1295"/>
      <c r="CR72" s="1295"/>
      <c r="CS72" s="1295"/>
      <c r="CT72" s="1295"/>
      <c r="CU72" s="1295"/>
      <c r="CV72" s="1295" t="s">
        <v>578</v>
      </c>
      <c r="CW72" s="1295"/>
      <c r="CX72" s="1295"/>
      <c r="CY72" s="1295"/>
      <c r="CZ72" s="1295"/>
      <c r="DA72" s="1295"/>
      <c r="DB72" s="1295"/>
      <c r="DC72" s="1295"/>
    </row>
    <row r="73" spans="2:107">
      <c r="B73" s="1270"/>
      <c r="G73" s="1296"/>
      <c r="H73" s="1296"/>
      <c r="I73" s="1296"/>
      <c r="J73" s="1296"/>
      <c r="K73" s="1317"/>
      <c r="L73" s="1317"/>
      <c r="M73" s="1317"/>
      <c r="N73" s="1317"/>
      <c r="AM73" s="1288"/>
      <c r="AN73" s="1299" t="s">
        <v>635</v>
      </c>
      <c r="AO73" s="1299"/>
      <c r="AP73" s="1299"/>
      <c r="AQ73" s="1299"/>
      <c r="AR73" s="1299"/>
      <c r="AS73" s="1299"/>
      <c r="AT73" s="1299"/>
      <c r="AU73" s="1299"/>
      <c r="AV73" s="1299"/>
      <c r="AW73" s="1299"/>
      <c r="AX73" s="1299"/>
      <c r="AY73" s="1299"/>
      <c r="AZ73" s="1299"/>
      <c r="BA73" s="1299"/>
      <c r="BB73" s="1299" t="s">
        <v>636</v>
      </c>
      <c r="BC73" s="1299"/>
      <c r="BD73" s="1299"/>
      <c r="BE73" s="1299"/>
      <c r="BF73" s="1299"/>
      <c r="BG73" s="1299"/>
      <c r="BH73" s="1299"/>
      <c r="BI73" s="1299"/>
      <c r="BJ73" s="1299"/>
      <c r="BK73" s="1299"/>
      <c r="BL73" s="1299"/>
      <c r="BM73" s="1299"/>
      <c r="BN73" s="1299"/>
      <c r="BO73" s="1299"/>
      <c r="BP73" s="1300">
        <v>190.4</v>
      </c>
      <c r="BQ73" s="1300"/>
      <c r="BR73" s="1300"/>
      <c r="BS73" s="1300"/>
      <c r="BT73" s="1300"/>
      <c r="BU73" s="1300"/>
      <c r="BV73" s="1300"/>
      <c r="BW73" s="1300"/>
      <c r="BX73" s="1300">
        <v>183.7</v>
      </c>
      <c r="BY73" s="1300"/>
      <c r="BZ73" s="1300"/>
      <c r="CA73" s="1300"/>
      <c r="CB73" s="1300"/>
      <c r="CC73" s="1300"/>
      <c r="CD73" s="1300"/>
      <c r="CE73" s="1300"/>
      <c r="CF73" s="1300">
        <v>174.7</v>
      </c>
      <c r="CG73" s="1300"/>
      <c r="CH73" s="1300"/>
      <c r="CI73" s="1300"/>
      <c r="CJ73" s="1300"/>
      <c r="CK73" s="1300"/>
      <c r="CL73" s="1300"/>
      <c r="CM73" s="1300"/>
      <c r="CN73" s="1300">
        <v>158.9</v>
      </c>
      <c r="CO73" s="1300"/>
      <c r="CP73" s="1300"/>
      <c r="CQ73" s="1300"/>
      <c r="CR73" s="1300"/>
      <c r="CS73" s="1300"/>
      <c r="CT73" s="1300"/>
      <c r="CU73" s="1300"/>
      <c r="CV73" s="1300">
        <v>164.8</v>
      </c>
      <c r="CW73" s="1300"/>
      <c r="CX73" s="1300"/>
      <c r="CY73" s="1300"/>
      <c r="CZ73" s="1300"/>
      <c r="DA73" s="1300"/>
      <c r="DB73" s="1300"/>
      <c r="DC73" s="1300"/>
    </row>
    <row r="74" spans="2:107">
      <c r="B74" s="1270"/>
      <c r="G74" s="1296"/>
      <c r="H74" s="1296"/>
      <c r="I74" s="1296"/>
      <c r="J74" s="1296"/>
      <c r="K74" s="1317"/>
      <c r="L74" s="1317"/>
      <c r="M74" s="1317"/>
      <c r="N74" s="1317"/>
      <c r="AM74" s="1288"/>
      <c r="AN74" s="1299"/>
      <c r="AO74" s="1299"/>
      <c r="AP74" s="1299"/>
      <c r="AQ74" s="1299"/>
      <c r="AR74" s="1299"/>
      <c r="AS74" s="1299"/>
      <c r="AT74" s="1299"/>
      <c r="AU74" s="1299"/>
      <c r="AV74" s="1299"/>
      <c r="AW74" s="1299"/>
      <c r="AX74" s="1299"/>
      <c r="AY74" s="1299"/>
      <c r="AZ74" s="1299"/>
      <c r="BA74" s="1299"/>
      <c r="BB74" s="1299"/>
      <c r="BC74" s="1299"/>
      <c r="BD74" s="1299"/>
      <c r="BE74" s="1299"/>
      <c r="BF74" s="1299"/>
      <c r="BG74" s="1299"/>
      <c r="BH74" s="1299"/>
      <c r="BI74" s="1299"/>
      <c r="BJ74" s="1299"/>
      <c r="BK74" s="1299"/>
      <c r="BL74" s="1299"/>
      <c r="BM74" s="1299"/>
      <c r="BN74" s="1299"/>
      <c r="BO74" s="1299"/>
      <c r="BP74" s="1300"/>
      <c r="BQ74" s="1300"/>
      <c r="BR74" s="1300"/>
      <c r="BS74" s="1300"/>
      <c r="BT74" s="1300"/>
      <c r="BU74" s="1300"/>
      <c r="BV74" s="1300"/>
      <c r="BW74" s="1300"/>
      <c r="BX74" s="1300"/>
      <c r="BY74" s="1300"/>
      <c r="BZ74" s="1300"/>
      <c r="CA74" s="1300"/>
      <c r="CB74" s="1300"/>
      <c r="CC74" s="1300"/>
      <c r="CD74" s="1300"/>
      <c r="CE74" s="1300"/>
      <c r="CF74" s="1300"/>
      <c r="CG74" s="1300"/>
      <c r="CH74" s="1300"/>
      <c r="CI74" s="1300"/>
      <c r="CJ74" s="1300"/>
      <c r="CK74" s="1300"/>
      <c r="CL74" s="1300"/>
      <c r="CM74" s="1300"/>
      <c r="CN74" s="1300"/>
      <c r="CO74" s="1300"/>
      <c r="CP74" s="1300"/>
      <c r="CQ74" s="1300"/>
      <c r="CR74" s="1300"/>
      <c r="CS74" s="1300"/>
      <c r="CT74" s="1300"/>
      <c r="CU74" s="1300"/>
      <c r="CV74" s="1300"/>
      <c r="CW74" s="1300"/>
      <c r="CX74" s="1300"/>
      <c r="CY74" s="1300"/>
      <c r="CZ74" s="1300"/>
      <c r="DA74" s="1300"/>
      <c r="DB74" s="1300"/>
      <c r="DC74" s="1300"/>
    </row>
    <row r="75" spans="2:107">
      <c r="B75" s="1270"/>
      <c r="G75" s="1296"/>
      <c r="H75" s="1296"/>
      <c r="I75" s="1289"/>
      <c r="J75" s="1289"/>
      <c r="K75" s="1298"/>
      <c r="L75" s="1298"/>
      <c r="M75" s="1298"/>
      <c r="N75" s="1298"/>
      <c r="AM75" s="1288"/>
      <c r="AN75" s="1299"/>
      <c r="AO75" s="1299"/>
      <c r="AP75" s="1299"/>
      <c r="AQ75" s="1299"/>
      <c r="AR75" s="1299"/>
      <c r="AS75" s="1299"/>
      <c r="AT75" s="1299"/>
      <c r="AU75" s="1299"/>
      <c r="AV75" s="1299"/>
      <c r="AW75" s="1299"/>
      <c r="AX75" s="1299"/>
      <c r="AY75" s="1299"/>
      <c r="AZ75" s="1299"/>
      <c r="BA75" s="1299"/>
      <c r="BB75" s="1299" t="s">
        <v>641</v>
      </c>
      <c r="BC75" s="1299"/>
      <c r="BD75" s="1299"/>
      <c r="BE75" s="1299"/>
      <c r="BF75" s="1299"/>
      <c r="BG75" s="1299"/>
      <c r="BH75" s="1299"/>
      <c r="BI75" s="1299"/>
      <c r="BJ75" s="1299"/>
      <c r="BK75" s="1299"/>
      <c r="BL75" s="1299"/>
      <c r="BM75" s="1299"/>
      <c r="BN75" s="1299"/>
      <c r="BO75" s="1299"/>
      <c r="BP75" s="1300">
        <v>13.1</v>
      </c>
      <c r="BQ75" s="1300"/>
      <c r="BR75" s="1300"/>
      <c r="BS75" s="1300"/>
      <c r="BT75" s="1300"/>
      <c r="BU75" s="1300"/>
      <c r="BV75" s="1300"/>
      <c r="BW75" s="1300"/>
      <c r="BX75" s="1300">
        <v>12.4</v>
      </c>
      <c r="BY75" s="1300"/>
      <c r="BZ75" s="1300"/>
      <c r="CA75" s="1300"/>
      <c r="CB75" s="1300"/>
      <c r="CC75" s="1300"/>
      <c r="CD75" s="1300"/>
      <c r="CE75" s="1300"/>
      <c r="CF75" s="1300">
        <v>11.7</v>
      </c>
      <c r="CG75" s="1300"/>
      <c r="CH75" s="1300"/>
      <c r="CI75" s="1300"/>
      <c r="CJ75" s="1300"/>
      <c r="CK75" s="1300"/>
      <c r="CL75" s="1300"/>
      <c r="CM75" s="1300"/>
      <c r="CN75" s="1300">
        <v>10.9</v>
      </c>
      <c r="CO75" s="1300"/>
      <c r="CP75" s="1300"/>
      <c r="CQ75" s="1300"/>
      <c r="CR75" s="1300"/>
      <c r="CS75" s="1300"/>
      <c r="CT75" s="1300"/>
      <c r="CU75" s="1300"/>
      <c r="CV75" s="1300">
        <v>9.8000000000000007</v>
      </c>
      <c r="CW75" s="1300"/>
      <c r="CX75" s="1300"/>
      <c r="CY75" s="1300"/>
      <c r="CZ75" s="1300"/>
      <c r="DA75" s="1300"/>
      <c r="DB75" s="1300"/>
      <c r="DC75" s="1300"/>
    </row>
    <row r="76" spans="2:107">
      <c r="B76" s="1270"/>
      <c r="G76" s="1296"/>
      <c r="H76" s="1296"/>
      <c r="I76" s="1289"/>
      <c r="J76" s="1289"/>
      <c r="K76" s="1298"/>
      <c r="L76" s="1298"/>
      <c r="M76" s="1298"/>
      <c r="N76" s="1298"/>
      <c r="AM76" s="1288"/>
      <c r="AN76" s="1299"/>
      <c r="AO76" s="1299"/>
      <c r="AP76" s="1299"/>
      <c r="AQ76" s="1299"/>
      <c r="AR76" s="1299"/>
      <c r="AS76" s="1299"/>
      <c r="AT76" s="1299"/>
      <c r="AU76" s="1299"/>
      <c r="AV76" s="1299"/>
      <c r="AW76" s="1299"/>
      <c r="AX76" s="1299"/>
      <c r="AY76" s="1299"/>
      <c r="AZ76" s="1299"/>
      <c r="BA76" s="1299"/>
      <c r="BB76" s="1299"/>
      <c r="BC76" s="1299"/>
      <c r="BD76" s="1299"/>
      <c r="BE76" s="1299"/>
      <c r="BF76" s="1299"/>
      <c r="BG76" s="1299"/>
      <c r="BH76" s="1299"/>
      <c r="BI76" s="1299"/>
      <c r="BJ76" s="1299"/>
      <c r="BK76" s="1299"/>
      <c r="BL76" s="1299"/>
      <c r="BM76" s="1299"/>
      <c r="BN76" s="1299"/>
      <c r="BO76" s="1299"/>
      <c r="BP76" s="1300"/>
      <c r="BQ76" s="1300"/>
      <c r="BR76" s="1300"/>
      <c r="BS76" s="1300"/>
      <c r="BT76" s="1300"/>
      <c r="BU76" s="1300"/>
      <c r="BV76" s="1300"/>
      <c r="BW76" s="1300"/>
      <c r="BX76" s="1300"/>
      <c r="BY76" s="1300"/>
      <c r="BZ76" s="1300"/>
      <c r="CA76" s="1300"/>
      <c r="CB76" s="1300"/>
      <c r="CC76" s="1300"/>
      <c r="CD76" s="1300"/>
      <c r="CE76" s="1300"/>
      <c r="CF76" s="1300"/>
      <c r="CG76" s="1300"/>
      <c r="CH76" s="1300"/>
      <c r="CI76" s="1300"/>
      <c r="CJ76" s="1300"/>
      <c r="CK76" s="1300"/>
      <c r="CL76" s="1300"/>
      <c r="CM76" s="1300"/>
      <c r="CN76" s="1300"/>
      <c r="CO76" s="1300"/>
      <c r="CP76" s="1300"/>
      <c r="CQ76" s="1300"/>
      <c r="CR76" s="1300"/>
      <c r="CS76" s="1300"/>
      <c r="CT76" s="1300"/>
      <c r="CU76" s="1300"/>
      <c r="CV76" s="1300"/>
      <c r="CW76" s="1300"/>
      <c r="CX76" s="1300"/>
      <c r="CY76" s="1300"/>
      <c r="CZ76" s="1300"/>
      <c r="DA76" s="1300"/>
      <c r="DB76" s="1300"/>
      <c r="DC76" s="1300"/>
    </row>
    <row r="77" spans="2:107">
      <c r="B77" s="1270"/>
      <c r="G77" s="1289"/>
      <c r="H77" s="1289"/>
      <c r="I77" s="1289"/>
      <c r="J77" s="1289"/>
      <c r="K77" s="1317"/>
      <c r="L77" s="1317"/>
      <c r="M77" s="1317"/>
      <c r="N77" s="1317"/>
      <c r="AN77" s="1295" t="s">
        <v>638</v>
      </c>
      <c r="AO77" s="1295"/>
      <c r="AP77" s="1295"/>
      <c r="AQ77" s="1295"/>
      <c r="AR77" s="1295"/>
      <c r="AS77" s="1295"/>
      <c r="AT77" s="1295"/>
      <c r="AU77" s="1295"/>
      <c r="AV77" s="1295"/>
      <c r="AW77" s="1295"/>
      <c r="AX77" s="1295"/>
      <c r="AY77" s="1295"/>
      <c r="AZ77" s="1295"/>
      <c r="BA77" s="1295"/>
      <c r="BB77" s="1299" t="s">
        <v>636</v>
      </c>
      <c r="BC77" s="1299"/>
      <c r="BD77" s="1299"/>
      <c r="BE77" s="1299"/>
      <c r="BF77" s="1299"/>
      <c r="BG77" s="1299"/>
      <c r="BH77" s="1299"/>
      <c r="BI77" s="1299"/>
      <c r="BJ77" s="1299"/>
      <c r="BK77" s="1299"/>
      <c r="BL77" s="1299"/>
      <c r="BM77" s="1299"/>
      <c r="BN77" s="1299"/>
      <c r="BO77" s="1299"/>
      <c r="BP77" s="1300">
        <v>97.6</v>
      </c>
      <c r="BQ77" s="1300"/>
      <c r="BR77" s="1300"/>
      <c r="BS77" s="1300"/>
      <c r="BT77" s="1300"/>
      <c r="BU77" s="1300"/>
      <c r="BV77" s="1300"/>
      <c r="BW77" s="1300"/>
      <c r="BX77" s="1300">
        <v>91.9</v>
      </c>
      <c r="BY77" s="1300"/>
      <c r="BZ77" s="1300"/>
      <c r="CA77" s="1300"/>
      <c r="CB77" s="1300"/>
      <c r="CC77" s="1300"/>
      <c r="CD77" s="1300"/>
      <c r="CE77" s="1300"/>
      <c r="CF77" s="1300">
        <v>86.1</v>
      </c>
      <c r="CG77" s="1300"/>
      <c r="CH77" s="1300"/>
      <c r="CI77" s="1300"/>
      <c r="CJ77" s="1300"/>
      <c r="CK77" s="1300"/>
      <c r="CL77" s="1300"/>
      <c r="CM77" s="1300"/>
      <c r="CN77" s="1300">
        <v>72.8</v>
      </c>
      <c r="CO77" s="1300"/>
      <c r="CP77" s="1300"/>
      <c r="CQ77" s="1300"/>
      <c r="CR77" s="1300"/>
      <c r="CS77" s="1300"/>
      <c r="CT77" s="1300"/>
      <c r="CU77" s="1300"/>
      <c r="CV77" s="1300">
        <v>67.599999999999994</v>
      </c>
      <c r="CW77" s="1300"/>
      <c r="CX77" s="1300"/>
      <c r="CY77" s="1300"/>
      <c r="CZ77" s="1300"/>
      <c r="DA77" s="1300"/>
      <c r="DB77" s="1300"/>
      <c r="DC77" s="1300"/>
    </row>
    <row r="78" spans="2:107">
      <c r="B78" s="1270"/>
      <c r="G78" s="1289"/>
      <c r="H78" s="1289"/>
      <c r="I78" s="1289"/>
      <c r="J78" s="1289"/>
      <c r="K78" s="1317"/>
      <c r="L78" s="1317"/>
      <c r="M78" s="1317"/>
      <c r="N78" s="1317"/>
      <c r="AN78" s="1295"/>
      <c r="AO78" s="1295"/>
      <c r="AP78" s="1295"/>
      <c r="AQ78" s="1295"/>
      <c r="AR78" s="1295"/>
      <c r="AS78" s="1295"/>
      <c r="AT78" s="1295"/>
      <c r="AU78" s="1295"/>
      <c r="AV78" s="1295"/>
      <c r="AW78" s="1295"/>
      <c r="AX78" s="1295"/>
      <c r="AY78" s="1295"/>
      <c r="AZ78" s="1295"/>
      <c r="BA78" s="1295"/>
      <c r="BB78" s="1299"/>
      <c r="BC78" s="1299"/>
      <c r="BD78" s="1299"/>
      <c r="BE78" s="1299"/>
      <c r="BF78" s="1299"/>
      <c r="BG78" s="1299"/>
      <c r="BH78" s="1299"/>
      <c r="BI78" s="1299"/>
      <c r="BJ78" s="1299"/>
      <c r="BK78" s="1299"/>
      <c r="BL78" s="1299"/>
      <c r="BM78" s="1299"/>
      <c r="BN78" s="1299"/>
      <c r="BO78" s="1299"/>
      <c r="BP78" s="1300"/>
      <c r="BQ78" s="1300"/>
      <c r="BR78" s="1300"/>
      <c r="BS78" s="1300"/>
      <c r="BT78" s="1300"/>
      <c r="BU78" s="1300"/>
      <c r="BV78" s="1300"/>
      <c r="BW78" s="1300"/>
      <c r="BX78" s="1300"/>
      <c r="BY78" s="1300"/>
      <c r="BZ78" s="1300"/>
      <c r="CA78" s="1300"/>
      <c r="CB78" s="1300"/>
      <c r="CC78" s="1300"/>
      <c r="CD78" s="1300"/>
      <c r="CE78" s="1300"/>
      <c r="CF78" s="1300"/>
      <c r="CG78" s="1300"/>
      <c r="CH78" s="1300"/>
      <c r="CI78" s="1300"/>
      <c r="CJ78" s="1300"/>
      <c r="CK78" s="1300"/>
      <c r="CL78" s="1300"/>
      <c r="CM78" s="1300"/>
      <c r="CN78" s="1300"/>
      <c r="CO78" s="1300"/>
      <c r="CP78" s="1300"/>
      <c r="CQ78" s="1300"/>
      <c r="CR78" s="1300"/>
      <c r="CS78" s="1300"/>
      <c r="CT78" s="1300"/>
      <c r="CU78" s="1300"/>
      <c r="CV78" s="1300"/>
      <c r="CW78" s="1300"/>
      <c r="CX78" s="1300"/>
      <c r="CY78" s="1300"/>
      <c r="CZ78" s="1300"/>
      <c r="DA78" s="1300"/>
      <c r="DB78" s="1300"/>
      <c r="DC78" s="1300"/>
    </row>
    <row r="79" spans="2:107">
      <c r="B79" s="1270"/>
      <c r="G79" s="1289"/>
      <c r="H79" s="1289"/>
      <c r="I79" s="1302"/>
      <c r="J79" s="1302"/>
      <c r="K79" s="1318"/>
      <c r="L79" s="1318"/>
      <c r="M79" s="1318"/>
      <c r="N79" s="1318"/>
      <c r="AN79" s="1295"/>
      <c r="AO79" s="1295"/>
      <c r="AP79" s="1295"/>
      <c r="AQ79" s="1295"/>
      <c r="AR79" s="1295"/>
      <c r="AS79" s="1295"/>
      <c r="AT79" s="1295"/>
      <c r="AU79" s="1295"/>
      <c r="AV79" s="1295"/>
      <c r="AW79" s="1295"/>
      <c r="AX79" s="1295"/>
      <c r="AY79" s="1295"/>
      <c r="AZ79" s="1295"/>
      <c r="BA79" s="1295"/>
      <c r="BB79" s="1299" t="s">
        <v>641</v>
      </c>
      <c r="BC79" s="1299"/>
      <c r="BD79" s="1299"/>
      <c r="BE79" s="1299"/>
      <c r="BF79" s="1299"/>
      <c r="BG79" s="1299"/>
      <c r="BH79" s="1299"/>
      <c r="BI79" s="1299"/>
      <c r="BJ79" s="1299"/>
      <c r="BK79" s="1299"/>
      <c r="BL79" s="1299"/>
      <c r="BM79" s="1299"/>
      <c r="BN79" s="1299"/>
      <c r="BO79" s="1299"/>
      <c r="BP79" s="1300">
        <v>8</v>
      </c>
      <c r="BQ79" s="1300"/>
      <c r="BR79" s="1300"/>
      <c r="BS79" s="1300"/>
      <c r="BT79" s="1300"/>
      <c r="BU79" s="1300"/>
      <c r="BV79" s="1300"/>
      <c r="BW79" s="1300"/>
      <c r="BX79" s="1300">
        <v>7.3</v>
      </c>
      <c r="BY79" s="1300"/>
      <c r="BZ79" s="1300"/>
      <c r="CA79" s="1300"/>
      <c r="CB79" s="1300"/>
      <c r="CC79" s="1300"/>
      <c r="CD79" s="1300"/>
      <c r="CE79" s="1300"/>
      <c r="CF79" s="1300">
        <v>7.3</v>
      </c>
      <c r="CG79" s="1300"/>
      <c r="CH79" s="1300"/>
      <c r="CI79" s="1300"/>
      <c r="CJ79" s="1300"/>
      <c r="CK79" s="1300"/>
      <c r="CL79" s="1300"/>
      <c r="CM79" s="1300"/>
      <c r="CN79" s="1300">
        <v>7.1</v>
      </c>
      <c r="CO79" s="1300"/>
      <c r="CP79" s="1300"/>
      <c r="CQ79" s="1300"/>
      <c r="CR79" s="1300"/>
      <c r="CS79" s="1300"/>
      <c r="CT79" s="1300"/>
      <c r="CU79" s="1300"/>
      <c r="CV79" s="1300">
        <v>6.8</v>
      </c>
      <c r="CW79" s="1300"/>
      <c r="CX79" s="1300"/>
      <c r="CY79" s="1300"/>
      <c r="CZ79" s="1300"/>
      <c r="DA79" s="1300"/>
      <c r="DB79" s="1300"/>
      <c r="DC79" s="1300"/>
    </row>
    <row r="80" spans="2:107">
      <c r="B80" s="1270"/>
      <c r="G80" s="1289"/>
      <c r="H80" s="1289"/>
      <c r="I80" s="1302"/>
      <c r="J80" s="1302"/>
      <c r="K80" s="1318"/>
      <c r="L80" s="1318"/>
      <c r="M80" s="1318"/>
      <c r="N80" s="1318"/>
      <c r="AN80" s="1295"/>
      <c r="AO80" s="1295"/>
      <c r="AP80" s="1295"/>
      <c r="AQ80" s="1295"/>
      <c r="AR80" s="1295"/>
      <c r="AS80" s="1295"/>
      <c r="AT80" s="1295"/>
      <c r="AU80" s="1295"/>
      <c r="AV80" s="1295"/>
      <c r="AW80" s="1295"/>
      <c r="AX80" s="1295"/>
      <c r="AY80" s="1295"/>
      <c r="AZ80" s="1295"/>
      <c r="BA80" s="1295"/>
      <c r="BB80" s="1299"/>
      <c r="BC80" s="1299"/>
      <c r="BD80" s="1299"/>
      <c r="BE80" s="1299"/>
      <c r="BF80" s="1299"/>
      <c r="BG80" s="1299"/>
      <c r="BH80" s="1299"/>
      <c r="BI80" s="1299"/>
      <c r="BJ80" s="1299"/>
      <c r="BK80" s="1299"/>
      <c r="BL80" s="1299"/>
      <c r="BM80" s="1299"/>
      <c r="BN80" s="1299"/>
      <c r="BO80" s="1299"/>
      <c r="BP80" s="1300"/>
      <c r="BQ80" s="1300"/>
      <c r="BR80" s="1300"/>
      <c r="BS80" s="1300"/>
      <c r="BT80" s="1300"/>
      <c r="BU80" s="1300"/>
      <c r="BV80" s="1300"/>
      <c r="BW80" s="1300"/>
      <c r="BX80" s="1300"/>
      <c r="BY80" s="1300"/>
      <c r="BZ80" s="1300"/>
      <c r="CA80" s="1300"/>
      <c r="CB80" s="1300"/>
      <c r="CC80" s="1300"/>
      <c r="CD80" s="1300"/>
      <c r="CE80" s="1300"/>
      <c r="CF80" s="1300"/>
      <c r="CG80" s="1300"/>
      <c r="CH80" s="1300"/>
      <c r="CI80" s="1300"/>
      <c r="CJ80" s="1300"/>
      <c r="CK80" s="1300"/>
      <c r="CL80" s="1300"/>
      <c r="CM80" s="1300"/>
      <c r="CN80" s="1300"/>
      <c r="CO80" s="1300"/>
      <c r="CP80" s="1300"/>
      <c r="CQ80" s="1300"/>
      <c r="CR80" s="1300"/>
      <c r="CS80" s="1300"/>
      <c r="CT80" s="1300"/>
      <c r="CU80" s="1300"/>
      <c r="CV80" s="1300"/>
      <c r="CW80" s="1300"/>
      <c r="CX80" s="1300"/>
      <c r="CY80" s="1300"/>
      <c r="CZ80" s="1300"/>
      <c r="DA80" s="1300"/>
      <c r="DB80" s="1300"/>
      <c r="DC80" s="1300"/>
    </row>
    <row r="81" spans="2:109">
      <c r="B81" s="1270"/>
    </row>
    <row r="82" spans="2:109" ht="17.25">
      <c r="B82" s="1270"/>
      <c r="K82" s="1319"/>
      <c r="L82" s="1319"/>
      <c r="M82" s="1319"/>
      <c r="N82" s="1319"/>
      <c r="AQ82" s="1319"/>
      <c r="AR82" s="1319"/>
      <c r="AS82" s="1319"/>
      <c r="AT82" s="1319"/>
      <c r="BC82" s="1319"/>
      <c r="BD82" s="1319"/>
      <c r="BE82" s="1319"/>
      <c r="BF82" s="1319"/>
      <c r="BO82" s="1319"/>
      <c r="BP82" s="1319"/>
      <c r="BQ82" s="1319"/>
      <c r="BR82" s="1319"/>
      <c r="CA82" s="1319"/>
      <c r="CB82" s="1319"/>
      <c r="CC82" s="1319"/>
      <c r="CD82" s="1319"/>
      <c r="CM82" s="1319"/>
      <c r="CN82" s="1319"/>
      <c r="CO82" s="1319"/>
      <c r="CP82" s="1319"/>
      <c r="CY82" s="1319"/>
      <c r="CZ82" s="1319"/>
      <c r="DA82" s="1319"/>
      <c r="DB82" s="1319"/>
      <c r="DC82" s="1319"/>
    </row>
    <row r="83" spans="2:109">
      <c r="B83" s="1272"/>
      <c r="C83" s="1273"/>
      <c r="D83" s="1273"/>
      <c r="E83" s="1273"/>
      <c r="F83" s="1273"/>
      <c r="G83" s="1273"/>
      <c r="H83" s="1273"/>
      <c r="I83" s="1273"/>
      <c r="J83" s="1273"/>
      <c r="K83" s="1273"/>
      <c r="L83" s="1273"/>
      <c r="M83" s="1273"/>
      <c r="N83" s="1273"/>
      <c r="O83" s="1273"/>
      <c r="P83" s="1273"/>
      <c r="Q83" s="1273"/>
      <c r="R83" s="1273"/>
      <c r="S83" s="1273"/>
      <c r="T83" s="1273"/>
      <c r="U83" s="1273"/>
      <c r="V83" s="1273"/>
      <c r="W83" s="1273"/>
      <c r="X83" s="1273"/>
      <c r="Y83" s="1273"/>
      <c r="Z83" s="1273"/>
      <c r="AA83" s="1273"/>
      <c r="AB83" s="1273"/>
      <c r="AC83" s="1273"/>
      <c r="AD83" s="1273"/>
      <c r="AE83" s="1273"/>
      <c r="AF83" s="1273"/>
      <c r="AG83" s="1273"/>
      <c r="AH83" s="1273"/>
      <c r="AI83" s="1273"/>
      <c r="AJ83" s="1273"/>
      <c r="AK83" s="1273"/>
      <c r="AL83" s="1273"/>
      <c r="AM83" s="1273"/>
      <c r="AN83" s="1273"/>
      <c r="AO83" s="1273"/>
      <c r="AP83" s="1273"/>
      <c r="AQ83" s="1273"/>
      <c r="AR83" s="1273"/>
      <c r="AS83" s="1273"/>
      <c r="AT83" s="1273"/>
      <c r="AU83" s="1273"/>
      <c r="AV83" s="1273"/>
      <c r="AW83" s="1273"/>
      <c r="AX83" s="1273"/>
      <c r="AY83" s="1273"/>
      <c r="AZ83" s="1273"/>
      <c r="BA83" s="1273"/>
      <c r="BB83" s="1273"/>
      <c r="BC83" s="1273"/>
      <c r="BD83" s="1273"/>
      <c r="BE83" s="1273"/>
      <c r="BF83" s="1273"/>
      <c r="BG83" s="1273"/>
      <c r="BH83" s="1273"/>
      <c r="BI83" s="1273"/>
      <c r="BJ83" s="1273"/>
      <c r="BK83" s="1273"/>
      <c r="BL83" s="1273"/>
      <c r="BM83" s="1273"/>
      <c r="BN83" s="1273"/>
      <c r="BO83" s="1273"/>
      <c r="BP83" s="1273"/>
      <c r="BQ83" s="1273"/>
      <c r="BR83" s="1273"/>
      <c r="BS83" s="1273"/>
      <c r="BT83" s="1273"/>
      <c r="BU83" s="1273"/>
      <c r="BV83" s="1273"/>
      <c r="BW83" s="1273"/>
      <c r="BX83" s="1273"/>
      <c r="BY83" s="1273"/>
      <c r="BZ83" s="1273"/>
      <c r="CA83" s="1273"/>
      <c r="CB83" s="1273"/>
      <c r="CC83" s="1273"/>
      <c r="CD83" s="1273"/>
      <c r="CE83" s="1273"/>
      <c r="CF83" s="1273"/>
      <c r="CG83" s="1273"/>
      <c r="CH83" s="1273"/>
      <c r="CI83" s="1273"/>
      <c r="CJ83" s="1273"/>
      <c r="CK83" s="1273"/>
      <c r="CL83" s="1273"/>
      <c r="CM83" s="1273"/>
      <c r="CN83" s="1273"/>
      <c r="CO83" s="1273"/>
      <c r="CP83" s="1273"/>
      <c r="CQ83" s="1273"/>
      <c r="CR83" s="1273"/>
      <c r="CS83" s="1273"/>
      <c r="CT83" s="1273"/>
      <c r="CU83" s="1273"/>
      <c r="CV83" s="1273"/>
      <c r="CW83" s="1273"/>
      <c r="CX83" s="1273"/>
      <c r="CY83" s="1273"/>
      <c r="CZ83" s="1273"/>
      <c r="DA83" s="1273"/>
      <c r="DB83" s="1273"/>
      <c r="DC83" s="1273"/>
      <c r="DD83" s="1274"/>
    </row>
    <row r="84" spans="2:109">
      <c r="DD84" s="1264"/>
      <c r="DE84" s="1264"/>
    </row>
    <row r="85" spans="2:109">
      <c r="DD85" s="1264"/>
      <c r="DE85" s="1264"/>
    </row>
  </sheetData>
  <sheetProtection algorithmName="SHA-512" hashValue="GVSL7AdK9AOnmVGnX5Z7uSaHNxnOEFyySeniOudIgcNWsS7a70MrU8ZfbyZmDt9lOi6WqmhqXm+xhVhQky4msA==" saltValue="oEgZtfVNhcpwZWOQYjKFK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09616-62A5-4F8D-8F66-73F10C449FC7}">
  <sheetPr codeName="Sheet11">
    <pageSetUpPr fitToPage="1"/>
  </sheetPr>
  <dimension ref="A1:DR125"/>
  <sheetViews>
    <sheetView showGridLines="0" topLeftCell="C1" zoomScale="75" zoomScaleNormal="75" zoomScaleSheetLayoutView="70" workbookViewId="0">
      <selection activeCell="AM63" sqref="AM63"/>
    </sheetView>
  </sheetViews>
  <sheetFormatPr defaultColWidth="0" defaultRowHeight="13.5" customHeight="1" zeroHeight="1"/>
  <cols>
    <col min="1" max="34" width="2.5" style="259" customWidth="1"/>
    <col min="35" max="122" width="2.5" style="258" customWidth="1"/>
    <col min="123" max="16384" width="2.5" style="258" hidden="1"/>
  </cols>
  <sheetData>
    <row r="1" spans="1:34" ht="13.5" customHeight="1">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1:34">
      <c r="S2" s="258"/>
      <c r="AH2" s="258"/>
    </row>
    <row r="3" spans="1:34">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1:34"/>
    <row r="5" spans="1:34"/>
    <row r="6" spans="1:34"/>
    <row r="7" spans="1:34"/>
    <row r="8" spans="1:34"/>
    <row r="9" spans="1:34">
      <c r="AH9" s="258"/>
    </row>
    <row r="10" spans="1:34"/>
    <row r="11" spans="1:34"/>
    <row r="12" spans="1:34"/>
    <row r="13" spans="1:34"/>
    <row r="14" spans="1:34"/>
    <row r="15" spans="1:34"/>
    <row r="16" spans="1:34"/>
    <row r="17" spans="12:34">
      <c r="AH17" s="258"/>
    </row>
    <row r="18" spans="12:34"/>
    <row r="19" spans="12:34"/>
    <row r="20" spans="12:34">
      <c r="AH20" s="258"/>
    </row>
    <row r="21" spans="12:34">
      <c r="AH21" s="258"/>
    </row>
    <row r="22" spans="12:34"/>
    <row r="23" spans="12:34"/>
    <row r="24" spans="12:34">
      <c r="Q24" s="258"/>
    </row>
    <row r="25" spans="12:34"/>
    <row r="26" spans="12:34"/>
    <row r="27" spans="12:34"/>
    <row r="28" spans="12:34">
      <c r="O28" s="258"/>
      <c r="T28" s="258"/>
      <c r="AH28" s="258"/>
    </row>
    <row r="29" spans="12:34"/>
    <row r="30" spans="12:34"/>
    <row r="31" spans="12:34">
      <c r="Q31" s="258"/>
    </row>
    <row r="32" spans="12:34">
      <c r="L32" s="258"/>
    </row>
    <row r="33" spans="2:34">
      <c r="C33" s="258"/>
      <c r="E33" s="258"/>
      <c r="G33" s="258"/>
      <c r="I33" s="258"/>
      <c r="X33" s="258"/>
    </row>
    <row r="34" spans="2:34">
      <c r="B34" s="258"/>
      <c r="P34" s="258"/>
      <c r="R34" s="258"/>
      <c r="T34" s="258"/>
    </row>
    <row r="35" spans="2:34">
      <c r="D35" s="258"/>
      <c r="W35" s="258"/>
      <c r="AC35" s="258"/>
      <c r="AD35" s="258"/>
      <c r="AE35" s="258"/>
      <c r="AF35" s="258"/>
      <c r="AG35" s="258"/>
      <c r="AH35" s="258"/>
    </row>
    <row r="36" spans="2:34">
      <c r="H36" s="258"/>
      <c r="J36" s="258"/>
      <c r="K36" s="258"/>
      <c r="M36" s="258"/>
      <c r="Y36" s="258"/>
      <c r="Z36" s="258"/>
      <c r="AA36" s="258"/>
      <c r="AB36" s="258"/>
      <c r="AC36" s="258"/>
      <c r="AD36" s="258"/>
      <c r="AE36" s="258"/>
      <c r="AF36" s="258"/>
      <c r="AG36" s="258"/>
      <c r="AH36" s="258"/>
    </row>
    <row r="37" spans="2:34">
      <c r="AH37" s="258"/>
    </row>
    <row r="38" spans="2:34">
      <c r="AG38" s="258"/>
      <c r="AH38" s="258"/>
    </row>
    <row r="39" spans="2:34"/>
    <row r="40" spans="2:34">
      <c r="X40" s="258"/>
    </row>
    <row r="41" spans="2:34">
      <c r="R41" s="258"/>
    </row>
    <row r="42" spans="2:34">
      <c r="W42" s="258"/>
    </row>
    <row r="43" spans="2:34">
      <c r="Y43" s="258"/>
      <c r="Z43" s="258"/>
      <c r="AA43" s="258"/>
      <c r="AB43" s="258"/>
      <c r="AC43" s="258"/>
      <c r="AD43" s="258"/>
      <c r="AE43" s="258"/>
      <c r="AF43" s="258"/>
      <c r="AG43" s="258"/>
      <c r="AH43" s="258"/>
    </row>
    <row r="44" spans="2:34">
      <c r="AH44" s="258"/>
    </row>
    <row r="45" spans="2:34">
      <c r="X45" s="258"/>
    </row>
    <row r="46" spans="2:34"/>
    <row r="47" spans="2:34"/>
    <row r="48" spans="2:34">
      <c r="W48" s="258"/>
      <c r="Y48" s="258"/>
      <c r="Z48" s="258"/>
      <c r="AA48" s="258"/>
      <c r="AB48" s="258"/>
      <c r="AC48" s="258"/>
      <c r="AD48" s="258"/>
      <c r="AE48" s="258"/>
      <c r="AF48" s="258"/>
      <c r="AG48" s="258"/>
      <c r="AH48" s="258"/>
    </row>
    <row r="49" spans="28:34"/>
    <row r="50" spans="28:34">
      <c r="AE50" s="258"/>
      <c r="AF50" s="258"/>
      <c r="AG50" s="258"/>
      <c r="AH50" s="258"/>
    </row>
    <row r="51" spans="28:34">
      <c r="AC51" s="258"/>
      <c r="AD51" s="258"/>
      <c r="AE51" s="258"/>
      <c r="AF51" s="258"/>
      <c r="AG51" s="258"/>
      <c r="AH51" s="258"/>
    </row>
    <row r="52" spans="28:34"/>
    <row r="53" spans="28:34">
      <c r="AF53" s="258"/>
      <c r="AG53" s="258"/>
      <c r="AH53" s="258"/>
    </row>
    <row r="54" spans="28:34">
      <c r="AH54" s="258"/>
    </row>
    <row r="55" spans="28:34"/>
    <row r="56" spans="28:34">
      <c r="AB56" s="258"/>
      <c r="AC56" s="258"/>
      <c r="AD56" s="258"/>
      <c r="AE56" s="258"/>
      <c r="AF56" s="258"/>
      <c r="AG56" s="258"/>
      <c r="AH56" s="258"/>
    </row>
    <row r="57" spans="28:34">
      <c r="AH57" s="258"/>
    </row>
    <row r="58" spans="28:34">
      <c r="AH58" s="258"/>
    </row>
    <row r="59" spans="28:34"/>
    <row r="60" spans="28:34"/>
    <row r="61" spans="28:34"/>
    <row r="62" spans="28:34"/>
    <row r="63" spans="28:34">
      <c r="AH63" s="258"/>
    </row>
    <row r="64" spans="28:34">
      <c r="AG64" s="258"/>
      <c r="AH64" s="258"/>
    </row>
    <row r="65" spans="28:34"/>
    <row r="66" spans="28:34"/>
    <row r="67" spans="28:34"/>
    <row r="68" spans="28:34">
      <c r="AB68" s="258"/>
      <c r="AC68" s="258"/>
      <c r="AD68" s="258"/>
      <c r="AE68" s="258"/>
      <c r="AF68" s="258"/>
      <c r="AG68" s="258"/>
      <c r="AH68" s="258"/>
    </row>
    <row r="69" spans="28:34">
      <c r="AF69" s="258"/>
      <c r="AG69" s="258"/>
      <c r="AH69" s="258"/>
    </row>
    <row r="70" spans="28:34"/>
    <row r="71" spans="28:34"/>
    <row r="72" spans="28:34"/>
    <row r="73" spans="28:34"/>
    <row r="74" spans="28:34"/>
    <row r="75" spans="28:34">
      <c r="AH75" s="258"/>
    </row>
    <row r="76" spans="28:34">
      <c r="AF76" s="258"/>
      <c r="AG76" s="258"/>
      <c r="AH76" s="258"/>
    </row>
    <row r="77" spans="28:34">
      <c r="AG77" s="258"/>
      <c r="AH77" s="258"/>
    </row>
    <row r="78" spans="28:34"/>
    <row r="79" spans="28:34"/>
    <row r="80" spans="28:34"/>
    <row r="81" spans="25:34"/>
    <row r="82" spans="25:34">
      <c r="Y82" s="258"/>
    </row>
    <row r="83" spans="25:34">
      <c r="Y83" s="258"/>
      <c r="Z83" s="258"/>
      <c r="AA83" s="258"/>
      <c r="AB83" s="258"/>
      <c r="AC83" s="258"/>
      <c r="AD83" s="258"/>
      <c r="AE83" s="258"/>
      <c r="AF83" s="258"/>
      <c r="AG83" s="258"/>
      <c r="AH83" s="258"/>
    </row>
    <row r="84" spans="25:34"/>
    <row r="85" spans="25:34"/>
    <row r="86" spans="25:34"/>
    <row r="87" spans="25:34"/>
    <row r="88" spans="25:34">
      <c r="AH88" s="258"/>
    </row>
    <row r="89" spans="25:34"/>
    <row r="90" spans="25:34"/>
    <row r="91" spans="25:34"/>
    <row r="92" spans="25:34" ht="13.5" customHeight="1"/>
    <row r="93" spans="25:34" ht="13.5" customHeight="1"/>
    <row r="94" spans="25:34" ht="13.5" customHeight="1">
      <c r="AF94" s="258"/>
      <c r="AG94" s="258"/>
      <c r="AH94" s="258"/>
    </row>
    <row r="95" spans="25:34" ht="13.5" customHeight="1">
      <c r="AH95" s="258"/>
    </row>
    <row r="96" spans="25:34" ht="13.5" customHeight="1"/>
    <row r="97" spans="33:34" ht="13.5" customHeight="1"/>
    <row r="98" spans="33:34" ht="13.5" customHeight="1"/>
    <row r="99" spans="33:34" ht="13.5" customHeight="1"/>
    <row r="100" spans="33:34" ht="13.5" customHeight="1"/>
    <row r="101" spans="33:34" ht="13.5" customHeight="1">
      <c r="AH101" s="258"/>
    </row>
    <row r="102" spans="33:34" ht="13.5" customHeight="1"/>
    <row r="103" spans="33:34" ht="13.5" customHeight="1"/>
    <row r="104" spans="33:34" ht="13.5" customHeight="1">
      <c r="AG104" s="258"/>
      <c r="AH104" s="2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8"/>
    </row>
    <row r="117" spans="34:122" ht="13.5" customHeight="1"/>
    <row r="118" spans="34:122" ht="13.5" customHeight="1"/>
    <row r="119" spans="34:122" ht="13.5" customHeight="1"/>
    <row r="120" spans="34:122" ht="13.5" customHeight="1">
      <c r="AH120" s="258"/>
    </row>
    <row r="121" spans="34:122" ht="13.5" customHeight="1">
      <c r="AH121" s="258"/>
    </row>
    <row r="122" spans="34:122" ht="13.5" customHeight="1"/>
    <row r="123" spans="34:122" ht="13.5" customHeight="1"/>
    <row r="124" spans="34:122" ht="13.5" customHeight="1"/>
    <row r="125" spans="34:122" ht="13.5" customHeight="1">
      <c r="DR125" s="258" t="s">
        <v>521</v>
      </c>
    </row>
  </sheetData>
  <sheetProtection algorithmName="SHA-512" hashValue="ShFaWXPqxGnm8EJSAC9u34D0Xi80rAneTfzPp+D99EbdVJ1yRRZpQSxRXozieRXMEjndTm5SDXm9lK02vrTFAQ==" saltValue="G8z/V3TQwZLDdzi8pEFCDg=="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2458A-1987-4F87-818A-035DB4958BCE}">
  <sheetPr codeName="Sheet12">
    <pageSetUpPr fitToPage="1"/>
  </sheetPr>
  <dimension ref="A1:DR125"/>
  <sheetViews>
    <sheetView showGridLines="0" topLeftCell="C1" zoomScale="75" zoomScaleNormal="75" zoomScaleSheetLayoutView="55" workbookViewId="0">
      <selection activeCell="AM63" sqref="AM63"/>
    </sheetView>
  </sheetViews>
  <sheetFormatPr defaultColWidth="0" defaultRowHeight="13.5" customHeight="1" zeroHeight="1"/>
  <cols>
    <col min="1" max="34" width="2.5" style="259" customWidth="1"/>
    <col min="35" max="122" width="2.5" style="258" customWidth="1"/>
    <col min="123" max="16384" width="2.5" style="258" hidden="1"/>
  </cols>
  <sheetData>
    <row r="1" spans="2:34" ht="13.5" customHeight="1">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row>
    <row r="2" spans="2:34">
      <c r="S2" s="258"/>
      <c r="AH2" s="258"/>
    </row>
    <row r="3" spans="2:34">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row>
    <row r="4" spans="2:34"/>
    <row r="5" spans="2:34"/>
    <row r="6" spans="2:34"/>
    <row r="7" spans="2:34"/>
    <row r="8" spans="2:34"/>
    <row r="9" spans="2:34">
      <c r="AH9" s="258"/>
    </row>
    <row r="10" spans="2:34"/>
    <row r="11" spans="2:34"/>
    <row r="12" spans="2:34"/>
    <row r="13" spans="2:34"/>
    <row r="14" spans="2:34"/>
    <row r="15" spans="2:34"/>
    <row r="16" spans="2:34"/>
    <row r="17" spans="12:34">
      <c r="AH17" s="258"/>
    </row>
    <row r="18" spans="12:34"/>
    <row r="19" spans="12:34"/>
    <row r="20" spans="12:34">
      <c r="AH20" s="258"/>
    </row>
    <row r="21" spans="12:34">
      <c r="AH21" s="258"/>
    </row>
    <row r="22" spans="12:34"/>
    <row r="23" spans="12:34"/>
    <row r="24" spans="12:34">
      <c r="Q24" s="258"/>
    </row>
    <row r="25" spans="12:34"/>
    <row r="26" spans="12:34"/>
    <row r="27" spans="12:34"/>
    <row r="28" spans="12:34">
      <c r="O28" s="258"/>
      <c r="T28" s="258"/>
      <c r="AH28" s="258"/>
    </row>
    <row r="29" spans="12:34"/>
    <row r="30" spans="12:34"/>
    <row r="31" spans="12:34">
      <c r="Q31" s="258"/>
    </row>
    <row r="32" spans="12:34">
      <c r="L32" s="258"/>
    </row>
    <row r="33" spans="2:34">
      <c r="C33" s="258"/>
      <c r="E33" s="258"/>
      <c r="G33" s="258"/>
      <c r="I33" s="258"/>
      <c r="X33" s="258"/>
    </row>
    <row r="34" spans="2:34">
      <c r="B34" s="258"/>
      <c r="P34" s="258"/>
      <c r="R34" s="258"/>
      <c r="T34" s="258"/>
    </row>
    <row r="35" spans="2:34">
      <c r="D35" s="258"/>
      <c r="W35" s="258"/>
      <c r="AC35" s="258"/>
      <c r="AD35" s="258"/>
      <c r="AE35" s="258"/>
      <c r="AF35" s="258"/>
      <c r="AG35" s="258"/>
      <c r="AH35" s="258"/>
    </row>
    <row r="36" spans="2:34">
      <c r="H36" s="258"/>
      <c r="J36" s="258"/>
      <c r="K36" s="258"/>
      <c r="M36" s="258"/>
      <c r="Y36" s="258"/>
      <c r="Z36" s="258"/>
      <c r="AA36" s="258"/>
      <c r="AB36" s="258"/>
      <c r="AC36" s="258"/>
      <c r="AD36" s="258"/>
      <c r="AE36" s="258"/>
      <c r="AF36" s="258"/>
      <c r="AG36" s="258"/>
      <c r="AH36" s="258"/>
    </row>
    <row r="37" spans="2:34">
      <c r="AH37" s="258"/>
    </row>
    <row r="38" spans="2:34">
      <c r="AG38" s="258"/>
      <c r="AH38" s="258"/>
    </row>
    <row r="39" spans="2:34"/>
    <row r="40" spans="2:34">
      <c r="X40" s="258"/>
    </row>
    <row r="41" spans="2:34">
      <c r="R41" s="258"/>
    </row>
    <row r="42" spans="2:34">
      <c r="W42" s="258"/>
    </row>
    <row r="43" spans="2:34">
      <c r="Y43" s="258"/>
      <c r="Z43" s="258"/>
      <c r="AA43" s="258"/>
      <c r="AB43" s="258"/>
      <c r="AC43" s="258"/>
      <c r="AD43" s="258"/>
      <c r="AE43" s="258"/>
      <c r="AF43" s="258"/>
      <c r="AG43" s="258"/>
      <c r="AH43" s="258"/>
    </row>
    <row r="44" spans="2:34">
      <c r="AH44" s="258"/>
    </row>
    <row r="45" spans="2:34">
      <c r="X45" s="258"/>
    </row>
    <row r="46" spans="2:34"/>
    <row r="47" spans="2:34"/>
    <row r="48" spans="2:34">
      <c r="W48" s="258"/>
      <c r="Y48" s="258"/>
      <c r="Z48" s="258"/>
      <c r="AA48" s="258"/>
      <c r="AB48" s="258"/>
      <c r="AC48" s="258"/>
      <c r="AD48" s="258"/>
      <c r="AE48" s="258"/>
      <c r="AF48" s="258"/>
      <c r="AG48" s="258"/>
      <c r="AH48" s="258"/>
    </row>
    <row r="49" spans="28:34"/>
    <row r="50" spans="28:34">
      <c r="AE50" s="258"/>
      <c r="AF50" s="258"/>
      <c r="AG50" s="258"/>
      <c r="AH50" s="258"/>
    </row>
    <row r="51" spans="28:34">
      <c r="AC51" s="258"/>
      <c r="AD51" s="258"/>
      <c r="AE51" s="258"/>
      <c r="AF51" s="258"/>
      <c r="AG51" s="258"/>
      <c r="AH51" s="258"/>
    </row>
    <row r="52" spans="28:34"/>
    <row r="53" spans="28:34">
      <c r="AF53" s="258"/>
      <c r="AG53" s="258"/>
      <c r="AH53" s="258"/>
    </row>
    <row r="54" spans="28:34">
      <c r="AH54" s="258"/>
    </row>
    <row r="55" spans="28:34"/>
    <row r="56" spans="28:34">
      <c r="AB56" s="258"/>
      <c r="AC56" s="258"/>
      <c r="AD56" s="258"/>
      <c r="AE56" s="258"/>
      <c r="AF56" s="258"/>
      <c r="AG56" s="258"/>
      <c r="AH56" s="258"/>
    </row>
    <row r="57" spans="28:34">
      <c r="AH57" s="258"/>
    </row>
    <row r="58" spans="28:34">
      <c r="AH58" s="258"/>
    </row>
    <row r="59" spans="28:34">
      <c r="AG59" s="258"/>
      <c r="AH59" s="258"/>
    </row>
    <row r="60" spans="28:34"/>
    <row r="61" spans="28:34"/>
    <row r="62" spans="28:34"/>
    <row r="63" spans="28:34">
      <c r="AH63" s="258"/>
    </row>
    <row r="64" spans="28:34">
      <c r="AG64" s="258"/>
      <c r="AH64" s="258"/>
    </row>
    <row r="65" spans="28:34"/>
    <row r="66" spans="28:34"/>
    <row r="67" spans="28:34"/>
    <row r="68" spans="28:34">
      <c r="AB68" s="258"/>
      <c r="AC68" s="258"/>
      <c r="AD68" s="258"/>
      <c r="AE68" s="258"/>
      <c r="AF68" s="258"/>
      <c r="AG68" s="258"/>
      <c r="AH68" s="258"/>
    </row>
    <row r="69" spans="28:34">
      <c r="AF69" s="258"/>
      <c r="AG69" s="258"/>
      <c r="AH69" s="258"/>
    </row>
    <row r="70" spans="28:34"/>
    <row r="71" spans="28:34"/>
    <row r="72" spans="28:34"/>
    <row r="73" spans="28:34"/>
    <row r="74" spans="28:34"/>
    <row r="75" spans="28:34">
      <c r="AH75" s="258"/>
    </row>
    <row r="76" spans="28:34">
      <c r="AF76" s="258"/>
      <c r="AG76" s="258"/>
      <c r="AH76" s="258"/>
    </row>
    <row r="77" spans="28:34">
      <c r="AG77" s="258"/>
      <c r="AH77" s="258"/>
    </row>
    <row r="78" spans="28:34"/>
    <row r="79" spans="28:34"/>
    <row r="80" spans="28:34"/>
    <row r="81" spans="25:34"/>
    <row r="82" spans="25:34">
      <c r="Y82" s="258"/>
    </row>
    <row r="83" spans="25:34">
      <c r="Y83" s="258"/>
      <c r="Z83" s="258"/>
      <c r="AA83" s="258"/>
      <c r="AB83" s="258"/>
      <c r="AC83" s="258"/>
      <c r="AD83" s="258"/>
      <c r="AE83" s="258"/>
      <c r="AF83" s="258"/>
      <c r="AG83" s="258"/>
      <c r="AH83" s="258"/>
    </row>
    <row r="84" spans="25:34"/>
    <row r="85" spans="25:34"/>
    <row r="86" spans="25:34"/>
    <row r="87" spans="25:34"/>
    <row r="88" spans="25:34">
      <c r="AH88" s="258"/>
    </row>
    <row r="89" spans="25:34"/>
    <row r="90" spans="25:34"/>
    <row r="91" spans="25:34"/>
    <row r="92" spans="25:34" ht="13.5" customHeight="1"/>
    <row r="93" spans="25:34" ht="13.5" customHeight="1"/>
    <row r="94" spans="25:34" ht="13.5" customHeight="1">
      <c r="AF94" s="258"/>
      <c r="AG94" s="258"/>
      <c r="AH94" s="258"/>
    </row>
    <row r="95" spans="25:34" ht="13.5" customHeight="1">
      <c r="AH95" s="258"/>
    </row>
    <row r="96" spans="25:34" ht="13.5" customHeight="1"/>
    <row r="97" spans="33:34" ht="13.5" customHeight="1"/>
    <row r="98" spans="33:34" ht="13.5" customHeight="1"/>
    <row r="99" spans="33:34" ht="13.5" customHeight="1"/>
    <row r="100" spans="33:34" ht="13.5" customHeight="1"/>
    <row r="101" spans="33:34" ht="13.5" customHeight="1">
      <c r="AH101" s="258"/>
    </row>
    <row r="102" spans="33:34" ht="13.5" customHeight="1"/>
    <row r="103" spans="33:34" ht="13.5" customHeight="1"/>
    <row r="104" spans="33:34" ht="13.5" customHeight="1">
      <c r="AG104" s="258"/>
      <c r="AH104" s="25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8"/>
    </row>
    <row r="117" spans="34:122" ht="13.5" customHeight="1"/>
    <row r="118" spans="34:122" ht="13.5" customHeight="1"/>
    <row r="119" spans="34:122" ht="13.5" customHeight="1"/>
    <row r="120" spans="34:122" ht="13.5" customHeight="1">
      <c r="AH120" s="258"/>
    </row>
    <row r="121" spans="34:122" ht="13.5" customHeight="1">
      <c r="AH121" s="258"/>
    </row>
    <row r="122" spans="34:122" ht="13.5" customHeight="1"/>
    <row r="123" spans="34:122" ht="13.5" customHeight="1"/>
    <row r="124" spans="34:122" ht="13.5" customHeight="1"/>
    <row r="125" spans="34:122" ht="13.5" customHeight="1">
      <c r="DR125" s="258" t="s">
        <v>521</v>
      </c>
    </row>
  </sheetData>
  <sheetProtection algorithmName="SHA-512" hashValue="edWOB5HXAHU96yXyPEYj9P8qNV6CMpqqWapc/Fme2pKM9DoihPeYu/RVSvVZGemTFuOe8s3Dxgw/FLuO1e53BQ==" saltValue="RkHhBDsreWN6wK/eJyJO/Q=="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3" customWidth="1"/>
    <col min="2" max="8" width="13.375" style="143" customWidth="1"/>
    <col min="9" max="16384" width="11.125" style="143"/>
  </cols>
  <sheetData>
    <row r="1" spans="1:8">
      <c r="A1" s="137"/>
      <c r="B1" s="138"/>
      <c r="C1" s="139"/>
      <c r="D1" s="140"/>
      <c r="E1" s="141"/>
      <c r="F1" s="141"/>
      <c r="G1" s="141"/>
      <c r="H1" s="142"/>
    </row>
    <row r="2" spans="1:8">
      <c r="A2" s="144"/>
      <c r="B2" s="145"/>
      <c r="C2" s="146"/>
      <c r="D2" s="147" t="s">
        <v>54</v>
      </c>
      <c r="E2" s="148"/>
      <c r="F2" s="149" t="s">
        <v>571</v>
      </c>
      <c r="G2" s="150"/>
      <c r="H2" s="151"/>
    </row>
    <row r="3" spans="1:8">
      <c r="A3" s="147" t="s">
        <v>564</v>
      </c>
      <c r="B3" s="152"/>
      <c r="C3" s="153"/>
      <c r="D3" s="154">
        <v>43805</v>
      </c>
      <c r="E3" s="155"/>
      <c r="F3" s="156">
        <v>54945</v>
      </c>
      <c r="G3" s="157"/>
      <c r="H3" s="158"/>
    </row>
    <row r="4" spans="1:8">
      <c r="A4" s="159"/>
      <c r="B4" s="160"/>
      <c r="C4" s="161"/>
      <c r="D4" s="162">
        <v>25261</v>
      </c>
      <c r="E4" s="163"/>
      <c r="F4" s="164">
        <v>29293</v>
      </c>
      <c r="G4" s="165"/>
      <c r="H4" s="166"/>
    </row>
    <row r="5" spans="1:8">
      <c r="A5" s="147" t="s">
        <v>566</v>
      </c>
      <c r="B5" s="152"/>
      <c r="C5" s="153"/>
      <c r="D5" s="154">
        <v>49197</v>
      </c>
      <c r="E5" s="155"/>
      <c r="F5" s="156">
        <v>57132</v>
      </c>
      <c r="G5" s="157"/>
      <c r="H5" s="158"/>
    </row>
    <row r="6" spans="1:8">
      <c r="A6" s="159"/>
      <c r="B6" s="160"/>
      <c r="C6" s="161"/>
      <c r="D6" s="162">
        <v>28614</v>
      </c>
      <c r="E6" s="163"/>
      <c r="F6" s="164">
        <v>30126</v>
      </c>
      <c r="G6" s="165"/>
      <c r="H6" s="166"/>
    </row>
    <row r="7" spans="1:8">
      <c r="A7" s="147" t="s">
        <v>567</v>
      </c>
      <c r="B7" s="152"/>
      <c r="C7" s="153"/>
      <c r="D7" s="154">
        <v>56753</v>
      </c>
      <c r="E7" s="155"/>
      <c r="F7" s="156">
        <v>58766</v>
      </c>
      <c r="G7" s="157"/>
      <c r="H7" s="158"/>
    </row>
    <row r="8" spans="1:8">
      <c r="A8" s="159"/>
      <c r="B8" s="160"/>
      <c r="C8" s="161"/>
      <c r="D8" s="162">
        <v>31579</v>
      </c>
      <c r="E8" s="163"/>
      <c r="F8" s="164">
        <v>29363</v>
      </c>
      <c r="G8" s="165"/>
      <c r="H8" s="166"/>
    </row>
    <row r="9" spans="1:8">
      <c r="A9" s="147" t="s">
        <v>568</v>
      </c>
      <c r="B9" s="152"/>
      <c r="C9" s="153"/>
      <c r="D9" s="154">
        <v>65599</v>
      </c>
      <c r="E9" s="155"/>
      <c r="F9" s="156">
        <v>62482</v>
      </c>
      <c r="G9" s="157"/>
      <c r="H9" s="158"/>
    </row>
    <row r="10" spans="1:8">
      <c r="A10" s="159"/>
      <c r="B10" s="160"/>
      <c r="C10" s="161"/>
      <c r="D10" s="162">
        <v>33318</v>
      </c>
      <c r="E10" s="163"/>
      <c r="F10" s="164">
        <v>34626</v>
      </c>
      <c r="G10" s="165"/>
      <c r="H10" s="166"/>
    </row>
    <row r="11" spans="1:8">
      <c r="A11" s="147" t="s">
        <v>569</v>
      </c>
      <c r="B11" s="152"/>
      <c r="C11" s="153"/>
      <c r="D11" s="154">
        <v>65363</v>
      </c>
      <c r="E11" s="155"/>
      <c r="F11" s="156">
        <v>59288</v>
      </c>
      <c r="G11" s="157"/>
      <c r="H11" s="158"/>
    </row>
    <row r="12" spans="1:8">
      <c r="A12" s="159"/>
      <c r="B12" s="160"/>
      <c r="C12" s="167"/>
      <c r="D12" s="162">
        <v>29246</v>
      </c>
      <c r="E12" s="163"/>
      <c r="F12" s="164">
        <v>32670</v>
      </c>
      <c r="G12" s="165"/>
      <c r="H12" s="166"/>
    </row>
    <row r="13" spans="1:8">
      <c r="A13" s="147"/>
      <c r="B13" s="152"/>
      <c r="C13" s="168"/>
      <c r="D13" s="169">
        <v>56143</v>
      </c>
      <c r="E13" s="170"/>
      <c r="F13" s="171">
        <v>58523</v>
      </c>
      <c r="G13" s="172"/>
      <c r="H13" s="158"/>
    </row>
    <row r="14" spans="1:8">
      <c r="A14" s="159"/>
      <c r="B14" s="160"/>
      <c r="C14" s="161"/>
      <c r="D14" s="162">
        <v>29604</v>
      </c>
      <c r="E14" s="163"/>
      <c r="F14" s="164">
        <v>31216</v>
      </c>
      <c r="G14" s="165"/>
      <c r="H14" s="166"/>
    </row>
    <row r="17" spans="1:11">
      <c r="A17" s="143" t="s">
        <v>55</v>
      </c>
    </row>
    <row r="18" spans="1:11">
      <c r="A18" s="173"/>
      <c r="B18" s="173" t="str">
        <f>実質収支比率等に係る経年分析!F$46</f>
        <v>H30</v>
      </c>
      <c r="C18" s="173" t="str">
        <f>実質収支比率等に係る経年分析!G$46</f>
        <v>R01</v>
      </c>
      <c r="D18" s="173" t="str">
        <f>実質収支比率等に係る経年分析!H$46</f>
        <v>R02</v>
      </c>
      <c r="E18" s="173" t="str">
        <f>実質収支比率等に係る経年分析!I$46</f>
        <v>R03</v>
      </c>
      <c r="F18" s="173" t="str">
        <f>実質収支比率等に係る経年分析!J$46</f>
        <v>R04</v>
      </c>
    </row>
    <row r="19" spans="1:11">
      <c r="A19" s="173" t="s">
        <v>56</v>
      </c>
      <c r="B19" s="173">
        <f>ROUND(VALUE(SUBSTITUTE(実質収支比率等に係る経年分析!F$48,"▲","-")),2)</f>
        <v>0.61</v>
      </c>
      <c r="C19" s="173">
        <f>ROUND(VALUE(SUBSTITUTE(実質収支比率等に係る経年分析!G$48,"▲","-")),2)</f>
        <v>0.66</v>
      </c>
      <c r="D19" s="173">
        <f>ROUND(VALUE(SUBSTITUTE(実質収支比率等に係る経年分析!H$48,"▲","-")),2)</f>
        <v>0.79</v>
      </c>
      <c r="E19" s="173">
        <f>ROUND(VALUE(SUBSTITUTE(実質収支比率等に係る経年分析!I$48,"▲","-")),2)</f>
        <v>0.84</v>
      </c>
      <c r="F19" s="173">
        <f>ROUND(VALUE(SUBSTITUTE(実質収支比率等に係る経年分析!J$48,"▲","-")),2)</f>
        <v>0.86</v>
      </c>
    </row>
    <row r="20" spans="1:11">
      <c r="A20" s="173" t="s">
        <v>57</v>
      </c>
      <c r="B20" s="173">
        <f>ROUND(VALUE(SUBSTITUTE(実質収支比率等に係る経年分析!F$47,"▲","-")),2)</f>
        <v>1.05</v>
      </c>
      <c r="C20" s="173">
        <f>ROUND(VALUE(SUBSTITUTE(実質収支比率等に係る経年分析!G$47,"▲","-")),2)</f>
        <v>1.21</v>
      </c>
      <c r="D20" s="173">
        <f>ROUND(VALUE(SUBSTITUTE(実質収支比率等に係る経年分析!H$47,"▲","-")),2)</f>
        <v>1.46</v>
      </c>
      <c r="E20" s="173">
        <f>ROUND(VALUE(SUBSTITUTE(実質収支比率等に係る経年分析!I$47,"▲","-")),2)</f>
        <v>3.35</v>
      </c>
      <c r="F20" s="173">
        <f>ROUND(VALUE(SUBSTITUTE(実質収支比率等に係る経年分析!J$47,"▲","-")),2)</f>
        <v>2.97</v>
      </c>
    </row>
    <row r="21" spans="1:11">
      <c r="A21" s="173" t="s">
        <v>58</v>
      </c>
      <c r="B21" s="173">
        <f>IF(ISNUMBER(VALUE(SUBSTITUTE(実質収支比率等に係る経年分析!F$49,"▲","-"))),ROUND(VALUE(SUBSTITUTE(実質収支比率等に係る経年分析!F$49,"▲","-")),2),NA())</f>
        <v>-0.37</v>
      </c>
      <c r="C21" s="173">
        <f>IF(ISNUMBER(VALUE(SUBSTITUTE(実質収支比率等に係る経年分析!G$49,"▲","-"))),ROUND(VALUE(SUBSTITUTE(実質収支比率等に係る経年分析!G$49,"▲","-")),2),NA())</f>
        <v>0.22</v>
      </c>
      <c r="D21" s="173">
        <f>IF(ISNUMBER(VALUE(SUBSTITUTE(実質収支比率等に係る経年分析!H$49,"▲","-"))),ROUND(VALUE(SUBSTITUTE(実質収支比率等に係る経年分析!H$49,"▲","-")),2),NA())</f>
        <v>0.42</v>
      </c>
      <c r="E21" s="173">
        <f>IF(ISNUMBER(VALUE(SUBSTITUTE(実質収支比率等に係る経年分析!I$49,"▲","-"))),ROUND(VALUE(SUBSTITUTE(実質収支比率等に係る経年分析!I$49,"▲","-")),2),NA())</f>
        <v>2.04</v>
      </c>
      <c r="F21" s="173">
        <f>IF(ISNUMBER(VALUE(SUBSTITUTE(実質収支比率等に係る経年分析!J$49,"▲","-"))),ROUND(VALUE(SUBSTITUTE(実質収支比率等に係る経年分析!J$49,"▲","-")),2),NA())</f>
        <v>-0.47</v>
      </c>
    </row>
    <row r="24" spans="1:11">
      <c r="A24" s="143" t="s">
        <v>59</v>
      </c>
    </row>
    <row r="25" spans="1:11">
      <c r="A25" s="174"/>
      <c r="B25" s="174" t="str">
        <f>連結実質赤字比率に係る赤字・黒字の構成分析!F$33</f>
        <v>H30</v>
      </c>
      <c r="C25" s="174"/>
      <c r="D25" s="174" t="str">
        <f>連結実質赤字比率に係る赤字・黒字の構成分析!G$33</f>
        <v>R01</v>
      </c>
      <c r="E25" s="174"/>
      <c r="F25" s="174" t="str">
        <f>連結実質赤字比率に係る赤字・黒字の構成分析!H$33</f>
        <v>R02</v>
      </c>
      <c r="G25" s="174"/>
      <c r="H25" s="174" t="str">
        <f>連結実質赤字比率に係る赤字・黒字の構成分析!I$33</f>
        <v>R03</v>
      </c>
      <c r="I25" s="174"/>
      <c r="J25" s="174" t="str">
        <f>連結実質赤字比率に係る赤字・黒字の構成分析!J$33</f>
        <v>R04</v>
      </c>
      <c r="K25" s="174"/>
    </row>
    <row r="26" spans="1:11">
      <c r="A26" s="174"/>
      <c r="B26" s="174" t="s">
        <v>60</v>
      </c>
      <c r="C26" s="174" t="s">
        <v>61</v>
      </c>
      <c r="D26" s="174" t="s">
        <v>60</v>
      </c>
      <c r="E26" s="174" t="s">
        <v>61</v>
      </c>
      <c r="F26" s="174" t="s">
        <v>60</v>
      </c>
      <c r="G26" s="174" t="s">
        <v>61</v>
      </c>
      <c r="H26" s="174" t="s">
        <v>60</v>
      </c>
      <c r="I26" s="174" t="s">
        <v>61</v>
      </c>
      <c r="J26" s="174" t="s">
        <v>60</v>
      </c>
      <c r="K26" s="174" t="s">
        <v>61</v>
      </c>
    </row>
    <row r="27" spans="1:11">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#N/A</v>
      </c>
      <c r="C27" s="174">
        <f>IF(ROUND(VALUE(SUBSTITUTE(連結実質赤字比率に係る赤字・黒字の構成分析!F$43,"▲", "-")), 2) &gt;= 0, ABS(ROUND(VALUE(SUBSTITUTE(連結実質赤字比率に係る赤字・黒字の構成分析!F$43,"▲", "-")), 2)), NA())</f>
        <v>0.01</v>
      </c>
      <c r="D27" s="174" t="e">
        <f>IF(ROUND(VALUE(SUBSTITUTE(連結実質赤字比率に係る赤字・黒字の構成分析!G$43,"▲", "-")), 2) &lt; 0, ABS(ROUND(VALUE(SUBSTITUTE(連結実質赤字比率に係る赤字・黒字の構成分析!G$43,"▲", "-")), 2)), NA())</f>
        <v>#N/A</v>
      </c>
      <c r="E27" s="174">
        <f>IF(ROUND(VALUE(SUBSTITUTE(連結実質赤字比率に係る赤字・黒字の構成分析!G$43,"▲", "-")), 2) &gt;= 0, ABS(ROUND(VALUE(SUBSTITUTE(連結実質赤字比率に係る赤字・黒字の構成分析!G$43,"▲", "-")), 2)), NA())</f>
        <v>0.01</v>
      </c>
      <c r="F27" s="174" t="e">
        <f>IF(ROUND(VALUE(SUBSTITUTE(連結実質赤字比率に係る赤字・黒字の構成分析!H$43,"▲", "-")), 2) &lt; 0, ABS(ROUND(VALUE(SUBSTITUTE(連結実質赤字比率に係る赤字・黒字の構成分析!H$43,"▲", "-")), 2)), NA())</f>
        <v>#N/A</v>
      </c>
      <c r="G27" s="174">
        <f>IF(ROUND(VALUE(SUBSTITUTE(連結実質赤字比率に係る赤字・黒字の構成分析!H$43,"▲", "-")), 2) &gt;= 0, ABS(ROUND(VALUE(SUBSTITUTE(連結実質赤字比率に係る赤字・黒字の構成分析!H$43,"▲", "-")), 2)), NA())</f>
        <v>0.01</v>
      </c>
      <c r="H27" s="174" t="e">
        <f>IF(ROUND(VALUE(SUBSTITUTE(連結実質赤字比率に係る赤字・黒字の構成分析!I$43,"▲", "-")), 2) &lt; 0, ABS(ROUND(VALUE(SUBSTITUTE(連結実質赤字比率に係る赤字・黒字の構成分析!I$43,"▲", "-")), 2)), NA())</f>
        <v>#N/A</v>
      </c>
      <c r="I27" s="174">
        <f>IF(ROUND(VALUE(SUBSTITUTE(連結実質赤字比率に係る赤字・黒字の構成分析!I$43,"▲", "-")), 2) &gt;= 0, ABS(ROUND(VALUE(SUBSTITUTE(連結実質赤字比率に係る赤字・黒字の構成分析!I$43,"▲", "-")), 2)), NA())</f>
        <v>0.01</v>
      </c>
      <c r="J27" s="174" t="e">
        <f>IF(ROUND(VALUE(SUBSTITUTE(連結実質赤字比率に係る赤字・黒字の構成分析!J$43,"▲", "-")), 2) &lt; 0, ABS(ROUND(VALUE(SUBSTITUTE(連結実質赤字比率に係る赤字・黒字の構成分析!J$43,"▲", "-")), 2)), NA())</f>
        <v>#N/A</v>
      </c>
      <c r="K27" s="174">
        <f>IF(ROUND(VALUE(SUBSTITUTE(連結実質赤字比率に係る赤字・黒字の構成分析!J$43,"▲", "-")), 2) &gt;= 0, ABS(ROUND(VALUE(SUBSTITUTE(連結実質赤字比率に係る赤字・黒字の構成分析!J$43,"▲", "-")), 2)), NA())</f>
        <v>0.02</v>
      </c>
    </row>
    <row r="28" spans="1:11">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c r="A29" s="174" t="str">
        <f>IF(連結実質赤字比率に係る赤字・黒字の構成分析!C$41="",NA(),連結実質赤字比率に係る赤字・黒字の構成分析!C$41)</f>
        <v>後期高齢者医療事業特別会計</v>
      </c>
      <c r="B29" s="174" t="e">
        <f>IF(ROUND(VALUE(SUBSTITUTE(連結実質赤字比率に係る赤字・黒字の構成分析!F$41,"▲", "-")), 2) &lt; 0, ABS(ROUND(VALUE(SUBSTITUTE(連結実質赤字比率に係る赤字・黒字の構成分析!F$41,"▲", "-")), 2)), NA())</f>
        <v>#N/A</v>
      </c>
      <c r="C29" s="174">
        <f>IF(ROUND(VALUE(SUBSTITUTE(連結実質赤字比率に係る赤字・黒字の構成分析!F$41,"▲", "-")), 2) &gt;= 0, ABS(ROUND(VALUE(SUBSTITUTE(連結実質赤字比率に係る赤字・黒字の構成分析!F$41,"▲", "-")), 2)), NA())</f>
        <v>0.04</v>
      </c>
      <c r="D29" s="174" t="e">
        <f>IF(ROUND(VALUE(SUBSTITUTE(連結実質赤字比率に係る赤字・黒字の構成分析!G$41,"▲", "-")), 2) &lt; 0, ABS(ROUND(VALUE(SUBSTITUTE(連結実質赤字比率に係る赤字・黒字の構成分析!G$41,"▲", "-")), 2)), NA())</f>
        <v>#N/A</v>
      </c>
      <c r="E29" s="174">
        <f>IF(ROUND(VALUE(SUBSTITUTE(連結実質赤字比率に係る赤字・黒字の構成分析!G$41,"▲", "-")), 2) &gt;= 0, ABS(ROUND(VALUE(SUBSTITUTE(連結実質赤字比率に係る赤字・黒字の構成分析!G$41,"▲", "-")), 2)), NA())</f>
        <v>0.02</v>
      </c>
      <c r="F29" s="174" t="e">
        <f>IF(ROUND(VALUE(SUBSTITUTE(連結実質赤字比率に係る赤字・黒字の構成分析!H$41,"▲", "-")), 2) &lt; 0, ABS(ROUND(VALUE(SUBSTITUTE(連結実質赤字比率に係る赤字・黒字の構成分析!H$41,"▲", "-")), 2)), NA())</f>
        <v>#N/A</v>
      </c>
      <c r="G29" s="174">
        <f>IF(ROUND(VALUE(SUBSTITUTE(連結実質赤字比率に係る赤字・黒字の構成分析!H$41,"▲", "-")), 2) &gt;= 0, ABS(ROUND(VALUE(SUBSTITUTE(連結実質赤字比率に係る赤字・黒字の構成分析!H$41,"▲", "-")), 2)), NA())</f>
        <v>0.02</v>
      </c>
      <c r="H29" s="174" t="e">
        <f>IF(ROUND(VALUE(SUBSTITUTE(連結実質赤字比率に係る赤字・黒字の構成分析!I$41,"▲", "-")), 2) &lt; 0, ABS(ROUND(VALUE(SUBSTITUTE(連結実質赤字比率に係る赤字・黒字の構成分析!I$41,"▲", "-")), 2)), NA())</f>
        <v>#N/A</v>
      </c>
      <c r="I29" s="174">
        <f>IF(ROUND(VALUE(SUBSTITUTE(連結実質赤字比率に係る赤字・黒字の構成分析!I$41,"▲", "-")), 2) &gt;= 0, ABS(ROUND(VALUE(SUBSTITUTE(連結実質赤字比率に係る赤字・黒字の構成分析!I$41,"▲", "-")), 2)), NA())</f>
        <v>0.02</v>
      </c>
      <c r="J29" s="174" t="e">
        <f>IF(ROUND(VALUE(SUBSTITUTE(連結実質赤字比率に係る赤字・黒字の構成分析!J$41,"▲", "-")), 2) &lt; 0, ABS(ROUND(VALUE(SUBSTITUTE(連結実質赤字比率に係る赤字・黒字の構成分析!J$41,"▲", "-")), 2)), NA())</f>
        <v>#N/A</v>
      </c>
      <c r="K29" s="174">
        <f>IF(ROUND(VALUE(SUBSTITUTE(連結実質赤字比率に係る赤字・黒字の構成分析!J$41,"▲", "-")), 2) &gt;= 0, ABS(ROUND(VALUE(SUBSTITUTE(連結実質赤字比率に係る赤字・黒字の構成分析!J$41,"▲", "-")), 2)), NA())</f>
        <v>0.02</v>
      </c>
    </row>
    <row r="30" spans="1:11">
      <c r="A30" s="174" t="str">
        <f>IF(連結実質赤字比率に係る赤字・黒字の構成分析!C$40="",NA(),連結実質赤字比率に係る赤字・黒字の構成分析!C$40)</f>
        <v>国民健康保険事業特別会計</v>
      </c>
      <c r="B30" s="174" t="e">
        <f>IF(ROUND(VALUE(SUBSTITUTE(連結実質赤字比率に係る赤字・黒字の構成分析!F$40,"▲", "-")), 2) &lt; 0, ABS(ROUND(VALUE(SUBSTITUTE(連結実質赤字比率に係る赤字・黒字の構成分析!F$40,"▲", "-")), 2)), NA())</f>
        <v>#N/A</v>
      </c>
      <c r="C30" s="174">
        <f>IF(ROUND(VALUE(SUBSTITUTE(連結実質赤字比率に係る赤字・黒字の構成分析!F$40,"▲", "-")), 2) &gt;= 0, ABS(ROUND(VALUE(SUBSTITUTE(連結実質赤字比率に係る赤字・黒字の構成分析!F$40,"▲", "-")), 2)), NA())</f>
        <v>0</v>
      </c>
      <c r="D30" s="174" t="e">
        <f>IF(ROUND(VALUE(SUBSTITUTE(連結実質赤字比率に係る赤字・黒字の構成分析!G$40,"▲", "-")), 2) &lt; 0, ABS(ROUND(VALUE(SUBSTITUTE(連結実質赤字比率に係る赤字・黒字の構成分析!G$40,"▲", "-")), 2)), NA())</f>
        <v>#N/A</v>
      </c>
      <c r="E30" s="174">
        <f>IF(ROUND(VALUE(SUBSTITUTE(連結実質赤字比率に係る赤字・黒字の構成分析!G$40,"▲", "-")), 2) &gt;= 0, ABS(ROUND(VALUE(SUBSTITUTE(連結実質赤字比率に係る赤字・黒字の構成分析!G$40,"▲", "-")), 2)), NA())</f>
        <v>0</v>
      </c>
      <c r="F30" s="174" t="e">
        <f>IF(ROUND(VALUE(SUBSTITUTE(連結実質赤字比率に係る赤字・黒字の構成分析!H$40,"▲", "-")), 2) &lt; 0, ABS(ROUND(VALUE(SUBSTITUTE(連結実質赤字比率に係る赤字・黒字の構成分析!H$40,"▲", "-")), 2)), NA())</f>
        <v>#N/A</v>
      </c>
      <c r="G30" s="174">
        <f>IF(ROUND(VALUE(SUBSTITUTE(連結実質赤字比率に係る赤字・黒字の構成分析!H$40,"▲", "-")), 2) &gt;= 0, ABS(ROUND(VALUE(SUBSTITUTE(連結実質赤字比率に係る赤字・黒字の構成分析!H$40,"▲", "-")), 2)), NA())</f>
        <v>0.32</v>
      </c>
      <c r="H30" s="174" t="e">
        <f>IF(ROUND(VALUE(SUBSTITUTE(連結実質赤字比率に係る赤字・黒字の構成分析!I$40,"▲", "-")), 2) &lt; 0, ABS(ROUND(VALUE(SUBSTITUTE(連結実質赤字比率に係る赤字・黒字の構成分析!I$40,"▲", "-")), 2)), NA())</f>
        <v>#N/A</v>
      </c>
      <c r="I30" s="174">
        <f>IF(ROUND(VALUE(SUBSTITUTE(連結実質赤字比率に係る赤字・黒字の構成分析!I$40,"▲", "-")), 2) &gt;= 0, ABS(ROUND(VALUE(SUBSTITUTE(連結実質赤字比率に係る赤字・黒字の構成分析!I$40,"▲", "-")), 2)), NA())</f>
        <v>0.48</v>
      </c>
      <c r="J30" s="174" t="e">
        <f>IF(ROUND(VALUE(SUBSTITUTE(連結実質赤字比率に係る赤字・黒字の構成分析!J$40,"▲", "-")), 2) &lt; 0, ABS(ROUND(VALUE(SUBSTITUTE(連結実質赤字比率に係る赤字・黒字の構成分析!J$40,"▲", "-")), 2)), NA())</f>
        <v>#N/A</v>
      </c>
      <c r="K30" s="174">
        <f>IF(ROUND(VALUE(SUBSTITUTE(連結実質赤字比率に係る赤字・黒字の構成分析!J$40,"▲", "-")), 2) &gt;= 0, ABS(ROUND(VALUE(SUBSTITUTE(連結実質赤字比率に係る赤字・黒字の構成分析!J$40,"▲", "-")), 2)), NA())</f>
        <v>0.24</v>
      </c>
    </row>
    <row r="31" spans="1:11">
      <c r="A31" s="174" t="str">
        <f>IF(連結実質赤字比率に係る赤字・黒字の構成分析!C$39="",NA(),連結実質赤字比率に係る赤字・黒字の構成分析!C$39)</f>
        <v>開発事業特別会計</v>
      </c>
      <c r="B31" s="174" t="e">
        <f>IF(ROUND(VALUE(SUBSTITUTE(連結実質赤字比率に係る赤字・黒字の構成分析!F$39,"▲", "-")), 2) &lt; 0, ABS(ROUND(VALUE(SUBSTITUTE(連結実質赤字比率に係る赤字・黒字の構成分析!F$39,"▲", "-")), 2)), NA())</f>
        <v>#N/A</v>
      </c>
      <c r="C31" s="174">
        <f>IF(ROUND(VALUE(SUBSTITUTE(連結実質赤字比率に係る赤字・黒字の構成分析!F$39,"▲", "-")), 2) &gt;= 0, ABS(ROUND(VALUE(SUBSTITUTE(連結実質赤字比率に係る赤字・黒字の構成分析!F$39,"▲", "-")), 2)), NA())</f>
        <v>0.31</v>
      </c>
      <c r="D31" s="174" t="e">
        <f>IF(ROUND(VALUE(SUBSTITUTE(連結実質赤字比率に係る赤字・黒字の構成分析!G$39,"▲", "-")), 2) &lt; 0, ABS(ROUND(VALUE(SUBSTITUTE(連結実質赤字比率に係る赤字・黒字の構成分析!G$39,"▲", "-")), 2)), NA())</f>
        <v>#N/A</v>
      </c>
      <c r="E31" s="174">
        <f>IF(ROUND(VALUE(SUBSTITUTE(連結実質赤字比率に係る赤字・黒字の構成分析!G$39,"▲", "-")), 2) &gt;= 0, ABS(ROUND(VALUE(SUBSTITUTE(連結実質赤字比率に係る赤字・黒字の構成分析!G$39,"▲", "-")), 2)), NA())</f>
        <v>0.31</v>
      </c>
      <c r="F31" s="174" t="e">
        <f>IF(ROUND(VALUE(SUBSTITUTE(連結実質赤字比率に係る赤字・黒字の構成分析!H$39,"▲", "-")), 2) &lt; 0, ABS(ROUND(VALUE(SUBSTITUTE(連結実質赤字比率に係る赤字・黒字の構成分析!H$39,"▲", "-")), 2)), NA())</f>
        <v>#N/A</v>
      </c>
      <c r="G31" s="174">
        <f>IF(ROUND(VALUE(SUBSTITUTE(連結実質赤字比率に係る赤字・黒字の構成分析!H$39,"▲", "-")), 2) &gt;= 0, ABS(ROUND(VALUE(SUBSTITUTE(連結実質赤字比率に係る赤字・黒字の構成分析!H$39,"▲", "-")), 2)), NA())</f>
        <v>0.3</v>
      </c>
      <c r="H31" s="174" t="e">
        <f>IF(ROUND(VALUE(SUBSTITUTE(連結実質赤字比率に係る赤字・黒字の構成分析!I$39,"▲", "-")), 2) &lt; 0, ABS(ROUND(VALUE(SUBSTITUTE(連結実質赤字比率に係る赤字・黒字の構成分析!I$39,"▲", "-")), 2)), NA())</f>
        <v>#N/A</v>
      </c>
      <c r="I31" s="174">
        <f>IF(ROUND(VALUE(SUBSTITUTE(連結実質赤字比率に係る赤字・黒字の構成分析!I$39,"▲", "-")), 2) &gt;= 0, ABS(ROUND(VALUE(SUBSTITUTE(連結実質赤字比率に係る赤字・黒字の構成分析!I$39,"▲", "-")), 2)), NA())</f>
        <v>0.28999999999999998</v>
      </c>
      <c r="J31" s="174" t="e">
        <f>IF(ROUND(VALUE(SUBSTITUTE(連結実質赤字比率に係る赤字・黒字の構成分析!J$39,"▲", "-")), 2) &lt; 0, ABS(ROUND(VALUE(SUBSTITUTE(連結実質赤字比率に係る赤字・黒字の構成分析!J$39,"▲", "-")), 2)), NA())</f>
        <v>#N/A</v>
      </c>
      <c r="K31" s="174">
        <f>IF(ROUND(VALUE(SUBSTITUTE(連結実質赤字比率に係る赤字・黒字の構成分析!J$39,"▲", "-")), 2) &gt;= 0, ABS(ROUND(VALUE(SUBSTITUTE(連結実質赤字比率に係る赤字・黒字の構成分析!J$39,"▲", "-")), 2)), NA())</f>
        <v>0.3</v>
      </c>
    </row>
    <row r="32" spans="1:11">
      <c r="A32" s="174" t="str">
        <f>IF(連結実質赤字比率に係る赤字・黒字の構成分析!C$38="",NA(),連結実質赤字比率に係る赤字・黒字の構成分析!C$38)</f>
        <v>下水道事業会計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1.35</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1.3</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0.8</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0.68</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0.44</v>
      </c>
    </row>
    <row r="33" spans="1:16">
      <c r="A33" s="174" t="str">
        <f>IF(連結実質赤字比率に係る赤字・黒字の構成分析!C$37="",NA(),連結実質赤字比率に係る赤字・黒字の構成分析!C$37)</f>
        <v>一般会計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0.55000000000000004</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0.55000000000000004</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0.55000000000000004</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0.53</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0.55000000000000004</v>
      </c>
    </row>
    <row r="34" spans="1:16">
      <c r="A34" s="174" t="str">
        <f>IF(連結実質赤字比率に係る赤字・黒字の構成分析!C$36="",NA(),連結実質赤字比率に係る赤字・黒字の構成分析!C$36)</f>
        <v>介護保険事業特別会計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0.69</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0.49</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0.22</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0.54</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0.59</v>
      </c>
    </row>
    <row r="35" spans="1:16">
      <c r="A35" s="174" t="str">
        <f>IF(連結実質赤字比率に係る赤字・黒字の構成分析!C$35="",NA(),連結実質赤字比率に係る赤字・黒字の構成分析!C$35)</f>
        <v>競輪事業特別会計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0.23</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0.26</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0.44</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0.61</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0.75</v>
      </c>
    </row>
    <row r="36" spans="1:16">
      <c r="A36" s="174" t="str">
        <f>IF(連結実質赤字比率に係る赤字・黒字の構成分析!C$34="",NA(),連結実質赤字比率に係る赤字・黒字の構成分析!C$34)</f>
        <v>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3.09</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3.06</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2.6</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2</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1.86</v>
      </c>
    </row>
    <row r="39" spans="1:16">
      <c r="A39" s="143" t="s">
        <v>62</v>
      </c>
    </row>
    <row r="40" spans="1:16">
      <c r="A40" s="175"/>
      <c r="B40" s="175" t="str">
        <f>'実質公債費比率（分子）の構造'!K$44</f>
        <v>H30</v>
      </c>
      <c r="C40" s="175"/>
      <c r="D40" s="175"/>
      <c r="E40" s="175" t="str">
        <f>'実質公債費比率（分子）の構造'!L$44</f>
        <v>R01</v>
      </c>
      <c r="F40" s="175"/>
      <c r="G40" s="175"/>
      <c r="H40" s="175" t="str">
        <f>'実質公債費比率（分子）の構造'!M$44</f>
        <v>R02</v>
      </c>
      <c r="I40" s="175"/>
      <c r="J40" s="175"/>
      <c r="K40" s="175" t="str">
        <f>'実質公債費比率（分子）の構造'!N$44</f>
        <v>R03</v>
      </c>
      <c r="L40" s="175"/>
      <c r="M40" s="175"/>
      <c r="N40" s="175" t="str">
        <f>'実質公債費比率（分子）の構造'!O$44</f>
        <v>R04</v>
      </c>
      <c r="O40" s="175"/>
      <c r="P40" s="175"/>
    </row>
    <row r="41" spans="1:16">
      <c r="A41" s="175"/>
      <c r="B41" s="175" t="s">
        <v>63</v>
      </c>
      <c r="C41" s="175"/>
      <c r="D41" s="175" t="s">
        <v>64</v>
      </c>
      <c r="E41" s="175" t="s">
        <v>63</v>
      </c>
      <c r="F41" s="175"/>
      <c r="G41" s="175" t="s">
        <v>64</v>
      </c>
      <c r="H41" s="175" t="s">
        <v>63</v>
      </c>
      <c r="I41" s="175"/>
      <c r="J41" s="175" t="s">
        <v>64</v>
      </c>
      <c r="K41" s="175" t="s">
        <v>63</v>
      </c>
      <c r="L41" s="175"/>
      <c r="M41" s="175" t="s">
        <v>64</v>
      </c>
      <c r="N41" s="175" t="s">
        <v>63</v>
      </c>
      <c r="O41" s="175"/>
      <c r="P41" s="175" t="s">
        <v>64</v>
      </c>
    </row>
    <row r="42" spans="1:16">
      <c r="A42" s="175" t="s">
        <v>65</v>
      </c>
      <c r="B42" s="175"/>
      <c r="C42" s="175"/>
      <c r="D42" s="175">
        <f>'実質公債費比率（分子）の構造'!K$52</f>
        <v>67901</v>
      </c>
      <c r="E42" s="175"/>
      <c r="F42" s="175"/>
      <c r="G42" s="175">
        <f>'実質公債費比率（分子）の構造'!L$52</f>
        <v>67172</v>
      </c>
      <c r="H42" s="175"/>
      <c r="I42" s="175"/>
      <c r="J42" s="175">
        <f>'実質公債費比率（分子）の構造'!M$52</f>
        <v>65349</v>
      </c>
      <c r="K42" s="175"/>
      <c r="L42" s="175"/>
      <c r="M42" s="175">
        <f>'実質公債費比率（分子）の構造'!N$52</f>
        <v>65763</v>
      </c>
      <c r="N42" s="175"/>
      <c r="O42" s="175"/>
      <c r="P42" s="175">
        <f>'実質公債費比率（分子）の構造'!O$52</f>
        <v>65321</v>
      </c>
    </row>
    <row r="43" spans="1:16">
      <c r="A43" s="175" t="s">
        <v>66</v>
      </c>
      <c r="B43" s="175" t="str">
        <f>'実質公債費比率（分子）の構造'!K$51</f>
        <v>-</v>
      </c>
      <c r="C43" s="175"/>
      <c r="D43" s="175"/>
      <c r="E43" s="175" t="str">
        <f>'実質公債費比率（分子）の構造'!L$51</f>
        <v>-</v>
      </c>
      <c r="F43" s="175"/>
      <c r="G43" s="175"/>
      <c r="H43" s="175" t="str">
        <f>'実質公債費比率（分子）の構造'!M$51</f>
        <v>-</v>
      </c>
      <c r="I43" s="175"/>
      <c r="J43" s="175"/>
      <c r="K43" s="175" t="str">
        <f>'実質公債費比率（分子）の構造'!N$51</f>
        <v>-</v>
      </c>
      <c r="L43" s="175"/>
      <c r="M43" s="175"/>
      <c r="N43" s="175" t="str">
        <f>'実質公債費比率（分子）の構造'!O$51</f>
        <v>-</v>
      </c>
      <c r="O43" s="175"/>
      <c r="P43" s="175"/>
    </row>
    <row r="44" spans="1:16">
      <c r="A44" s="175" t="s">
        <v>67</v>
      </c>
      <c r="B44" s="175">
        <f>'実質公債費比率（分子）の構造'!K$50</f>
        <v>200</v>
      </c>
      <c r="C44" s="175"/>
      <c r="D44" s="175"/>
      <c r="E44" s="175">
        <f>'実質公債費比率（分子）の構造'!L$50</f>
        <v>140</v>
      </c>
      <c r="F44" s="175"/>
      <c r="G44" s="175"/>
      <c r="H44" s="175">
        <f>'実質公債費比率（分子）の構造'!M$50</f>
        <v>124</v>
      </c>
      <c r="I44" s="175"/>
      <c r="J44" s="175"/>
      <c r="K44" s="175">
        <f>'実質公債費比率（分子）の構造'!N$50</f>
        <v>128</v>
      </c>
      <c r="L44" s="175"/>
      <c r="M44" s="175"/>
      <c r="N44" s="175">
        <f>'実質公債費比率（分子）の構造'!O$50</f>
        <v>128</v>
      </c>
      <c r="O44" s="175"/>
      <c r="P44" s="175"/>
    </row>
    <row r="45" spans="1:16">
      <c r="A45" s="175" t="s">
        <v>68</v>
      </c>
      <c r="B45" s="175" t="str">
        <f>'実質公債費比率（分子）の構造'!K$49</f>
        <v>-</v>
      </c>
      <c r="C45" s="175"/>
      <c r="D45" s="175"/>
      <c r="E45" s="175" t="str">
        <f>'実質公債費比率（分子）の構造'!L$49</f>
        <v>-</v>
      </c>
      <c r="F45" s="175"/>
      <c r="G45" s="175"/>
      <c r="H45" s="175" t="str">
        <f>'実質公債費比率（分子）の構造'!M$49</f>
        <v>-</v>
      </c>
      <c r="I45" s="175"/>
      <c r="J45" s="175"/>
      <c r="K45" s="175" t="str">
        <f>'実質公債費比率（分子）の構造'!N$49</f>
        <v>-</v>
      </c>
      <c r="L45" s="175"/>
      <c r="M45" s="175"/>
      <c r="N45" s="175" t="str">
        <f>'実質公債費比率（分子）の構造'!O$49</f>
        <v>-</v>
      </c>
      <c r="O45" s="175"/>
      <c r="P45" s="175"/>
    </row>
    <row r="46" spans="1:16">
      <c r="A46" s="175" t="s">
        <v>69</v>
      </c>
      <c r="B46" s="175">
        <f>'実質公債費比率（分子）の構造'!K$48</f>
        <v>17985</v>
      </c>
      <c r="C46" s="175"/>
      <c r="D46" s="175"/>
      <c r="E46" s="175">
        <f>'実質公債費比率（分子）の構造'!L$48</f>
        <v>16339</v>
      </c>
      <c r="F46" s="175"/>
      <c r="G46" s="175"/>
      <c r="H46" s="175">
        <f>'実質公債費比率（分子）の構造'!M$48</f>
        <v>15672</v>
      </c>
      <c r="I46" s="175"/>
      <c r="J46" s="175"/>
      <c r="K46" s="175">
        <f>'実質公債費比率（分子）の構造'!N$48</f>
        <v>14438</v>
      </c>
      <c r="L46" s="175"/>
      <c r="M46" s="175"/>
      <c r="N46" s="175">
        <f>'実質公債費比率（分子）の構造'!O$48</f>
        <v>15055</v>
      </c>
      <c r="O46" s="175"/>
      <c r="P46" s="175"/>
    </row>
    <row r="47" spans="1:16">
      <c r="A47" s="175" t="s">
        <v>70</v>
      </c>
      <c r="B47" s="175">
        <f>'実質公債費比率（分子）の構造'!K$47</f>
        <v>24974</v>
      </c>
      <c r="C47" s="175"/>
      <c r="D47" s="175"/>
      <c r="E47" s="175">
        <f>'実質公債費比率（分子）の構造'!L$47</f>
        <v>27246</v>
      </c>
      <c r="F47" s="175"/>
      <c r="G47" s="175"/>
      <c r="H47" s="175">
        <f>'実質公債費比率（分子）の構造'!M$47</f>
        <v>29495</v>
      </c>
      <c r="I47" s="175"/>
      <c r="J47" s="175"/>
      <c r="K47" s="175">
        <f>'実質公債費比率（分子）の構造'!N$47</f>
        <v>32979</v>
      </c>
      <c r="L47" s="175"/>
      <c r="M47" s="175"/>
      <c r="N47" s="175">
        <f>'実質公債費比率（分子）の構造'!O$47</f>
        <v>35535</v>
      </c>
      <c r="O47" s="175"/>
      <c r="P47" s="175"/>
    </row>
    <row r="48" spans="1:16">
      <c r="A48" s="175" t="s">
        <v>71</v>
      </c>
      <c r="B48" s="175">
        <f>'実質公債費比率（分子）の構造'!K$46</f>
        <v>4592</v>
      </c>
      <c r="C48" s="175"/>
      <c r="D48" s="175"/>
      <c r="E48" s="175">
        <f>'実質公債費比率（分子）の構造'!L$46</f>
        <v>6055</v>
      </c>
      <c r="F48" s="175"/>
      <c r="G48" s="175"/>
      <c r="H48" s="175">
        <f>'実質公債費比率（分子）の構造'!M$46</f>
        <v>4299</v>
      </c>
      <c r="I48" s="175"/>
      <c r="J48" s="175"/>
      <c r="K48" s="175">
        <f>'実質公債費比率（分子）の構造'!N$46</f>
        <v>5772</v>
      </c>
      <c r="L48" s="175"/>
      <c r="M48" s="175"/>
      <c r="N48" s="175">
        <f>'実質公債費比率（分子）の構造'!O$46</f>
        <v>170</v>
      </c>
      <c r="O48" s="175"/>
      <c r="P48" s="175"/>
    </row>
    <row r="49" spans="1:16">
      <c r="A49" s="175" t="s">
        <v>72</v>
      </c>
      <c r="B49" s="175">
        <f>'実質公債費比率（分子）の構造'!K$45</f>
        <v>55445</v>
      </c>
      <c r="C49" s="175"/>
      <c r="D49" s="175"/>
      <c r="E49" s="175">
        <f>'実質公債費比率（分子）の構造'!L$45</f>
        <v>51526</v>
      </c>
      <c r="F49" s="175"/>
      <c r="G49" s="175"/>
      <c r="H49" s="175">
        <f>'実質公債費比率（分子）の構造'!M$45</f>
        <v>46326</v>
      </c>
      <c r="I49" s="175"/>
      <c r="J49" s="175"/>
      <c r="K49" s="175">
        <f>'実質公債費比率（分子）の構造'!N$45</f>
        <v>43137</v>
      </c>
      <c r="L49" s="175"/>
      <c r="M49" s="175"/>
      <c r="N49" s="175">
        <f>'実質公債費比率（分子）の構造'!O$45</f>
        <v>40659</v>
      </c>
      <c r="O49" s="175"/>
      <c r="P49" s="175"/>
    </row>
    <row r="50" spans="1:16">
      <c r="A50" s="175" t="s">
        <v>73</v>
      </c>
      <c r="B50" s="175" t="e">
        <f>NA()</f>
        <v>#N/A</v>
      </c>
      <c r="C50" s="175">
        <f>IF(ISNUMBER('実質公債費比率（分子）の構造'!K$53),'実質公債費比率（分子）の構造'!K$53,NA())</f>
        <v>35295</v>
      </c>
      <c r="D50" s="175" t="e">
        <f>NA()</f>
        <v>#N/A</v>
      </c>
      <c r="E50" s="175" t="e">
        <f>NA()</f>
        <v>#N/A</v>
      </c>
      <c r="F50" s="175">
        <f>IF(ISNUMBER('実質公債費比率（分子）の構造'!L$53),'実質公債費比率（分子）の構造'!L$53,NA())</f>
        <v>34134</v>
      </c>
      <c r="G50" s="175" t="e">
        <f>NA()</f>
        <v>#N/A</v>
      </c>
      <c r="H50" s="175" t="e">
        <f>NA()</f>
        <v>#N/A</v>
      </c>
      <c r="I50" s="175">
        <f>IF(ISNUMBER('実質公債費比率（分子）の構造'!M$53),'実質公債費比率（分子）の構造'!M$53,NA())</f>
        <v>30567</v>
      </c>
      <c r="J50" s="175" t="e">
        <f>NA()</f>
        <v>#N/A</v>
      </c>
      <c r="K50" s="175" t="e">
        <f>NA()</f>
        <v>#N/A</v>
      </c>
      <c r="L50" s="175">
        <f>IF(ISNUMBER('実質公債費比率（分子）の構造'!N$53),'実質公債費比率（分子）の構造'!N$53,NA())</f>
        <v>30691</v>
      </c>
      <c r="M50" s="175" t="e">
        <f>NA()</f>
        <v>#N/A</v>
      </c>
      <c r="N50" s="175" t="e">
        <f>NA()</f>
        <v>#N/A</v>
      </c>
      <c r="O50" s="175">
        <f>IF(ISNUMBER('実質公債費比率（分子）の構造'!O$53),'実質公債費比率（分子）の構造'!O$53,NA())</f>
        <v>26226</v>
      </c>
      <c r="P50" s="175" t="e">
        <f>NA()</f>
        <v>#N/A</v>
      </c>
    </row>
    <row r="53" spans="1:16">
      <c r="A53" s="143" t="s">
        <v>74</v>
      </c>
    </row>
    <row r="54" spans="1:16">
      <c r="A54" s="174"/>
      <c r="B54" s="174" t="str">
        <f>'将来負担比率（分子）の構造'!I$40</f>
        <v>H30</v>
      </c>
      <c r="C54" s="174"/>
      <c r="D54" s="174"/>
      <c r="E54" s="174" t="str">
        <f>'将来負担比率（分子）の構造'!J$40</f>
        <v>R01</v>
      </c>
      <c r="F54" s="174"/>
      <c r="G54" s="174"/>
      <c r="H54" s="174" t="str">
        <f>'将来負担比率（分子）の構造'!K$40</f>
        <v>R02</v>
      </c>
      <c r="I54" s="174"/>
      <c r="J54" s="174"/>
      <c r="K54" s="174" t="str">
        <f>'将来負担比率（分子）の構造'!L$40</f>
        <v>R03</v>
      </c>
      <c r="L54" s="174"/>
      <c r="M54" s="174"/>
      <c r="N54" s="174" t="str">
        <f>'将来負担比率（分子）の構造'!M$40</f>
        <v>R04</v>
      </c>
      <c r="O54" s="174"/>
      <c r="P54" s="174"/>
    </row>
    <row r="55" spans="1:16">
      <c r="A55" s="174"/>
      <c r="B55" s="174" t="s">
        <v>75</v>
      </c>
      <c r="C55" s="174"/>
      <c r="D55" s="174" t="s">
        <v>76</v>
      </c>
      <c r="E55" s="174" t="s">
        <v>75</v>
      </c>
      <c r="F55" s="174"/>
      <c r="G55" s="174" t="s">
        <v>76</v>
      </c>
      <c r="H55" s="174" t="s">
        <v>75</v>
      </c>
      <c r="I55" s="174"/>
      <c r="J55" s="174" t="s">
        <v>76</v>
      </c>
      <c r="K55" s="174" t="s">
        <v>75</v>
      </c>
      <c r="L55" s="174"/>
      <c r="M55" s="174" t="s">
        <v>76</v>
      </c>
      <c r="N55" s="174" t="s">
        <v>75</v>
      </c>
      <c r="O55" s="174"/>
      <c r="P55" s="174" t="s">
        <v>76</v>
      </c>
    </row>
    <row r="56" spans="1:16">
      <c r="A56" s="174" t="s">
        <v>45</v>
      </c>
      <c r="B56" s="174"/>
      <c r="C56" s="174"/>
      <c r="D56" s="174">
        <f>'将来負担比率（分子）の構造'!I$52</f>
        <v>691549</v>
      </c>
      <c r="E56" s="174"/>
      <c r="F56" s="174"/>
      <c r="G56" s="174">
        <f>'将来負担比率（分子）の構造'!J$52</f>
        <v>702185</v>
      </c>
      <c r="H56" s="174"/>
      <c r="I56" s="174"/>
      <c r="J56" s="174">
        <f>'将来負担比率（分子）の構造'!K$52</f>
        <v>714030</v>
      </c>
      <c r="K56" s="174"/>
      <c r="L56" s="174"/>
      <c r="M56" s="174">
        <f>'将来負担比率（分子）の構造'!L$52</f>
        <v>727648</v>
      </c>
      <c r="N56" s="174"/>
      <c r="O56" s="174"/>
      <c r="P56" s="174">
        <f>'将来負担比率（分子）の構造'!M$52</f>
        <v>727875</v>
      </c>
    </row>
    <row r="57" spans="1:16">
      <c r="A57" s="174" t="s">
        <v>44</v>
      </c>
      <c r="B57" s="174"/>
      <c r="C57" s="174"/>
      <c r="D57" s="174">
        <f>'将来負担比率（分子）の構造'!I$51</f>
        <v>187329</v>
      </c>
      <c r="E57" s="174"/>
      <c r="F57" s="174"/>
      <c r="G57" s="174">
        <f>'将来負担比率（分子）の構造'!J$51</f>
        <v>182780</v>
      </c>
      <c r="H57" s="174"/>
      <c r="I57" s="174"/>
      <c r="J57" s="174">
        <f>'将来負担比率（分子）の構造'!K$51</f>
        <v>187933</v>
      </c>
      <c r="K57" s="174"/>
      <c r="L57" s="174"/>
      <c r="M57" s="174">
        <f>'将来負担比率（分子）の構造'!L$51</f>
        <v>191874</v>
      </c>
      <c r="N57" s="174"/>
      <c r="O57" s="174"/>
      <c r="P57" s="174">
        <f>'将来負担比率（分子）の構造'!M$51</f>
        <v>193574</v>
      </c>
    </row>
    <row r="58" spans="1:16">
      <c r="A58" s="174" t="s">
        <v>43</v>
      </c>
      <c r="B58" s="174"/>
      <c r="C58" s="174"/>
      <c r="D58" s="174">
        <f>'将来負担比率（分子）の構造'!I$50</f>
        <v>96487</v>
      </c>
      <c r="E58" s="174"/>
      <c r="F58" s="174"/>
      <c r="G58" s="174">
        <f>'将来負担比率（分子）の構造'!J$50</f>
        <v>88806</v>
      </c>
      <c r="H58" s="174"/>
      <c r="I58" s="174"/>
      <c r="J58" s="174">
        <f>'将来負担比率（分子）の構造'!K$50</f>
        <v>97606</v>
      </c>
      <c r="K58" s="174"/>
      <c r="L58" s="174"/>
      <c r="M58" s="174">
        <f>'将来負担比率（分子）の構造'!L$50</f>
        <v>105496</v>
      </c>
      <c r="N58" s="174"/>
      <c r="O58" s="174"/>
      <c r="P58" s="174">
        <f>'将来負担比率（分子）の構造'!M$50</f>
        <v>134738</v>
      </c>
    </row>
    <row r="59" spans="1:16">
      <c r="A59" s="174" t="s">
        <v>41</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c r="A60" s="174" t="s">
        <v>40</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c r="A61" s="174" t="s">
        <v>38</v>
      </c>
      <c r="B61" s="174">
        <f>'将来負担比率（分子）の構造'!I$46</f>
        <v>17841</v>
      </c>
      <c r="C61" s="174"/>
      <c r="D61" s="174"/>
      <c r="E61" s="174">
        <f>'将来負担比率（分子）の構造'!J$46</f>
        <v>17720</v>
      </c>
      <c r="F61" s="174"/>
      <c r="G61" s="174"/>
      <c r="H61" s="174">
        <f>'将来負担比率（分子）の構造'!K$46</f>
        <v>22623</v>
      </c>
      <c r="I61" s="174"/>
      <c r="J61" s="174"/>
      <c r="K61" s="174">
        <f>'将来負担比率（分子）の構造'!L$46</f>
        <v>25855</v>
      </c>
      <c r="L61" s="174"/>
      <c r="M61" s="174"/>
      <c r="N61" s="174">
        <f>'将来負担比率（分子）の構造'!M$46</f>
        <v>28731</v>
      </c>
      <c r="O61" s="174"/>
      <c r="P61" s="174"/>
    </row>
    <row r="62" spans="1:16">
      <c r="A62" s="174" t="s">
        <v>37</v>
      </c>
      <c r="B62" s="174">
        <f>'将来負担比率（分子）の構造'!I$45</f>
        <v>94559</v>
      </c>
      <c r="C62" s="174"/>
      <c r="D62" s="174"/>
      <c r="E62" s="174">
        <f>'将来負担比率（分子）の構造'!J$45</f>
        <v>90008</v>
      </c>
      <c r="F62" s="174"/>
      <c r="G62" s="174"/>
      <c r="H62" s="174">
        <f>'将来負担比率（分子）の構造'!K$45</f>
        <v>86475</v>
      </c>
      <c r="I62" s="174"/>
      <c r="J62" s="174"/>
      <c r="K62" s="174">
        <f>'将来負担比率（分子）の構造'!L$45</f>
        <v>82899</v>
      </c>
      <c r="L62" s="174"/>
      <c r="M62" s="174"/>
      <c r="N62" s="174">
        <f>'将来負担比率（分子）の構造'!M$45</f>
        <v>80289</v>
      </c>
      <c r="O62" s="174"/>
      <c r="P62" s="174"/>
    </row>
    <row r="63" spans="1:16">
      <c r="A63" s="174" t="s">
        <v>36</v>
      </c>
      <c r="B63" s="174" t="str">
        <f>'将来負担比率（分子）の構造'!I$44</f>
        <v>-</v>
      </c>
      <c r="C63" s="174"/>
      <c r="D63" s="174"/>
      <c r="E63" s="174" t="str">
        <f>'将来負担比率（分子）の構造'!J$44</f>
        <v>-</v>
      </c>
      <c r="F63" s="174"/>
      <c r="G63" s="174"/>
      <c r="H63" s="174" t="str">
        <f>'将来負担比率（分子）の構造'!K$44</f>
        <v>-</v>
      </c>
      <c r="I63" s="174"/>
      <c r="J63" s="174"/>
      <c r="K63" s="174" t="str">
        <f>'将来負担比率（分子）の構造'!L$44</f>
        <v>-</v>
      </c>
      <c r="L63" s="174"/>
      <c r="M63" s="174"/>
      <c r="N63" s="174" t="str">
        <f>'将来負担比率（分子）の構造'!M$44</f>
        <v>-</v>
      </c>
      <c r="O63" s="174"/>
      <c r="P63" s="174"/>
    </row>
    <row r="64" spans="1:16">
      <c r="A64" s="174" t="s">
        <v>35</v>
      </c>
      <c r="B64" s="174">
        <f>'将来負担比率（分子）の構造'!I$43</f>
        <v>252380</v>
      </c>
      <c r="C64" s="174"/>
      <c r="D64" s="174"/>
      <c r="E64" s="174">
        <f>'将来負担比率（分子）の構造'!J$43</f>
        <v>234620</v>
      </c>
      <c r="F64" s="174"/>
      <c r="G64" s="174"/>
      <c r="H64" s="174">
        <f>'将来負担比率（分子）の構造'!K$43</f>
        <v>216249</v>
      </c>
      <c r="I64" s="174"/>
      <c r="J64" s="174"/>
      <c r="K64" s="174">
        <f>'将来負担比率（分子）の構造'!L$43</f>
        <v>205060</v>
      </c>
      <c r="L64" s="174"/>
      <c r="M64" s="174"/>
      <c r="N64" s="174">
        <f>'将来負担比率（分子）の構造'!M$43</f>
        <v>199462</v>
      </c>
      <c r="O64" s="174"/>
      <c r="P64" s="174"/>
    </row>
    <row r="65" spans="1:16">
      <c r="A65" s="174" t="s">
        <v>34</v>
      </c>
      <c r="B65" s="174">
        <f>'将来負担比率（分子）の構造'!I$42</f>
        <v>1190</v>
      </c>
      <c r="C65" s="174"/>
      <c r="D65" s="174"/>
      <c r="E65" s="174">
        <f>'将来負担比率（分子）の構造'!J$42</f>
        <v>1066</v>
      </c>
      <c r="F65" s="174"/>
      <c r="G65" s="174"/>
      <c r="H65" s="174">
        <f>'将来負担比率（分子）の構造'!K$42</f>
        <v>1027</v>
      </c>
      <c r="I65" s="174"/>
      <c r="J65" s="174"/>
      <c r="K65" s="174">
        <f>'将来負担比率（分子）の構造'!L$42</f>
        <v>968</v>
      </c>
      <c r="L65" s="174"/>
      <c r="M65" s="174"/>
      <c r="N65" s="174">
        <f>'将来負担比率（分子）の構造'!M$42</f>
        <v>850</v>
      </c>
      <c r="O65" s="174"/>
      <c r="P65" s="174"/>
    </row>
    <row r="66" spans="1:16">
      <c r="A66" s="174" t="s">
        <v>33</v>
      </c>
      <c r="B66" s="174">
        <f>'将来負担比率（分子）の構造'!I$41</f>
        <v>1142269</v>
      </c>
      <c r="C66" s="174"/>
      <c r="D66" s="174"/>
      <c r="E66" s="174">
        <f>'将来負担比率（分子）の構造'!J$41</f>
        <v>1145785</v>
      </c>
      <c r="F66" s="174"/>
      <c r="G66" s="174"/>
      <c r="H66" s="174">
        <f>'将来負担比率（分子）の構造'!K$41</f>
        <v>1178248</v>
      </c>
      <c r="I66" s="174"/>
      <c r="J66" s="174"/>
      <c r="K66" s="174">
        <f>'将来負担比率（分子）の構造'!L$41</f>
        <v>1195916</v>
      </c>
      <c r="L66" s="174"/>
      <c r="M66" s="174"/>
      <c r="N66" s="174">
        <f>'将来負担比率（分子）の構造'!M$41</f>
        <v>1234267</v>
      </c>
      <c r="O66" s="174"/>
      <c r="P66" s="174"/>
    </row>
    <row r="67" spans="1:16">
      <c r="A67" s="174" t="s">
        <v>77</v>
      </c>
      <c r="B67" s="174" t="e">
        <f>NA()</f>
        <v>#N/A</v>
      </c>
      <c r="C67" s="174">
        <f>IF(ISNUMBER('将来負担比率（分子）の構造'!I$53), IF('将来負担比率（分子）の構造'!I$53 &lt; 0, 0, '将来負担比率（分子）の構造'!I$53), NA())</f>
        <v>532875</v>
      </c>
      <c r="D67" s="174" t="e">
        <f>NA()</f>
        <v>#N/A</v>
      </c>
      <c r="E67" s="174" t="e">
        <f>NA()</f>
        <v>#N/A</v>
      </c>
      <c r="F67" s="174">
        <f>IF(ISNUMBER('将来負担比率（分子）の構造'!J$53), IF('将来負担比率（分子）の構造'!J$53 &lt; 0, 0, '将来負担比率（分子）の構造'!J$53), NA())</f>
        <v>515429</v>
      </c>
      <c r="G67" s="174" t="e">
        <f>NA()</f>
        <v>#N/A</v>
      </c>
      <c r="H67" s="174" t="e">
        <f>NA()</f>
        <v>#N/A</v>
      </c>
      <c r="I67" s="174">
        <f>IF(ISNUMBER('将来負担比率（分子）の構造'!K$53), IF('将来負担比率（分子）の構造'!K$53 &lt; 0, 0, '将来負担比率（分子）の構造'!K$53), NA())</f>
        <v>505055</v>
      </c>
      <c r="J67" s="174" t="e">
        <f>NA()</f>
        <v>#N/A</v>
      </c>
      <c r="K67" s="174" t="e">
        <f>NA()</f>
        <v>#N/A</v>
      </c>
      <c r="L67" s="174">
        <f>IF(ISNUMBER('将来負担比率（分子）の構造'!L$53), IF('将来負担比率（分子）の構造'!L$53 &lt; 0, 0, '将来負担比率（分子）の構造'!L$53), NA())</f>
        <v>485680</v>
      </c>
      <c r="M67" s="174" t="e">
        <f>NA()</f>
        <v>#N/A</v>
      </c>
      <c r="N67" s="174" t="e">
        <f>NA()</f>
        <v>#N/A</v>
      </c>
      <c r="O67" s="174">
        <f>IF(ISNUMBER('将来負担比率（分子）の構造'!M$53), IF('将来負担比率（分子）の構造'!M$53 &lt; 0, 0, '将来負担比率（分子）の構造'!M$53), NA())</f>
        <v>487411</v>
      </c>
      <c r="P67" s="174" t="e">
        <f>NA()</f>
        <v>#N/A</v>
      </c>
    </row>
    <row r="70" spans="1:16">
      <c r="A70" s="176" t="s">
        <v>78</v>
      </c>
      <c r="B70" s="176"/>
      <c r="C70" s="176"/>
      <c r="D70" s="176"/>
      <c r="E70" s="176"/>
      <c r="F70" s="176"/>
    </row>
    <row r="71" spans="1:16">
      <c r="A71" s="177"/>
      <c r="B71" s="177" t="str">
        <f>基金残高に係る経年分析!F54</f>
        <v>R02</v>
      </c>
      <c r="C71" s="177" t="str">
        <f>基金残高に係る経年分析!G54</f>
        <v>R03</v>
      </c>
      <c r="D71" s="177" t="str">
        <f>基金残高に係る経年分析!H54</f>
        <v>R04</v>
      </c>
    </row>
    <row r="72" spans="1:16">
      <c r="A72" s="177" t="s">
        <v>79</v>
      </c>
      <c r="B72" s="178">
        <f>基金残高に係る経年分析!F55</f>
        <v>4902</v>
      </c>
      <c r="C72" s="178">
        <f>基金残高に係る経年分析!G55</f>
        <v>11818</v>
      </c>
      <c r="D72" s="178">
        <f>基金残高に係る経年分析!H55</f>
        <v>10197</v>
      </c>
    </row>
    <row r="73" spans="1:16">
      <c r="A73" s="177" t="s">
        <v>80</v>
      </c>
      <c r="B73" s="178" t="str">
        <f>基金残高に係る経年分析!F56</f>
        <v>-</v>
      </c>
      <c r="C73" s="178" t="str">
        <f>基金残高に係る経年分析!G56</f>
        <v>-</v>
      </c>
      <c r="D73" s="178" t="str">
        <f>基金残高に係る経年分析!H56</f>
        <v>-</v>
      </c>
    </row>
    <row r="74" spans="1:16">
      <c r="A74" s="177" t="s">
        <v>81</v>
      </c>
      <c r="B74" s="178">
        <f>基金残高に係る経年分析!F57</f>
        <v>8110</v>
      </c>
      <c r="C74" s="178">
        <f>基金残高に係る経年分析!G57</f>
        <v>9947</v>
      </c>
      <c r="D74" s="178">
        <f>基金残高に係る経年分析!H57</f>
        <v>9544</v>
      </c>
    </row>
  </sheetData>
  <sheetProtection algorithmName="SHA-512" hashValue="J9EwfYok5NGsg9xEl7O7f0HvIBWEz5CGhZ4/St0m6TOh043meNUeDvjaTP3p20e4CiOhIOjz87OoqCq/ODtQXA==" saltValue="5bEa5VYtJIzvircIMA7Ib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cols>
    <col min="1" max="1" width="1.625" style="213" customWidth="1"/>
    <col min="2" max="2" width="2.375" style="213" customWidth="1"/>
    <col min="3" max="16" width="2.625" style="213" customWidth="1"/>
    <col min="17" max="17" width="2.375" style="213" customWidth="1"/>
    <col min="18" max="95" width="1.625" style="213" customWidth="1"/>
    <col min="96" max="133" width="1.625" style="225" customWidth="1"/>
    <col min="134" max="143" width="1.625" style="213" customWidth="1"/>
    <col min="144" max="16384" width="0" style="213" hidden="1"/>
  </cols>
  <sheetData>
    <row r="1" spans="2:143" ht="22.5" customHeight="1" thickBot="1">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603" t="s">
        <v>212</v>
      </c>
      <c r="DI1" s="604"/>
      <c r="DJ1" s="604"/>
      <c r="DK1" s="604"/>
      <c r="DL1" s="604"/>
      <c r="DM1" s="604"/>
      <c r="DN1" s="605"/>
      <c r="DO1" s="213"/>
      <c r="DP1" s="603" t="s">
        <v>213</v>
      </c>
      <c r="DQ1" s="604"/>
      <c r="DR1" s="604"/>
      <c r="DS1" s="604"/>
      <c r="DT1" s="604"/>
      <c r="DU1" s="604"/>
      <c r="DV1" s="604"/>
      <c r="DW1" s="604"/>
      <c r="DX1" s="604"/>
      <c r="DY1" s="604"/>
      <c r="DZ1" s="604"/>
      <c r="EA1" s="604"/>
      <c r="EB1" s="604"/>
      <c r="EC1" s="605"/>
      <c r="ED1" s="212"/>
      <c r="EE1" s="212"/>
      <c r="EF1" s="212"/>
      <c r="EG1" s="212"/>
      <c r="EH1" s="212"/>
      <c r="EI1" s="212"/>
      <c r="EJ1" s="212"/>
      <c r="EK1" s="212"/>
      <c r="EL1" s="212"/>
      <c r="EM1" s="212"/>
    </row>
    <row r="2" spans="2:143" ht="22.5" customHeight="1">
      <c r="B2" s="214" t="s">
        <v>214</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c r="B3" s="606" t="s">
        <v>215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216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217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c r="B4" s="606" t="s">
        <v>1</v>
      </c>
      <c r="C4" s="607"/>
      <c r="D4" s="607"/>
      <c r="E4" s="607"/>
      <c r="F4" s="607"/>
      <c r="G4" s="607"/>
      <c r="H4" s="607"/>
      <c r="I4" s="607"/>
      <c r="J4" s="607"/>
      <c r="K4" s="607"/>
      <c r="L4" s="607"/>
      <c r="M4" s="607"/>
      <c r="N4" s="607"/>
      <c r="O4" s="607"/>
      <c r="P4" s="607"/>
      <c r="Q4" s="608"/>
      <c r="R4" s="606" t="s">
        <v>218</v>
      </c>
      <c r="S4" s="607"/>
      <c r="T4" s="607"/>
      <c r="U4" s="607"/>
      <c r="V4" s="607"/>
      <c r="W4" s="607"/>
      <c r="X4" s="607"/>
      <c r="Y4" s="608"/>
      <c r="Z4" s="606" t="s">
        <v>219</v>
      </c>
      <c r="AA4" s="607"/>
      <c r="AB4" s="607"/>
      <c r="AC4" s="608"/>
      <c r="AD4" s="606" t="s">
        <v>220</v>
      </c>
      <c r="AE4" s="607"/>
      <c r="AF4" s="607"/>
      <c r="AG4" s="607"/>
      <c r="AH4" s="607"/>
      <c r="AI4" s="607"/>
      <c r="AJ4" s="607"/>
      <c r="AK4" s="608"/>
      <c r="AL4" s="606" t="s">
        <v>219</v>
      </c>
      <c r="AM4" s="607"/>
      <c r="AN4" s="607"/>
      <c r="AO4" s="608"/>
      <c r="AP4" s="609" t="s">
        <v>221</v>
      </c>
      <c r="AQ4" s="609"/>
      <c r="AR4" s="609"/>
      <c r="AS4" s="609"/>
      <c r="AT4" s="609"/>
      <c r="AU4" s="609"/>
      <c r="AV4" s="609"/>
      <c r="AW4" s="609"/>
      <c r="AX4" s="609"/>
      <c r="AY4" s="609"/>
      <c r="AZ4" s="609"/>
      <c r="BA4" s="609"/>
      <c r="BB4" s="609"/>
      <c r="BC4" s="609"/>
      <c r="BD4" s="609"/>
      <c r="BE4" s="609"/>
      <c r="BF4" s="609"/>
      <c r="BG4" s="609" t="s">
        <v>222</v>
      </c>
      <c r="BH4" s="609"/>
      <c r="BI4" s="609"/>
      <c r="BJ4" s="609"/>
      <c r="BK4" s="609"/>
      <c r="BL4" s="609"/>
      <c r="BM4" s="609"/>
      <c r="BN4" s="609"/>
      <c r="BO4" s="609" t="s">
        <v>219</v>
      </c>
      <c r="BP4" s="609"/>
      <c r="BQ4" s="609"/>
      <c r="BR4" s="609"/>
      <c r="BS4" s="609" t="s">
        <v>223</v>
      </c>
      <c r="BT4" s="609"/>
      <c r="BU4" s="609"/>
      <c r="BV4" s="609"/>
      <c r="BW4" s="609"/>
      <c r="BX4" s="609"/>
      <c r="BY4" s="609"/>
      <c r="BZ4" s="609"/>
      <c r="CA4" s="609"/>
      <c r="CB4" s="609"/>
      <c r="CD4" s="606" t="s">
        <v>224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c r="B5" s="610" t="s">
        <v>225</v>
      </c>
      <c r="C5" s="611"/>
      <c r="D5" s="611"/>
      <c r="E5" s="611"/>
      <c r="F5" s="611"/>
      <c r="G5" s="611"/>
      <c r="H5" s="611"/>
      <c r="I5" s="611"/>
      <c r="J5" s="611"/>
      <c r="K5" s="611"/>
      <c r="L5" s="611"/>
      <c r="M5" s="611"/>
      <c r="N5" s="611"/>
      <c r="O5" s="611"/>
      <c r="P5" s="611"/>
      <c r="Q5" s="612"/>
      <c r="R5" s="613">
        <v>242137534</v>
      </c>
      <c r="S5" s="614"/>
      <c r="T5" s="614"/>
      <c r="U5" s="614"/>
      <c r="V5" s="614"/>
      <c r="W5" s="614"/>
      <c r="X5" s="614"/>
      <c r="Y5" s="615"/>
      <c r="Z5" s="616">
        <v>34.1</v>
      </c>
      <c r="AA5" s="616"/>
      <c r="AB5" s="616"/>
      <c r="AC5" s="616"/>
      <c r="AD5" s="617">
        <v>224373349</v>
      </c>
      <c r="AE5" s="617"/>
      <c r="AF5" s="617"/>
      <c r="AG5" s="617"/>
      <c r="AH5" s="617"/>
      <c r="AI5" s="617"/>
      <c r="AJ5" s="617"/>
      <c r="AK5" s="617"/>
      <c r="AL5" s="618">
        <v>68.2</v>
      </c>
      <c r="AM5" s="619"/>
      <c r="AN5" s="619"/>
      <c r="AO5" s="620"/>
      <c r="AP5" s="610" t="s">
        <v>226</v>
      </c>
      <c r="AQ5" s="611"/>
      <c r="AR5" s="611"/>
      <c r="AS5" s="611"/>
      <c r="AT5" s="611"/>
      <c r="AU5" s="611"/>
      <c r="AV5" s="611"/>
      <c r="AW5" s="611"/>
      <c r="AX5" s="611"/>
      <c r="AY5" s="611"/>
      <c r="AZ5" s="611"/>
      <c r="BA5" s="611"/>
      <c r="BB5" s="611"/>
      <c r="BC5" s="611"/>
      <c r="BD5" s="611"/>
      <c r="BE5" s="611"/>
      <c r="BF5" s="612"/>
      <c r="BG5" s="624">
        <v>217319684</v>
      </c>
      <c r="BH5" s="625"/>
      <c r="BI5" s="625"/>
      <c r="BJ5" s="625"/>
      <c r="BK5" s="625"/>
      <c r="BL5" s="625"/>
      <c r="BM5" s="625"/>
      <c r="BN5" s="626"/>
      <c r="BO5" s="627">
        <v>89.8</v>
      </c>
      <c r="BP5" s="627"/>
      <c r="BQ5" s="627"/>
      <c r="BR5" s="627"/>
      <c r="BS5" s="628">
        <v>3560916</v>
      </c>
      <c r="BT5" s="628"/>
      <c r="BU5" s="628"/>
      <c r="BV5" s="628"/>
      <c r="BW5" s="628"/>
      <c r="BX5" s="628"/>
      <c r="BY5" s="628"/>
      <c r="BZ5" s="628"/>
      <c r="CA5" s="628"/>
      <c r="CB5" s="632"/>
      <c r="CD5" s="606" t="s">
        <v>221</v>
      </c>
      <c r="CE5" s="607"/>
      <c r="CF5" s="607"/>
      <c r="CG5" s="607"/>
      <c r="CH5" s="607"/>
      <c r="CI5" s="607"/>
      <c r="CJ5" s="607"/>
      <c r="CK5" s="607"/>
      <c r="CL5" s="607"/>
      <c r="CM5" s="607"/>
      <c r="CN5" s="607"/>
      <c r="CO5" s="607"/>
      <c r="CP5" s="607"/>
      <c r="CQ5" s="608"/>
      <c r="CR5" s="606" t="s">
        <v>227</v>
      </c>
      <c r="CS5" s="607"/>
      <c r="CT5" s="607"/>
      <c r="CU5" s="607"/>
      <c r="CV5" s="607"/>
      <c r="CW5" s="607"/>
      <c r="CX5" s="607"/>
      <c r="CY5" s="608"/>
      <c r="CZ5" s="606" t="s">
        <v>219</v>
      </c>
      <c r="DA5" s="607"/>
      <c r="DB5" s="607"/>
      <c r="DC5" s="608"/>
      <c r="DD5" s="606" t="s">
        <v>228</v>
      </c>
      <c r="DE5" s="607"/>
      <c r="DF5" s="607"/>
      <c r="DG5" s="607"/>
      <c r="DH5" s="607"/>
      <c r="DI5" s="607"/>
      <c r="DJ5" s="607"/>
      <c r="DK5" s="607"/>
      <c r="DL5" s="607"/>
      <c r="DM5" s="607"/>
      <c r="DN5" s="607"/>
      <c r="DO5" s="607"/>
      <c r="DP5" s="608"/>
      <c r="DQ5" s="606" t="s">
        <v>229</v>
      </c>
      <c r="DR5" s="607"/>
      <c r="DS5" s="607"/>
      <c r="DT5" s="607"/>
      <c r="DU5" s="607"/>
      <c r="DV5" s="607"/>
      <c r="DW5" s="607"/>
      <c r="DX5" s="607"/>
      <c r="DY5" s="607"/>
      <c r="DZ5" s="607"/>
      <c r="EA5" s="607"/>
      <c r="EB5" s="607"/>
      <c r="EC5" s="608"/>
    </row>
    <row r="6" spans="2:143" ht="11.25" customHeight="1">
      <c r="B6" s="621" t="s">
        <v>230</v>
      </c>
      <c r="C6" s="622"/>
      <c r="D6" s="622"/>
      <c r="E6" s="622"/>
      <c r="F6" s="622"/>
      <c r="G6" s="622"/>
      <c r="H6" s="622"/>
      <c r="I6" s="622"/>
      <c r="J6" s="622"/>
      <c r="K6" s="622"/>
      <c r="L6" s="622"/>
      <c r="M6" s="622"/>
      <c r="N6" s="622"/>
      <c r="O6" s="622"/>
      <c r="P6" s="622"/>
      <c r="Q6" s="623"/>
      <c r="R6" s="624">
        <v>3371790</v>
      </c>
      <c r="S6" s="625"/>
      <c r="T6" s="625"/>
      <c r="U6" s="625"/>
      <c r="V6" s="625"/>
      <c r="W6" s="625"/>
      <c r="X6" s="625"/>
      <c r="Y6" s="626"/>
      <c r="Z6" s="627">
        <v>0.5</v>
      </c>
      <c r="AA6" s="627"/>
      <c r="AB6" s="627"/>
      <c r="AC6" s="627"/>
      <c r="AD6" s="628">
        <v>3371790</v>
      </c>
      <c r="AE6" s="628"/>
      <c r="AF6" s="628"/>
      <c r="AG6" s="628"/>
      <c r="AH6" s="628"/>
      <c r="AI6" s="628"/>
      <c r="AJ6" s="628"/>
      <c r="AK6" s="628"/>
      <c r="AL6" s="629">
        <v>1</v>
      </c>
      <c r="AM6" s="630"/>
      <c r="AN6" s="630"/>
      <c r="AO6" s="631"/>
      <c r="AP6" s="621" t="s">
        <v>231</v>
      </c>
      <c r="AQ6" s="622"/>
      <c r="AR6" s="622"/>
      <c r="AS6" s="622"/>
      <c r="AT6" s="622"/>
      <c r="AU6" s="622"/>
      <c r="AV6" s="622"/>
      <c r="AW6" s="622"/>
      <c r="AX6" s="622"/>
      <c r="AY6" s="622"/>
      <c r="AZ6" s="622"/>
      <c r="BA6" s="622"/>
      <c r="BB6" s="622"/>
      <c r="BC6" s="622"/>
      <c r="BD6" s="622"/>
      <c r="BE6" s="622"/>
      <c r="BF6" s="623"/>
      <c r="BG6" s="624">
        <v>217319684</v>
      </c>
      <c r="BH6" s="625"/>
      <c r="BI6" s="625"/>
      <c r="BJ6" s="625"/>
      <c r="BK6" s="625"/>
      <c r="BL6" s="625"/>
      <c r="BM6" s="625"/>
      <c r="BN6" s="626"/>
      <c r="BO6" s="627">
        <v>89.8</v>
      </c>
      <c r="BP6" s="627"/>
      <c r="BQ6" s="627"/>
      <c r="BR6" s="627"/>
      <c r="BS6" s="628">
        <v>3560916</v>
      </c>
      <c r="BT6" s="628"/>
      <c r="BU6" s="628"/>
      <c r="BV6" s="628"/>
      <c r="BW6" s="628"/>
      <c r="BX6" s="628"/>
      <c r="BY6" s="628"/>
      <c r="BZ6" s="628"/>
      <c r="CA6" s="628"/>
      <c r="CB6" s="632"/>
      <c r="CD6" s="610" t="s">
        <v>232</v>
      </c>
      <c r="CE6" s="611"/>
      <c r="CF6" s="611"/>
      <c r="CG6" s="611"/>
      <c r="CH6" s="611"/>
      <c r="CI6" s="611"/>
      <c r="CJ6" s="611"/>
      <c r="CK6" s="611"/>
      <c r="CL6" s="611"/>
      <c r="CM6" s="611"/>
      <c r="CN6" s="611"/>
      <c r="CO6" s="611"/>
      <c r="CP6" s="611"/>
      <c r="CQ6" s="612"/>
      <c r="CR6" s="624">
        <v>1482900</v>
      </c>
      <c r="CS6" s="625"/>
      <c r="CT6" s="625"/>
      <c r="CU6" s="625"/>
      <c r="CV6" s="625"/>
      <c r="CW6" s="625"/>
      <c r="CX6" s="625"/>
      <c r="CY6" s="626"/>
      <c r="CZ6" s="618">
        <v>0.2</v>
      </c>
      <c r="DA6" s="619"/>
      <c r="DB6" s="619"/>
      <c r="DC6" s="635"/>
      <c r="DD6" s="633" t="s">
        <v>233</v>
      </c>
      <c r="DE6" s="625"/>
      <c r="DF6" s="625"/>
      <c r="DG6" s="625"/>
      <c r="DH6" s="625"/>
      <c r="DI6" s="625"/>
      <c r="DJ6" s="625"/>
      <c r="DK6" s="625"/>
      <c r="DL6" s="625"/>
      <c r="DM6" s="625"/>
      <c r="DN6" s="625"/>
      <c r="DO6" s="625"/>
      <c r="DP6" s="626"/>
      <c r="DQ6" s="633">
        <v>1482898</v>
      </c>
      <c r="DR6" s="625"/>
      <c r="DS6" s="625"/>
      <c r="DT6" s="625"/>
      <c r="DU6" s="625"/>
      <c r="DV6" s="625"/>
      <c r="DW6" s="625"/>
      <c r="DX6" s="625"/>
      <c r="DY6" s="625"/>
      <c r="DZ6" s="625"/>
      <c r="EA6" s="625"/>
      <c r="EB6" s="625"/>
      <c r="EC6" s="634"/>
    </row>
    <row r="7" spans="2:143" ht="11.25" customHeight="1">
      <c r="B7" s="621" t="s">
        <v>234</v>
      </c>
      <c r="C7" s="622"/>
      <c r="D7" s="622"/>
      <c r="E7" s="622"/>
      <c r="F7" s="622"/>
      <c r="G7" s="622"/>
      <c r="H7" s="622"/>
      <c r="I7" s="622"/>
      <c r="J7" s="622"/>
      <c r="K7" s="622"/>
      <c r="L7" s="622"/>
      <c r="M7" s="622"/>
      <c r="N7" s="622"/>
      <c r="O7" s="622"/>
      <c r="P7" s="622"/>
      <c r="Q7" s="623"/>
      <c r="R7" s="624">
        <v>95472</v>
      </c>
      <c r="S7" s="625"/>
      <c r="T7" s="625"/>
      <c r="U7" s="625"/>
      <c r="V7" s="625"/>
      <c r="W7" s="625"/>
      <c r="X7" s="625"/>
      <c r="Y7" s="626"/>
      <c r="Z7" s="627">
        <v>0</v>
      </c>
      <c r="AA7" s="627"/>
      <c r="AB7" s="627"/>
      <c r="AC7" s="627"/>
      <c r="AD7" s="628">
        <v>95472</v>
      </c>
      <c r="AE7" s="628"/>
      <c r="AF7" s="628"/>
      <c r="AG7" s="628"/>
      <c r="AH7" s="628"/>
      <c r="AI7" s="628"/>
      <c r="AJ7" s="628"/>
      <c r="AK7" s="628"/>
      <c r="AL7" s="629">
        <v>0</v>
      </c>
      <c r="AM7" s="630"/>
      <c r="AN7" s="630"/>
      <c r="AO7" s="631"/>
      <c r="AP7" s="621" t="s">
        <v>235</v>
      </c>
      <c r="AQ7" s="622"/>
      <c r="AR7" s="622"/>
      <c r="AS7" s="622"/>
      <c r="AT7" s="622"/>
      <c r="AU7" s="622"/>
      <c r="AV7" s="622"/>
      <c r="AW7" s="622"/>
      <c r="AX7" s="622"/>
      <c r="AY7" s="622"/>
      <c r="AZ7" s="622"/>
      <c r="BA7" s="622"/>
      <c r="BB7" s="622"/>
      <c r="BC7" s="622"/>
      <c r="BD7" s="622"/>
      <c r="BE7" s="622"/>
      <c r="BF7" s="623"/>
      <c r="BG7" s="624">
        <v>121127682</v>
      </c>
      <c r="BH7" s="625"/>
      <c r="BI7" s="625"/>
      <c r="BJ7" s="625"/>
      <c r="BK7" s="625"/>
      <c r="BL7" s="625"/>
      <c r="BM7" s="625"/>
      <c r="BN7" s="626"/>
      <c r="BO7" s="627">
        <v>50</v>
      </c>
      <c r="BP7" s="627"/>
      <c r="BQ7" s="627"/>
      <c r="BR7" s="627"/>
      <c r="BS7" s="628">
        <v>3560916</v>
      </c>
      <c r="BT7" s="628"/>
      <c r="BU7" s="628"/>
      <c r="BV7" s="628"/>
      <c r="BW7" s="628"/>
      <c r="BX7" s="628"/>
      <c r="BY7" s="628"/>
      <c r="BZ7" s="628"/>
      <c r="CA7" s="628"/>
      <c r="CB7" s="632"/>
      <c r="CD7" s="621" t="s">
        <v>236</v>
      </c>
      <c r="CE7" s="622"/>
      <c r="CF7" s="622"/>
      <c r="CG7" s="622"/>
      <c r="CH7" s="622"/>
      <c r="CI7" s="622"/>
      <c r="CJ7" s="622"/>
      <c r="CK7" s="622"/>
      <c r="CL7" s="622"/>
      <c r="CM7" s="622"/>
      <c r="CN7" s="622"/>
      <c r="CO7" s="622"/>
      <c r="CP7" s="622"/>
      <c r="CQ7" s="623"/>
      <c r="CR7" s="624">
        <v>32670373</v>
      </c>
      <c r="CS7" s="625"/>
      <c r="CT7" s="625"/>
      <c r="CU7" s="625"/>
      <c r="CV7" s="625"/>
      <c r="CW7" s="625"/>
      <c r="CX7" s="625"/>
      <c r="CY7" s="626"/>
      <c r="CZ7" s="627">
        <v>4.5999999999999996</v>
      </c>
      <c r="DA7" s="627"/>
      <c r="DB7" s="627"/>
      <c r="DC7" s="627"/>
      <c r="DD7" s="633">
        <v>2050362</v>
      </c>
      <c r="DE7" s="625"/>
      <c r="DF7" s="625"/>
      <c r="DG7" s="625"/>
      <c r="DH7" s="625"/>
      <c r="DI7" s="625"/>
      <c r="DJ7" s="625"/>
      <c r="DK7" s="625"/>
      <c r="DL7" s="625"/>
      <c r="DM7" s="625"/>
      <c r="DN7" s="625"/>
      <c r="DO7" s="625"/>
      <c r="DP7" s="626"/>
      <c r="DQ7" s="633">
        <v>26971924</v>
      </c>
      <c r="DR7" s="625"/>
      <c r="DS7" s="625"/>
      <c r="DT7" s="625"/>
      <c r="DU7" s="625"/>
      <c r="DV7" s="625"/>
      <c r="DW7" s="625"/>
      <c r="DX7" s="625"/>
      <c r="DY7" s="625"/>
      <c r="DZ7" s="625"/>
      <c r="EA7" s="625"/>
      <c r="EB7" s="625"/>
      <c r="EC7" s="634"/>
    </row>
    <row r="8" spans="2:143" ht="11.25" customHeight="1">
      <c r="B8" s="621" t="s">
        <v>237</v>
      </c>
      <c r="C8" s="622"/>
      <c r="D8" s="622"/>
      <c r="E8" s="622"/>
      <c r="F8" s="622"/>
      <c r="G8" s="622"/>
      <c r="H8" s="622"/>
      <c r="I8" s="622"/>
      <c r="J8" s="622"/>
      <c r="K8" s="622"/>
      <c r="L8" s="622"/>
      <c r="M8" s="622"/>
      <c r="N8" s="622"/>
      <c r="O8" s="622"/>
      <c r="P8" s="622"/>
      <c r="Q8" s="623"/>
      <c r="R8" s="624">
        <v>1036021</v>
      </c>
      <c r="S8" s="625"/>
      <c r="T8" s="625"/>
      <c r="U8" s="625"/>
      <c r="V8" s="625"/>
      <c r="W8" s="625"/>
      <c r="X8" s="625"/>
      <c r="Y8" s="626"/>
      <c r="Z8" s="627">
        <v>0.1</v>
      </c>
      <c r="AA8" s="627"/>
      <c r="AB8" s="627"/>
      <c r="AC8" s="627"/>
      <c r="AD8" s="628">
        <v>1036021</v>
      </c>
      <c r="AE8" s="628"/>
      <c r="AF8" s="628"/>
      <c r="AG8" s="628"/>
      <c r="AH8" s="628"/>
      <c r="AI8" s="628"/>
      <c r="AJ8" s="628"/>
      <c r="AK8" s="628"/>
      <c r="AL8" s="629">
        <v>0.3</v>
      </c>
      <c r="AM8" s="630"/>
      <c r="AN8" s="630"/>
      <c r="AO8" s="631"/>
      <c r="AP8" s="621" t="s">
        <v>238</v>
      </c>
      <c r="AQ8" s="622"/>
      <c r="AR8" s="622"/>
      <c r="AS8" s="622"/>
      <c r="AT8" s="622"/>
      <c r="AU8" s="622"/>
      <c r="AV8" s="622"/>
      <c r="AW8" s="622"/>
      <c r="AX8" s="622"/>
      <c r="AY8" s="622"/>
      <c r="AZ8" s="622"/>
      <c r="BA8" s="622"/>
      <c r="BB8" s="622"/>
      <c r="BC8" s="622"/>
      <c r="BD8" s="622"/>
      <c r="BE8" s="622"/>
      <c r="BF8" s="623"/>
      <c r="BG8" s="624">
        <v>2141791</v>
      </c>
      <c r="BH8" s="625"/>
      <c r="BI8" s="625"/>
      <c r="BJ8" s="625"/>
      <c r="BK8" s="625"/>
      <c r="BL8" s="625"/>
      <c r="BM8" s="625"/>
      <c r="BN8" s="626"/>
      <c r="BO8" s="627">
        <v>0.9</v>
      </c>
      <c r="BP8" s="627"/>
      <c r="BQ8" s="627"/>
      <c r="BR8" s="627"/>
      <c r="BS8" s="628" t="s">
        <v>239</v>
      </c>
      <c r="BT8" s="628"/>
      <c r="BU8" s="628"/>
      <c r="BV8" s="628"/>
      <c r="BW8" s="628"/>
      <c r="BX8" s="628"/>
      <c r="BY8" s="628"/>
      <c r="BZ8" s="628"/>
      <c r="CA8" s="628"/>
      <c r="CB8" s="632"/>
      <c r="CD8" s="621" t="s">
        <v>240</v>
      </c>
      <c r="CE8" s="622"/>
      <c r="CF8" s="622"/>
      <c r="CG8" s="622"/>
      <c r="CH8" s="622"/>
      <c r="CI8" s="622"/>
      <c r="CJ8" s="622"/>
      <c r="CK8" s="622"/>
      <c r="CL8" s="622"/>
      <c r="CM8" s="622"/>
      <c r="CN8" s="622"/>
      <c r="CO8" s="622"/>
      <c r="CP8" s="622"/>
      <c r="CQ8" s="623"/>
      <c r="CR8" s="624">
        <v>236371354</v>
      </c>
      <c r="CS8" s="625"/>
      <c r="CT8" s="625"/>
      <c r="CU8" s="625"/>
      <c r="CV8" s="625"/>
      <c r="CW8" s="625"/>
      <c r="CX8" s="625"/>
      <c r="CY8" s="626"/>
      <c r="CZ8" s="627">
        <v>33.5</v>
      </c>
      <c r="DA8" s="627"/>
      <c r="DB8" s="627"/>
      <c r="DC8" s="627"/>
      <c r="DD8" s="633">
        <v>3272384</v>
      </c>
      <c r="DE8" s="625"/>
      <c r="DF8" s="625"/>
      <c r="DG8" s="625"/>
      <c r="DH8" s="625"/>
      <c r="DI8" s="625"/>
      <c r="DJ8" s="625"/>
      <c r="DK8" s="625"/>
      <c r="DL8" s="625"/>
      <c r="DM8" s="625"/>
      <c r="DN8" s="625"/>
      <c r="DO8" s="625"/>
      <c r="DP8" s="626"/>
      <c r="DQ8" s="633">
        <v>108610992</v>
      </c>
      <c r="DR8" s="625"/>
      <c r="DS8" s="625"/>
      <c r="DT8" s="625"/>
      <c r="DU8" s="625"/>
      <c r="DV8" s="625"/>
      <c r="DW8" s="625"/>
      <c r="DX8" s="625"/>
      <c r="DY8" s="625"/>
      <c r="DZ8" s="625"/>
      <c r="EA8" s="625"/>
      <c r="EB8" s="625"/>
      <c r="EC8" s="634"/>
    </row>
    <row r="9" spans="2:143" ht="11.25" customHeight="1">
      <c r="B9" s="621" t="s">
        <v>241</v>
      </c>
      <c r="C9" s="622"/>
      <c r="D9" s="622"/>
      <c r="E9" s="622"/>
      <c r="F9" s="622"/>
      <c r="G9" s="622"/>
      <c r="H9" s="622"/>
      <c r="I9" s="622"/>
      <c r="J9" s="622"/>
      <c r="K9" s="622"/>
      <c r="L9" s="622"/>
      <c r="M9" s="622"/>
      <c r="N9" s="622"/>
      <c r="O9" s="622"/>
      <c r="P9" s="622"/>
      <c r="Q9" s="623"/>
      <c r="R9" s="624">
        <v>722749</v>
      </c>
      <c r="S9" s="625"/>
      <c r="T9" s="625"/>
      <c r="U9" s="625"/>
      <c r="V9" s="625"/>
      <c r="W9" s="625"/>
      <c r="X9" s="625"/>
      <c r="Y9" s="626"/>
      <c r="Z9" s="627">
        <v>0.1</v>
      </c>
      <c r="AA9" s="627"/>
      <c r="AB9" s="627"/>
      <c r="AC9" s="627"/>
      <c r="AD9" s="628">
        <v>722749</v>
      </c>
      <c r="AE9" s="628"/>
      <c r="AF9" s="628"/>
      <c r="AG9" s="628"/>
      <c r="AH9" s="628"/>
      <c r="AI9" s="628"/>
      <c r="AJ9" s="628"/>
      <c r="AK9" s="628"/>
      <c r="AL9" s="629">
        <v>0.2</v>
      </c>
      <c r="AM9" s="630"/>
      <c r="AN9" s="630"/>
      <c r="AO9" s="631"/>
      <c r="AP9" s="621" t="s">
        <v>242</v>
      </c>
      <c r="AQ9" s="622"/>
      <c r="AR9" s="622"/>
      <c r="AS9" s="622"/>
      <c r="AT9" s="622"/>
      <c r="AU9" s="622"/>
      <c r="AV9" s="622"/>
      <c r="AW9" s="622"/>
      <c r="AX9" s="622"/>
      <c r="AY9" s="622"/>
      <c r="AZ9" s="622"/>
      <c r="BA9" s="622"/>
      <c r="BB9" s="622"/>
      <c r="BC9" s="622"/>
      <c r="BD9" s="622"/>
      <c r="BE9" s="622"/>
      <c r="BF9" s="623"/>
      <c r="BG9" s="624">
        <v>100600257</v>
      </c>
      <c r="BH9" s="625"/>
      <c r="BI9" s="625"/>
      <c r="BJ9" s="625"/>
      <c r="BK9" s="625"/>
      <c r="BL9" s="625"/>
      <c r="BM9" s="625"/>
      <c r="BN9" s="626"/>
      <c r="BO9" s="627">
        <v>41.5</v>
      </c>
      <c r="BP9" s="627"/>
      <c r="BQ9" s="627"/>
      <c r="BR9" s="627"/>
      <c r="BS9" s="628" t="s">
        <v>239</v>
      </c>
      <c r="BT9" s="628"/>
      <c r="BU9" s="628"/>
      <c r="BV9" s="628"/>
      <c r="BW9" s="628"/>
      <c r="BX9" s="628"/>
      <c r="BY9" s="628"/>
      <c r="BZ9" s="628"/>
      <c r="CA9" s="628"/>
      <c r="CB9" s="632"/>
      <c r="CD9" s="621" t="s">
        <v>243</v>
      </c>
      <c r="CE9" s="622"/>
      <c r="CF9" s="622"/>
      <c r="CG9" s="622"/>
      <c r="CH9" s="622"/>
      <c r="CI9" s="622"/>
      <c r="CJ9" s="622"/>
      <c r="CK9" s="622"/>
      <c r="CL9" s="622"/>
      <c r="CM9" s="622"/>
      <c r="CN9" s="622"/>
      <c r="CO9" s="622"/>
      <c r="CP9" s="622"/>
      <c r="CQ9" s="623"/>
      <c r="CR9" s="624">
        <v>99265358</v>
      </c>
      <c r="CS9" s="625"/>
      <c r="CT9" s="625"/>
      <c r="CU9" s="625"/>
      <c r="CV9" s="625"/>
      <c r="CW9" s="625"/>
      <c r="CX9" s="625"/>
      <c r="CY9" s="626"/>
      <c r="CZ9" s="627">
        <v>14.1</v>
      </c>
      <c r="DA9" s="627"/>
      <c r="DB9" s="627"/>
      <c r="DC9" s="627"/>
      <c r="DD9" s="633">
        <v>10481471</v>
      </c>
      <c r="DE9" s="625"/>
      <c r="DF9" s="625"/>
      <c r="DG9" s="625"/>
      <c r="DH9" s="625"/>
      <c r="DI9" s="625"/>
      <c r="DJ9" s="625"/>
      <c r="DK9" s="625"/>
      <c r="DL9" s="625"/>
      <c r="DM9" s="625"/>
      <c r="DN9" s="625"/>
      <c r="DO9" s="625"/>
      <c r="DP9" s="626"/>
      <c r="DQ9" s="633">
        <v>41051136</v>
      </c>
      <c r="DR9" s="625"/>
      <c r="DS9" s="625"/>
      <c r="DT9" s="625"/>
      <c r="DU9" s="625"/>
      <c r="DV9" s="625"/>
      <c r="DW9" s="625"/>
      <c r="DX9" s="625"/>
      <c r="DY9" s="625"/>
      <c r="DZ9" s="625"/>
      <c r="EA9" s="625"/>
      <c r="EB9" s="625"/>
      <c r="EC9" s="634"/>
    </row>
    <row r="10" spans="2:143" ht="11.25" customHeight="1">
      <c r="B10" s="621" t="s">
        <v>244</v>
      </c>
      <c r="C10" s="622"/>
      <c r="D10" s="622"/>
      <c r="E10" s="622"/>
      <c r="F10" s="622"/>
      <c r="G10" s="622"/>
      <c r="H10" s="622"/>
      <c r="I10" s="622"/>
      <c r="J10" s="622"/>
      <c r="K10" s="622"/>
      <c r="L10" s="622"/>
      <c r="M10" s="622"/>
      <c r="N10" s="622"/>
      <c r="O10" s="622"/>
      <c r="P10" s="622"/>
      <c r="Q10" s="623"/>
      <c r="R10" s="624">
        <v>210661</v>
      </c>
      <c r="S10" s="625"/>
      <c r="T10" s="625"/>
      <c r="U10" s="625"/>
      <c r="V10" s="625"/>
      <c r="W10" s="625"/>
      <c r="X10" s="625"/>
      <c r="Y10" s="626"/>
      <c r="Z10" s="627">
        <v>0</v>
      </c>
      <c r="AA10" s="627"/>
      <c r="AB10" s="627"/>
      <c r="AC10" s="627"/>
      <c r="AD10" s="628">
        <v>210661</v>
      </c>
      <c r="AE10" s="628"/>
      <c r="AF10" s="628"/>
      <c r="AG10" s="628"/>
      <c r="AH10" s="628"/>
      <c r="AI10" s="628"/>
      <c r="AJ10" s="628"/>
      <c r="AK10" s="628"/>
      <c r="AL10" s="629">
        <v>0.1</v>
      </c>
      <c r="AM10" s="630"/>
      <c r="AN10" s="630"/>
      <c r="AO10" s="631"/>
      <c r="AP10" s="621" t="s">
        <v>245</v>
      </c>
      <c r="AQ10" s="622"/>
      <c r="AR10" s="622"/>
      <c r="AS10" s="622"/>
      <c r="AT10" s="622"/>
      <c r="AU10" s="622"/>
      <c r="AV10" s="622"/>
      <c r="AW10" s="622"/>
      <c r="AX10" s="622"/>
      <c r="AY10" s="622"/>
      <c r="AZ10" s="622"/>
      <c r="BA10" s="622"/>
      <c r="BB10" s="622"/>
      <c r="BC10" s="622"/>
      <c r="BD10" s="622"/>
      <c r="BE10" s="622"/>
      <c r="BF10" s="623"/>
      <c r="BG10" s="624">
        <v>5122149</v>
      </c>
      <c r="BH10" s="625"/>
      <c r="BI10" s="625"/>
      <c r="BJ10" s="625"/>
      <c r="BK10" s="625"/>
      <c r="BL10" s="625"/>
      <c r="BM10" s="625"/>
      <c r="BN10" s="626"/>
      <c r="BO10" s="627">
        <v>2.1</v>
      </c>
      <c r="BP10" s="627"/>
      <c r="BQ10" s="627"/>
      <c r="BR10" s="627"/>
      <c r="BS10" s="628" t="s">
        <v>233</v>
      </c>
      <c r="BT10" s="628"/>
      <c r="BU10" s="628"/>
      <c r="BV10" s="628"/>
      <c r="BW10" s="628"/>
      <c r="BX10" s="628"/>
      <c r="BY10" s="628"/>
      <c r="BZ10" s="628"/>
      <c r="CA10" s="628"/>
      <c r="CB10" s="632"/>
      <c r="CD10" s="621" t="s">
        <v>246</v>
      </c>
      <c r="CE10" s="622"/>
      <c r="CF10" s="622"/>
      <c r="CG10" s="622"/>
      <c r="CH10" s="622"/>
      <c r="CI10" s="622"/>
      <c r="CJ10" s="622"/>
      <c r="CK10" s="622"/>
      <c r="CL10" s="622"/>
      <c r="CM10" s="622"/>
      <c r="CN10" s="622"/>
      <c r="CO10" s="622"/>
      <c r="CP10" s="622"/>
      <c r="CQ10" s="623"/>
      <c r="CR10" s="624">
        <v>874352</v>
      </c>
      <c r="CS10" s="625"/>
      <c r="CT10" s="625"/>
      <c r="CU10" s="625"/>
      <c r="CV10" s="625"/>
      <c r="CW10" s="625"/>
      <c r="CX10" s="625"/>
      <c r="CY10" s="626"/>
      <c r="CZ10" s="627">
        <v>0.1</v>
      </c>
      <c r="DA10" s="627"/>
      <c r="DB10" s="627"/>
      <c r="DC10" s="627"/>
      <c r="DD10" s="633">
        <v>12299</v>
      </c>
      <c r="DE10" s="625"/>
      <c r="DF10" s="625"/>
      <c r="DG10" s="625"/>
      <c r="DH10" s="625"/>
      <c r="DI10" s="625"/>
      <c r="DJ10" s="625"/>
      <c r="DK10" s="625"/>
      <c r="DL10" s="625"/>
      <c r="DM10" s="625"/>
      <c r="DN10" s="625"/>
      <c r="DO10" s="625"/>
      <c r="DP10" s="626"/>
      <c r="DQ10" s="633">
        <v>629733</v>
      </c>
      <c r="DR10" s="625"/>
      <c r="DS10" s="625"/>
      <c r="DT10" s="625"/>
      <c r="DU10" s="625"/>
      <c r="DV10" s="625"/>
      <c r="DW10" s="625"/>
      <c r="DX10" s="625"/>
      <c r="DY10" s="625"/>
      <c r="DZ10" s="625"/>
      <c r="EA10" s="625"/>
      <c r="EB10" s="625"/>
      <c r="EC10" s="634"/>
    </row>
    <row r="11" spans="2:143" ht="11.25" customHeight="1">
      <c r="B11" s="621" t="s">
        <v>247</v>
      </c>
      <c r="C11" s="622"/>
      <c r="D11" s="622"/>
      <c r="E11" s="622"/>
      <c r="F11" s="622"/>
      <c r="G11" s="622"/>
      <c r="H11" s="622"/>
      <c r="I11" s="622"/>
      <c r="J11" s="622"/>
      <c r="K11" s="622"/>
      <c r="L11" s="622"/>
      <c r="M11" s="622"/>
      <c r="N11" s="622"/>
      <c r="O11" s="622"/>
      <c r="P11" s="622"/>
      <c r="Q11" s="623"/>
      <c r="R11" s="624">
        <v>30424344</v>
      </c>
      <c r="S11" s="625"/>
      <c r="T11" s="625"/>
      <c r="U11" s="625"/>
      <c r="V11" s="625"/>
      <c r="W11" s="625"/>
      <c r="X11" s="625"/>
      <c r="Y11" s="626"/>
      <c r="Z11" s="629">
        <v>4.3</v>
      </c>
      <c r="AA11" s="630"/>
      <c r="AB11" s="630"/>
      <c r="AC11" s="636"/>
      <c r="AD11" s="633">
        <v>30424344</v>
      </c>
      <c r="AE11" s="625"/>
      <c r="AF11" s="625"/>
      <c r="AG11" s="625"/>
      <c r="AH11" s="625"/>
      <c r="AI11" s="625"/>
      <c r="AJ11" s="625"/>
      <c r="AK11" s="626"/>
      <c r="AL11" s="629">
        <v>9.1999999999999993</v>
      </c>
      <c r="AM11" s="630"/>
      <c r="AN11" s="630"/>
      <c r="AO11" s="631"/>
      <c r="AP11" s="621" t="s">
        <v>248</v>
      </c>
      <c r="AQ11" s="622"/>
      <c r="AR11" s="622"/>
      <c r="AS11" s="622"/>
      <c r="AT11" s="622"/>
      <c r="AU11" s="622"/>
      <c r="AV11" s="622"/>
      <c r="AW11" s="622"/>
      <c r="AX11" s="622"/>
      <c r="AY11" s="622"/>
      <c r="AZ11" s="622"/>
      <c r="BA11" s="622"/>
      <c r="BB11" s="622"/>
      <c r="BC11" s="622"/>
      <c r="BD11" s="622"/>
      <c r="BE11" s="622"/>
      <c r="BF11" s="623"/>
      <c r="BG11" s="624">
        <v>13263485</v>
      </c>
      <c r="BH11" s="625"/>
      <c r="BI11" s="625"/>
      <c r="BJ11" s="625"/>
      <c r="BK11" s="625"/>
      <c r="BL11" s="625"/>
      <c r="BM11" s="625"/>
      <c r="BN11" s="626"/>
      <c r="BO11" s="627">
        <v>5.5</v>
      </c>
      <c r="BP11" s="627"/>
      <c r="BQ11" s="627"/>
      <c r="BR11" s="627"/>
      <c r="BS11" s="628">
        <v>3560916</v>
      </c>
      <c r="BT11" s="628"/>
      <c r="BU11" s="628"/>
      <c r="BV11" s="628"/>
      <c r="BW11" s="628"/>
      <c r="BX11" s="628"/>
      <c r="BY11" s="628"/>
      <c r="BZ11" s="628"/>
      <c r="CA11" s="628"/>
      <c r="CB11" s="632"/>
      <c r="CD11" s="621" t="s">
        <v>249</v>
      </c>
      <c r="CE11" s="622"/>
      <c r="CF11" s="622"/>
      <c r="CG11" s="622"/>
      <c r="CH11" s="622"/>
      <c r="CI11" s="622"/>
      <c r="CJ11" s="622"/>
      <c r="CK11" s="622"/>
      <c r="CL11" s="622"/>
      <c r="CM11" s="622"/>
      <c r="CN11" s="622"/>
      <c r="CO11" s="622"/>
      <c r="CP11" s="622"/>
      <c r="CQ11" s="623"/>
      <c r="CR11" s="624">
        <v>4915825</v>
      </c>
      <c r="CS11" s="625"/>
      <c r="CT11" s="625"/>
      <c r="CU11" s="625"/>
      <c r="CV11" s="625"/>
      <c r="CW11" s="625"/>
      <c r="CX11" s="625"/>
      <c r="CY11" s="626"/>
      <c r="CZ11" s="627">
        <v>0.7</v>
      </c>
      <c r="DA11" s="627"/>
      <c r="DB11" s="627"/>
      <c r="DC11" s="627"/>
      <c r="DD11" s="633">
        <v>1212572</v>
      </c>
      <c r="DE11" s="625"/>
      <c r="DF11" s="625"/>
      <c r="DG11" s="625"/>
      <c r="DH11" s="625"/>
      <c r="DI11" s="625"/>
      <c r="DJ11" s="625"/>
      <c r="DK11" s="625"/>
      <c r="DL11" s="625"/>
      <c r="DM11" s="625"/>
      <c r="DN11" s="625"/>
      <c r="DO11" s="625"/>
      <c r="DP11" s="626"/>
      <c r="DQ11" s="633">
        <v>3719177</v>
      </c>
      <c r="DR11" s="625"/>
      <c r="DS11" s="625"/>
      <c r="DT11" s="625"/>
      <c r="DU11" s="625"/>
      <c r="DV11" s="625"/>
      <c r="DW11" s="625"/>
      <c r="DX11" s="625"/>
      <c r="DY11" s="625"/>
      <c r="DZ11" s="625"/>
      <c r="EA11" s="625"/>
      <c r="EB11" s="625"/>
      <c r="EC11" s="634"/>
    </row>
    <row r="12" spans="2:143" ht="11.25" customHeight="1">
      <c r="B12" s="621" t="s">
        <v>250</v>
      </c>
      <c r="C12" s="622"/>
      <c r="D12" s="622"/>
      <c r="E12" s="622"/>
      <c r="F12" s="622"/>
      <c r="G12" s="622"/>
      <c r="H12" s="622"/>
      <c r="I12" s="622"/>
      <c r="J12" s="622"/>
      <c r="K12" s="622"/>
      <c r="L12" s="622"/>
      <c r="M12" s="622"/>
      <c r="N12" s="622"/>
      <c r="O12" s="622"/>
      <c r="P12" s="622"/>
      <c r="Q12" s="623"/>
      <c r="R12" s="624">
        <v>55744</v>
      </c>
      <c r="S12" s="625"/>
      <c r="T12" s="625"/>
      <c r="U12" s="625"/>
      <c r="V12" s="625"/>
      <c r="W12" s="625"/>
      <c r="X12" s="625"/>
      <c r="Y12" s="626"/>
      <c r="Z12" s="627">
        <v>0</v>
      </c>
      <c r="AA12" s="627"/>
      <c r="AB12" s="627"/>
      <c r="AC12" s="627"/>
      <c r="AD12" s="628">
        <v>55744</v>
      </c>
      <c r="AE12" s="628"/>
      <c r="AF12" s="628"/>
      <c r="AG12" s="628"/>
      <c r="AH12" s="628"/>
      <c r="AI12" s="628"/>
      <c r="AJ12" s="628"/>
      <c r="AK12" s="628"/>
      <c r="AL12" s="629">
        <v>0</v>
      </c>
      <c r="AM12" s="630"/>
      <c r="AN12" s="630"/>
      <c r="AO12" s="631"/>
      <c r="AP12" s="621" t="s">
        <v>251</v>
      </c>
      <c r="AQ12" s="622"/>
      <c r="AR12" s="622"/>
      <c r="AS12" s="622"/>
      <c r="AT12" s="622"/>
      <c r="AU12" s="622"/>
      <c r="AV12" s="622"/>
      <c r="AW12" s="622"/>
      <c r="AX12" s="622"/>
      <c r="AY12" s="622"/>
      <c r="AZ12" s="622"/>
      <c r="BA12" s="622"/>
      <c r="BB12" s="622"/>
      <c r="BC12" s="622"/>
      <c r="BD12" s="622"/>
      <c r="BE12" s="622"/>
      <c r="BF12" s="623"/>
      <c r="BG12" s="624">
        <v>85837223</v>
      </c>
      <c r="BH12" s="625"/>
      <c r="BI12" s="625"/>
      <c r="BJ12" s="625"/>
      <c r="BK12" s="625"/>
      <c r="BL12" s="625"/>
      <c r="BM12" s="625"/>
      <c r="BN12" s="626"/>
      <c r="BO12" s="627">
        <v>35.4</v>
      </c>
      <c r="BP12" s="627"/>
      <c r="BQ12" s="627"/>
      <c r="BR12" s="627"/>
      <c r="BS12" s="628" t="s">
        <v>239</v>
      </c>
      <c r="BT12" s="628"/>
      <c r="BU12" s="628"/>
      <c r="BV12" s="628"/>
      <c r="BW12" s="628"/>
      <c r="BX12" s="628"/>
      <c r="BY12" s="628"/>
      <c r="BZ12" s="628"/>
      <c r="CA12" s="628"/>
      <c r="CB12" s="632"/>
      <c r="CD12" s="621" t="s">
        <v>252</v>
      </c>
      <c r="CE12" s="622"/>
      <c r="CF12" s="622"/>
      <c r="CG12" s="622"/>
      <c r="CH12" s="622"/>
      <c r="CI12" s="622"/>
      <c r="CJ12" s="622"/>
      <c r="CK12" s="622"/>
      <c r="CL12" s="622"/>
      <c r="CM12" s="622"/>
      <c r="CN12" s="622"/>
      <c r="CO12" s="622"/>
      <c r="CP12" s="622"/>
      <c r="CQ12" s="623"/>
      <c r="CR12" s="624">
        <v>16315570</v>
      </c>
      <c r="CS12" s="625"/>
      <c r="CT12" s="625"/>
      <c r="CU12" s="625"/>
      <c r="CV12" s="625"/>
      <c r="CW12" s="625"/>
      <c r="CX12" s="625"/>
      <c r="CY12" s="626"/>
      <c r="CZ12" s="627">
        <v>2.2999999999999998</v>
      </c>
      <c r="DA12" s="627"/>
      <c r="DB12" s="627"/>
      <c r="DC12" s="627"/>
      <c r="DD12" s="633">
        <v>93424</v>
      </c>
      <c r="DE12" s="625"/>
      <c r="DF12" s="625"/>
      <c r="DG12" s="625"/>
      <c r="DH12" s="625"/>
      <c r="DI12" s="625"/>
      <c r="DJ12" s="625"/>
      <c r="DK12" s="625"/>
      <c r="DL12" s="625"/>
      <c r="DM12" s="625"/>
      <c r="DN12" s="625"/>
      <c r="DO12" s="625"/>
      <c r="DP12" s="626"/>
      <c r="DQ12" s="633">
        <v>5812704</v>
      </c>
      <c r="DR12" s="625"/>
      <c r="DS12" s="625"/>
      <c r="DT12" s="625"/>
      <c r="DU12" s="625"/>
      <c r="DV12" s="625"/>
      <c r="DW12" s="625"/>
      <c r="DX12" s="625"/>
      <c r="DY12" s="625"/>
      <c r="DZ12" s="625"/>
      <c r="EA12" s="625"/>
      <c r="EB12" s="625"/>
      <c r="EC12" s="634"/>
    </row>
    <row r="13" spans="2:143" ht="11.25" customHeight="1">
      <c r="B13" s="621" t="s">
        <v>253</v>
      </c>
      <c r="C13" s="622"/>
      <c r="D13" s="622"/>
      <c r="E13" s="622"/>
      <c r="F13" s="622"/>
      <c r="G13" s="622"/>
      <c r="H13" s="622"/>
      <c r="I13" s="622"/>
      <c r="J13" s="622"/>
      <c r="K13" s="622"/>
      <c r="L13" s="622"/>
      <c r="M13" s="622"/>
      <c r="N13" s="622"/>
      <c r="O13" s="622"/>
      <c r="P13" s="622"/>
      <c r="Q13" s="623"/>
      <c r="R13" s="624" t="s">
        <v>239</v>
      </c>
      <c r="S13" s="625"/>
      <c r="T13" s="625"/>
      <c r="U13" s="625"/>
      <c r="V13" s="625"/>
      <c r="W13" s="625"/>
      <c r="X13" s="625"/>
      <c r="Y13" s="626"/>
      <c r="Z13" s="627" t="s">
        <v>233</v>
      </c>
      <c r="AA13" s="627"/>
      <c r="AB13" s="627"/>
      <c r="AC13" s="627"/>
      <c r="AD13" s="628" t="s">
        <v>239</v>
      </c>
      <c r="AE13" s="628"/>
      <c r="AF13" s="628"/>
      <c r="AG13" s="628"/>
      <c r="AH13" s="628"/>
      <c r="AI13" s="628"/>
      <c r="AJ13" s="628"/>
      <c r="AK13" s="628"/>
      <c r="AL13" s="629" t="s">
        <v>239</v>
      </c>
      <c r="AM13" s="630"/>
      <c r="AN13" s="630"/>
      <c r="AO13" s="631"/>
      <c r="AP13" s="621" t="s">
        <v>254</v>
      </c>
      <c r="AQ13" s="622"/>
      <c r="AR13" s="622"/>
      <c r="AS13" s="622"/>
      <c r="AT13" s="622"/>
      <c r="AU13" s="622"/>
      <c r="AV13" s="622"/>
      <c r="AW13" s="622"/>
      <c r="AX13" s="622"/>
      <c r="AY13" s="622"/>
      <c r="AZ13" s="622"/>
      <c r="BA13" s="622"/>
      <c r="BB13" s="622"/>
      <c r="BC13" s="622"/>
      <c r="BD13" s="622"/>
      <c r="BE13" s="622"/>
      <c r="BF13" s="623"/>
      <c r="BG13" s="624">
        <v>85345235</v>
      </c>
      <c r="BH13" s="625"/>
      <c r="BI13" s="625"/>
      <c r="BJ13" s="625"/>
      <c r="BK13" s="625"/>
      <c r="BL13" s="625"/>
      <c r="BM13" s="625"/>
      <c r="BN13" s="626"/>
      <c r="BO13" s="627">
        <v>35.200000000000003</v>
      </c>
      <c r="BP13" s="627"/>
      <c r="BQ13" s="627"/>
      <c r="BR13" s="627"/>
      <c r="BS13" s="628" t="s">
        <v>233</v>
      </c>
      <c r="BT13" s="628"/>
      <c r="BU13" s="628"/>
      <c r="BV13" s="628"/>
      <c r="BW13" s="628"/>
      <c r="BX13" s="628"/>
      <c r="BY13" s="628"/>
      <c r="BZ13" s="628"/>
      <c r="CA13" s="628"/>
      <c r="CB13" s="632"/>
      <c r="CD13" s="621" t="s">
        <v>255</v>
      </c>
      <c r="CE13" s="622"/>
      <c r="CF13" s="622"/>
      <c r="CG13" s="622"/>
      <c r="CH13" s="622"/>
      <c r="CI13" s="622"/>
      <c r="CJ13" s="622"/>
      <c r="CK13" s="622"/>
      <c r="CL13" s="622"/>
      <c r="CM13" s="622"/>
      <c r="CN13" s="622"/>
      <c r="CO13" s="622"/>
      <c r="CP13" s="622"/>
      <c r="CQ13" s="623"/>
      <c r="CR13" s="624">
        <v>108506932</v>
      </c>
      <c r="CS13" s="625"/>
      <c r="CT13" s="625"/>
      <c r="CU13" s="625"/>
      <c r="CV13" s="625"/>
      <c r="CW13" s="625"/>
      <c r="CX13" s="625"/>
      <c r="CY13" s="626"/>
      <c r="CZ13" s="627">
        <v>15.4</v>
      </c>
      <c r="DA13" s="627"/>
      <c r="DB13" s="627"/>
      <c r="DC13" s="627"/>
      <c r="DD13" s="633">
        <v>51405846</v>
      </c>
      <c r="DE13" s="625"/>
      <c r="DF13" s="625"/>
      <c r="DG13" s="625"/>
      <c r="DH13" s="625"/>
      <c r="DI13" s="625"/>
      <c r="DJ13" s="625"/>
      <c r="DK13" s="625"/>
      <c r="DL13" s="625"/>
      <c r="DM13" s="625"/>
      <c r="DN13" s="625"/>
      <c r="DO13" s="625"/>
      <c r="DP13" s="626"/>
      <c r="DQ13" s="633">
        <v>40166152</v>
      </c>
      <c r="DR13" s="625"/>
      <c r="DS13" s="625"/>
      <c r="DT13" s="625"/>
      <c r="DU13" s="625"/>
      <c r="DV13" s="625"/>
      <c r="DW13" s="625"/>
      <c r="DX13" s="625"/>
      <c r="DY13" s="625"/>
      <c r="DZ13" s="625"/>
      <c r="EA13" s="625"/>
      <c r="EB13" s="625"/>
      <c r="EC13" s="634"/>
    </row>
    <row r="14" spans="2:143" ht="11.25" customHeight="1">
      <c r="B14" s="621" t="s">
        <v>256</v>
      </c>
      <c r="C14" s="622"/>
      <c r="D14" s="622"/>
      <c r="E14" s="622"/>
      <c r="F14" s="622"/>
      <c r="G14" s="622"/>
      <c r="H14" s="622"/>
      <c r="I14" s="622"/>
      <c r="J14" s="622"/>
      <c r="K14" s="622"/>
      <c r="L14" s="622"/>
      <c r="M14" s="622"/>
      <c r="N14" s="622"/>
      <c r="O14" s="622"/>
      <c r="P14" s="622"/>
      <c r="Q14" s="623"/>
      <c r="R14" s="624">
        <v>106</v>
      </c>
      <c r="S14" s="625"/>
      <c r="T14" s="625"/>
      <c r="U14" s="625"/>
      <c r="V14" s="625"/>
      <c r="W14" s="625"/>
      <c r="X14" s="625"/>
      <c r="Y14" s="626"/>
      <c r="Z14" s="627">
        <v>0</v>
      </c>
      <c r="AA14" s="627"/>
      <c r="AB14" s="627"/>
      <c r="AC14" s="627"/>
      <c r="AD14" s="628">
        <v>106</v>
      </c>
      <c r="AE14" s="628"/>
      <c r="AF14" s="628"/>
      <c r="AG14" s="628"/>
      <c r="AH14" s="628"/>
      <c r="AI14" s="628"/>
      <c r="AJ14" s="628"/>
      <c r="AK14" s="628"/>
      <c r="AL14" s="629">
        <v>0</v>
      </c>
      <c r="AM14" s="630"/>
      <c r="AN14" s="630"/>
      <c r="AO14" s="631"/>
      <c r="AP14" s="621" t="s">
        <v>257</v>
      </c>
      <c r="AQ14" s="622"/>
      <c r="AR14" s="622"/>
      <c r="AS14" s="622"/>
      <c r="AT14" s="622"/>
      <c r="AU14" s="622"/>
      <c r="AV14" s="622"/>
      <c r="AW14" s="622"/>
      <c r="AX14" s="622"/>
      <c r="AY14" s="622"/>
      <c r="AZ14" s="622"/>
      <c r="BA14" s="622"/>
      <c r="BB14" s="622"/>
      <c r="BC14" s="622"/>
      <c r="BD14" s="622"/>
      <c r="BE14" s="622"/>
      <c r="BF14" s="623"/>
      <c r="BG14" s="624">
        <v>2504559</v>
      </c>
      <c r="BH14" s="625"/>
      <c r="BI14" s="625"/>
      <c r="BJ14" s="625"/>
      <c r="BK14" s="625"/>
      <c r="BL14" s="625"/>
      <c r="BM14" s="625"/>
      <c r="BN14" s="626"/>
      <c r="BO14" s="627">
        <v>1</v>
      </c>
      <c r="BP14" s="627"/>
      <c r="BQ14" s="627"/>
      <c r="BR14" s="627"/>
      <c r="BS14" s="628" t="s">
        <v>239</v>
      </c>
      <c r="BT14" s="628"/>
      <c r="BU14" s="628"/>
      <c r="BV14" s="628"/>
      <c r="BW14" s="628"/>
      <c r="BX14" s="628"/>
      <c r="BY14" s="628"/>
      <c r="BZ14" s="628"/>
      <c r="CA14" s="628"/>
      <c r="CB14" s="632"/>
      <c r="CD14" s="621" t="s">
        <v>258</v>
      </c>
      <c r="CE14" s="622"/>
      <c r="CF14" s="622"/>
      <c r="CG14" s="622"/>
      <c r="CH14" s="622"/>
      <c r="CI14" s="622"/>
      <c r="CJ14" s="622"/>
      <c r="CK14" s="622"/>
      <c r="CL14" s="622"/>
      <c r="CM14" s="622"/>
      <c r="CN14" s="622"/>
      <c r="CO14" s="622"/>
      <c r="CP14" s="622"/>
      <c r="CQ14" s="623"/>
      <c r="CR14" s="624">
        <v>14640468</v>
      </c>
      <c r="CS14" s="625"/>
      <c r="CT14" s="625"/>
      <c r="CU14" s="625"/>
      <c r="CV14" s="625"/>
      <c r="CW14" s="625"/>
      <c r="CX14" s="625"/>
      <c r="CY14" s="626"/>
      <c r="CZ14" s="627">
        <v>2.1</v>
      </c>
      <c r="DA14" s="627"/>
      <c r="DB14" s="627"/>
      <c r="DC14" s="627"/>
      <c r="DD14" s="633">
        <v>1635657</v>
      </c>
      <c r="DE14" s="625"/>
      <c r="DF14" s="625"/>
      <c r="DG14" s="625"/>
      <c r="DH14" s="625"/>
      <c r="DI14" s="625"/>
      <c r="DJ14" s="625"/>
      <c r="DK14" s="625"/>
      <c r="DL14" s="625"/>
      <c r="DM14" s="625"/>
      <c r="DN14" s="625"/>
      <c r="DO14" s="625"/>
      <c r="DP14" s="626"/>
      <c r="DQ14" s="633">
        <v>11966716</v>
      </c>
      <c r="DR14" s="625"/>
      <c r="DS14" s="625"/>
      <c r="DT14" s="625"/>
      <c r="DU14" s="625"/>
      <c r="DV14" s="625"/>
      <c r="DW14" s="625"/>
      <c r="DX14" s="625"/>
      <c r="DY14" s="625"/>
      <c r="DZ14" s="625"/>
      <c r="EA14" s="625"/>
      <c r="EB14" s="625"/>
      <c r="EC14" s="634"/>
    </row>
    <row r="15" spans="2:143" ht="11.25" customHeight="1">
      <c r="B15" s="621" t="s">
        <v>259</v>
      </c>
      <c r="C15" s="622"/>
      <c r="D15" s="622"/>
      <c r="E15" s="622"/>
      <c r="F15" s="622"/>
      <c r="G15" s="622"/>
      <c r="H15" s="622"/>
      <c r="I15" s="622"/>
      <c r="J15" s="622"/>
      <c r="K15" s="622"/>
      <c r="L15" s="622"/>
      <c r="M15" s="622"/>
      <c r="N15" s="622"/>
      <c r="O15" s="622"/>
      <c r="P15" s="622"/>
      <c r="Q15" s="623"/>
      <c r="R15" s="624">
        <v>5256112</v>
      </c>
      <c r="S15" s="625"/>
      <c r="T15" s="625"/>
      <c r="U15" s="625"/>
      <c r="V15" s="625"/>
      <c r="W15" s="625"/>
      <c r="X15" s="625"/>
      <c r="Y15" s="626"/>
      <c r="Z15" s="627">
        <v>0.7</v>
      </c>
      <c r="AA15" s="627"/>
      <c r="AB15" s="627"/>
      <c r="AC15" s="627"/>
      <c r="AD15" s="628">
        <v>5256112</v>
      </c>
      <c r="AE15" s="628"/>
      <c r="AF15" s="628"/>
      <c r="AG15" s="628"/>
      <c r="AH15" s="628"/>
      <c r="AI15" s="628"/>
      <c r="AJ15" s="628"/>
      <c r="AK15" s="628"/>
      <c r="AL15" s="629">
        <v>1.6</v>
      </c>
      <c r="AM15" s="630"/>
      <c r="AN15" s="630"/>
      <c r="AO15" s="631"/>
      <c r="AP15" s="621" t="s">
        <v>260</v>
      </c>
      <c r="AQ15" s="622"/>
      <c r="AR15" s="622"/>
      <c r="AS15" s="622"/>
      <c r="AT15" s="622"/>
      <c r="AU15" s="622"/>
      <c r="AV15" s="622"/>
      <c r="AW15" s="622"/>
      <c r="AX15" s="622"/>
      <c r="AY15" s="622"/>
      <c r="AZ15" s="622"/>
      <c r="BA15" s="622"/>
      <c r="BB15" s="622"/>
      <c r="BC15" s="622"/>
      <c r="BD15" s="622"/>
      <c r="BE15" s="622"/>
      <c r="BF15" s="623"/>
      <c r="BG15" s="624">
        <v>7850220</v>
      </c>
      <c r="BH15" s="625"/>
      <c r="BI15" s="625"/>
      <c r="BJ15" s="625"/>
      <c r="BK15" s="625"/>
      <c r="BL15" s="625"/>
      <c r="BM15" s="625"/>
      <c r="BN15" s="626"/>
      <c r="BO15" s="627">
        <v>3.2</v>
      </c>
      <c r="BP15" s="627"/>
      <c r="BQ15" s="627"/>
      <c r="BR15" s="627"/>
      <c r="BS15" s="628" t="s">
        <v>239</v>
      </c>
      <c r="BT15" s="628"/>
      <c r="BU15" s="628"/>
      <c r="BV15" s="628"/>
      <c r="BW15" s="628"/>
      <c r="BX15" s="628"/>
      <c r="BY15" s="628"/>
      <c r="BZ15" s="628"/>
      <c r="CA15" s="628"/>
      <c r="CB15" s="632"/>
      <c r="CD15" s="621" t="s">
        <v>261</v>
      </c>
      <c r="CE15" s="622"/>
      <c r="CF15" s="622"/>
      <c r="CG15" s="622"/>
      <c r="CH15" s="622"/>
      <c r="CI15" s="622"/>
      <c r="CJ15" s="622"/>
      <c r="CK15" s="622"/>
      <c r="CL15" s="622"/>
      <c r="CM15" s="622"/>
      <c r="CN15" s="622"/>
      <c r="CO15" s="622"/>
      <c r="CP15" s="622"/>
      <c r="CQ15" s="623"/>
      <c r="CR15" s="624">
        <v>113902505</v>
      </c>
      <c r="CS15" s="625"/>
      <c r="CT15" s="625"/>
      <c r="CU15" s="625"/>
      <c r="CV15" s="625"/>
      <c r="CW15" s="625"/>
      <c r="CX15" s="625"/>
      <c r="CY15" s="626"/>
      <c r="CZ15" s="627">
        <v>16.2</v>
      </c>
      <c r="DA15" s="627"/>
      <c r="DB15" s="627"/>
      <c r="DC15" s="627"/>
      <c r="DD15" s="633">
        <v>7273834</v>
      </c>
      <c r="DE15" s="625"/>
      <c r="DF15" s="625"/>
      <c r="DG15" s="625"/>
      <c r="DH15" s="625"/>
      <c r="DI15" s="625"/>
      <c r="DJ15" s="625"/>
      <c r="DK15" s="625"/>
      <c r="DL15" s="625"/>
      <c r="DM15" s="625"/>
      <c r="DN15" s="625"/>
      <c r="DO15" s="625"/>
      <c r="DP15" s="626"/>
      <c r="DQ15" s="633">
        <v>86085316</v>
      </c>
      <c r="DR15" s="625"/>
      <c r="DS15" s="625"/>
      <c r="DT15" s="625"/>
      <c r="DU15" s="625"/>
      <c r="DV15" s="625"/>
      <c r="DW15" s="625"/>
      <c r="DX15" s="625"/>
      <c r="DY15" s="625"/>
      <c r="DZ15" s="625"/>
      <c r="EA15" s="625"/>
      <c r="EB15" s="625"/>
      <c r="EC15" s="634"/>
    </row>
    <row r="16" spans="2:143" ht="11.25" customHeight="1">
      <c r="B16" s="621" t="s">
        <v>262</v>
      </c>
      <c r="C16" s="622"/>
      <c r="D16" s="622"/>
      <c r="E16" s="622"/>
      <c r="F16" s="622"/>
      <c r="G16" s="622"/>
      <c r="H16" s="622"/>
      <c r="I16" s="622"/>
      <c r="J16" s="622"/>
      <c r="K16" s="622"/>
      <c r="L16" s="622"/>
      <c r="M16" s="622"/>
      <c r="N16" s="622"/>
      <c r="O16" s="622"/>
      <c r="P16" s="622"/>
      <c r="Q16" s="623"/>
      <c r="R16" s="624">
        <v>502195</v>
      </c>
      <c r="S16" s="625"/>
      <c r="T16" s="625"/>
      <c r="U16" s="625"/>
      <c r="V16" s="625"/>
      <c r="W16" s="625"/>
      <c r="X16" s="625"/>
      <c r="Y16" s="626"/>
      <c r="Z16" s="627">
        <v>0.1</v>
      </c>
      <c r="AA16" s="627"/>
      <c r="AB16" s="627"/>
      <c r="AC16" s="627"/>
      <c r="AD16" s="628">
        <v>502195</v>
      </c>
      <c r="AE16" s="628"/>
      <c r="AF16" s="628"/>
      <c r="AG16" s="628"/>
      <c r="AH16" s="628"/>
      <c r="AI16" s="628"/>
      <c r="AJ16" s="628"/>
      <c r="AK16" s="628"/>
      <c r="AL16" s="629">
        <v>0.2</v>
      </c>
      <c r="AM16" s="630"/>
      <c r="AN16" s="630"/>
      <c r="AO16" s="631"/>
      <c r="AP16" s="621" t="s">
        <v>263</v>
      </c>
      <c r="AQ16" s="622"/>
      <c r="AR16" s="622"/>
      <c r="AS16" s="622"/>
      <c r="AT16" s="622"/>
      <c r="AU16" s="622"/>
      <c r="AV16" s="622"/>
      <c r="AW16" s="622"/>
      <c r="AX16" s="622"/>
      <c r="AY16" s="622"/>
      <c r="AZ16" s="622"/>
      <c r="BA16" s="622"/>
      <c r="BB16" s="622"/>
      <c r="BC16" s="622"/>
      <c r="BD16" s="622"/>
      <c r="BE16" s="622"/>
      <c r="BF16" s="623"/>
      <c r="BG16" s="624" t="s">
        <v>239</v>
      </c>
      <c r="BH16" s="625"/>
      <c r="BI16" s="625"/>
      <c r="BJ16" s="625"/>
      <c r="BK16" s="625"/>
      <c r="BL16" s="625"/>
      <c r="BM16" s="625"/>
      <c r="BN16" s="626"/>
      <c r="BO16" s="627" t="s">
        <v>239</v>
      </c>
      <c r="BP16" s="627"/>
      <c r="BQ16" s="627"/>
      <c r="BR16" s="627"/>
      <c r="BS16" s="628" t="s">
        <v>239</v>
      </c>
      <c r="BT16" s="628"/>
      <c r="BU16" s="628"/>
      <c r="BV16" s="628"/>
      <c r="BW16" s="628"/>
      <c r="BX16" s="628"/>
      <c r="BY16" s="628"/>
      <c r="BZ16" s="628"/>
      <c r="CA16" s="628"/>
      <c r="CB16" s="632"/>
      <c r="CD16" s="621" t="s">
        <v>264</v>
      </c>
      <c r="CE16" s="622"/>
      <c r="CF16" s="622"/>
      <c r="CG16" s="622"/>
      <c r="CH16" s="622"/>
      <c r="CI16" s="622"/>
      <c r="CJ16" s="622"/>
      <c r="CK16" s="622"/>
      <c r="CL16" s="622"/>
      <c r="CM16" s="622"/>
      <c r="CN16" s="622"/>
      <c r="CO16" s="622"/>
      <c r="CP16" s="622"/>
      <c r="CQ16" s="623"/>
      <c r="CR16" s="624">
        <v>5324832</v>
      </c>
      <c r="CS16" s="625"/>
      <c r="CT16" s="625"/>
      <c r="CU16" s="625"/>
      <c r="CV16" s="625"/>
      <c r="CW16" s="625"/>
      <c r="CX16" s="625"/>
      <c r="CY16" s="626"/>
      <c r="CZ16" s="627">
        <v>0.8</v>
      </c>
      <c r="DA16" s="627"/>
      <c r="DB16" s="627"/>
      <c r="DC16" s="627"/>
      <c r="DD16" s="633" t="s">
        <v>233</v>
      </c>
      <c r="DE16" s="625"/>
      <c r="DF16" s="625"/>
      <c r="DG16" s="625"/>
      <c r="DH16" s="625"/>
      <c r="DI16" s="625"/>
      <c r="DJ16" s="625"/>
      <c r="DK16" s="625"/>
      <c r="DL16" s="625"/>
      <c r="DM16" s="625"/>
      <c r="DN16" s="625"/>
      <c r="DO16" s="625"/>
      <c r="DP16" s="626"/>
      <c r="DQ16" s="633">
        <v>76504</v>
      </c>
      <c r="DR16" s="625"/>
      <c r="DS16" s="625"/>
      <c r="DT16" s="625"/>
      <c r="DU16" s="625"/>
      <c r="DV16" s="625"/>
      <c r="DW16" s="625"/>
      <c r="DX16" s="625"/>
      <c r="DY16" s="625"/>
      <c r="DZ16" s="625"/>
      <c r="EA16" s="625"/>
      <c r="EB16" s="625"/>
      <c r="EC16" s="634"/>
    </row>
    <row r="17" spans="2:133" ht="11.25" customHeight="1">
      <c r="B17" s="621" t="s">
        <v>265</v>
      </c>
      <c r="C17" s="622"/>
      <c r="D17" s="622"/>
      <c r="E17" s="622"/>
      <c r="F17" s="622"/>
      <c r="G17" s="622"/>
      <c r="H17" s="622"/>
      <c r="I17" s="622"/>
      <c r="J17" s="622"/>
      <c r="K17" s="622"/>
      <c r="L17" s="622"/>
      <c r="M17" s="622"/>
      <c r="N17" s="622"/>
      <c r="O17" s="622"/>
      <c r="P17" s="622"/>
      <c r="Q17" s="623"/>
      <c r="R17" s="624">
        <v>3548811</v>
      </c>
      <c r="S17" s="625"/>
      <c r="T17" s="625"/>
      <c r="U17" s="625"/>
      <c r="V17" s="625"/>
      <c r="W17" s="625"/>
      <c r="X17" s="625"/>
      <c r="Y17" s="626"/>
      <c r="Z17" s="627">
        <v>0.5</v>
      </c>
      <c r="AA17" s="627"/>
      <c r="AB17" s="627"/>
      <c r="AC17" s="627"/>
      <c r="AD17" s="628">
        <v>3548811</v>
      </c>
      <c r="AE17" s="628"/>
      <c r="AF17" s="628"/>
      <c r="AG17" s="628"/>
      <c r="AH17" s="628"/>
      <c r="AI17" s="628"/>
      <c r="AJ17" s="628"/>
      <c r="AK17" s="628"/>
      <c r="AL17" s="629">
        <v>1.1000000000000001</v>
      </c>
      <c r="AM17" s="630"/>
      <c r="AN17" s="630"/>
      <c r="AO17" s="631"/>
      <c r="AP17" s="621" t="s">
        <v>266</v>
      </c>
      <c r="AQ17" s="622"/>
      <c r="AR17" s="622"/>
      <c r="AS17" s="622"/>
      <c r="AT17" s="622"/>
      <c r="AU17" s="622"/>
      <c r="AV17" s="622"/>
      <c r="AW17" s="622"/>
      <c r="AX17" s="622"/>
      <c r="AY17" s="622"/>
      <c r="AZ17" s="622"/>
      <c r="BA17" s="622"/>
      <c r="BB17" s="622"/>
      <c r="BC17" s="622"/>
      <c r="BD17" s="622"/>
      <c r="BE17" s="622"/>
      <c r="BF17" s="623"/>
      <c r="BG17" s="624" t="s">
        <v>239</v>
      </c>
      <c r="BH17" s="625"/>
      <c r="BI17" s="625"/>
      <c r="BJ17" s="625"/>
      <c r="BK17" s="625"/>
      <c r="BL17" s="625"/>
      <c r="BM17" s="625"/>
      <c r="BN17" s="626"/>
      <c r="BO17" s="627" t="s">
        <v>239</v>
      </c>
      <c r="BP17" s="627"/>
      <c r="BQ17" s="627"/>
      <c r="BR17" s="627"/>
      <c r="BS17" s="628" t="s">
        <v>233</v>
      </c>
      <c r="BT17" s="628"/>
      <c r="BU17" s="628"/>
      <c r="BV17" s="628"/>
      <c r="BW17" s="628"/>
      <c r="BX17" s="628"/>
      <c r="BY17" s="628"/>
      <c r="BZ17" s="628"/>
      <c r="CA17" s="628"/>
      <c r="CB17" s="632"/>
      <c r="CD17" s="621" t="s">
        <v>267</v>
      </c>
      <c r="CE17" s="622"/>
      <c r="CF17" s="622"/>
      <c r="CG17" s="622"/>
      <c r="CH17" s="622"/>
      <c r="CI17" s="622"/>
      <c r="CJ17" s="622"/>
      <c r="CK17" s="622"/>
      <c r="CL17" s="622"/>
      <c r="CM17" s="622"/>
      <c r="CN17" s="622"/>
      <c r="CO17" s="622"/>
      <c r="CP17" s="622"/>
      <c r="CQ17" s="623"/>
      <c r="CR17" s="624">
        <v>70917849</v>
      </c>
      <c r="CS17" s="625"/>
      <c r="CT17" s="625"/>
      <c r="CU17" s="625"/>
      <c r="CV17" s="625"/>
      <c r="CW17" s="625"/>
      <c r="CX17" s="625"/>
      <c r="CY17" s="626"/>
      <c r="CZ17" s="627">
        <v>10.1</v>
      </c>
      <c r="DA17" s="627"/>
      <c r="DB17" s="627"/>
      <c r="DC17" s="627"/>
      <c r="DD17" s="633" t="s">
        <v>233</v>
      </c>
      <c r="DE17" s="625"/>
      <c r="DF17" s="625"/>
      <c r="DG17" s="625"/>
      <c r="DH17" s="625"/>
      <c r="DI17" s="625"/>
      <c r="DJ17" s="625"/>
      <c r="DK17" s="625"/>
      <c r="DL17" s="625"/>
      <c r="DM17" s="625"/>
      <c r="DN17" s="625"/>
      <c r="DO17" s="625"/>
      <c r="DP17" s="626"/>
      <c r="DQ17" s="633">
        <v>64355828</v>
      </c>
      <c r="DR17" s="625"/>
      <c r="DS17" s="625"/>
      <c r="DT17" s="625"/>
      <c r="DU17" s="625"/>
      <c r="DV17" s="625"/>
      <c r="DW17" s="625"/>
      <c r="DX17" s="625"/>
      <c r="DY17" s="625"/>
      <c r="DZ17" s="625"/>
      <c r="EA17" s="625"/>
      <c r="EB17" s="625"/>
      <c r="EC17" s="634"/>
    </row>
    <row r="18" spans="2:133" ht="11.25" customHeight="1">
      <c r="B18" s="621" t="s">
        <v>268</v>
      </c>
      <c r="C18" s="622"/>
      <c r="D18" s="622"/>
      <c r="E18" s="622"/>
      <c r="F18" s="622"/>
      <c r="G18" s="622"/>
      <c r="H18" s="622"/>
      <c r="I18" s="622"/>
      <c r="J18" s="622"/>
      <c r="K18" s="622"/>
      <c r="L18" s="622"/>
      <c r="M18" s="622"/>
      <c r="N18" s="622"/>
      <c r="O18" s="622"/>
      <c r="P18" s="622"/>
      <c r="Q18" s="623"/>
      <c r="R18" s="624">
        <v>1858917</v>
      </c>
      <c r="S18" s="625"/>
      <c r="T18" s="625"/>
      <c r="U18" s="625"/>
      <c r="V18" s="625"/>
      <c r="W18" s="625"/>
      <c r="X18" s="625"/>
      <c r="Y18" s="626"/>
      <c r="Z18" s="627">
        <v>0.3</v>
      </c>
      <c r="AA18" s="627"/>
      <c r="AB18" s="627"/>
      <c r="AC18" s="627"/>
      <c r="AD18" s="628">
        <v>1858917</v>
      </c>
      <c r="AE18" s="628"/>
      <c r="AF18" s="628"/>
      <c r="AG18" s="628"/>
      <c r="AH18" s="628"/>
      <c r="AI18" s="628"/>
      <c r="AJ18" s="628"/>
      <c r="AK18" s="628"/>
      <c r="AL18" s="629">
        <v>0.6</v>
      </c>
      <c r="AM18" s="630"/>
      <c r="AN18" s="630"/>
      <c r="AO18" s="631"/>
      <c r="AP18" s="621" t="s">
        <v>269</v>
      </c>
      <c r="AQ18" s="622"/>
      <c r="AR18" s="622"/>
      <c r="AS18" s="622"/>
      <c r="AT18" s="622"/>
      <c r="AU18" s="622"/>
      <c r="AV18" s="622"/>
      <c r="AW18" s="622"/>
      <c r="AX18" s="622"/>
      <c r="AY18" s="622"/>
      <c r="AZ18" s="622"/>
      <c r="BA18" s="622"/>
      <c r="BB18" s="622"/>
      <c r="BC18" s="622"/>
      <c r="BD18" s="622"/>
      <c r="BE18" s="622"/>
      <c r="BF18" s="623"/>
      <c r="BG18" s="624" t="s">
        <v>239</v>
      </c>
      <c r="BH18" s="625"/>
      <c r="BI18" s="625"/>
      <c r="BJ18" s="625"/>
      <c r="BK18" s="625"/>
      <c r="BL18" s="625"/>
      <c r="BM18" s="625"/>
      <c r="BN18" s="626"/>
      <c r="BO18" s="627" t="s">
        <v>233</v>
      </c>
      <c r="BP18" s="627"/>
      <c r="BQ18" s="627"/>
      <c r="BR18" s="627"/>
      <c r="BS18" s="628" t="s">
        <v>239</v>
      </c>
      <c r="BT18" s="628"/>
      <c r="BU18" s="628"/>
      <c r="BV18" s="628"/>
      <c r="BW18" s="628"/>
      <c r="BX18" s="628"/>
      <c r="BY18" s="628"/>
      <c r="BZ18" s="628"/>
      <c r="CA18" s="628"/>
      <c r="CB18" s="632"/>
      <c r="CD18" s="621" t="s">
        <v>270</v>
      </c>
      <c r="CE18" s="622"/>
      <c r="CF18" s="622"/>
      <c r="CG18" s="622"/>
      <c r="CH18" s="622"/>
      <c r="CI18" s="622"/>
      <c r="CJ18" s="622"/>
      <c r="CK18" s="622"/>
      <c r="CL18" s="622"/>
      <c r="CM18" s="622"/>
      <c r="CN18" s="622"/>
      <c r="CO18" s="622"/>
      <c r="CP18" s="622"/>
      <c r="CQ18" s="623"/>
      <c r="CR18" s="624" t="s">
        <v>233</v>
      </c>
      <c r="CS18" s="625"/>
      <c r="CT18" s="625"/>
      <c r="CU18" s="625"/>
      <c r="CV18" s="625"/>
      <c r="CW18" s="625"/>
      <c r="CX18" s="625"/>
      <c r="CY18" s="626"/>
      <c r="CZ18" s="627" t="s">
        <v>233</v>
      </c>
      <c r="DA18" s="627"/>
      <c r="DB18" s="627"/>
      <c r="DC18" s="627"/>
      <c r="DD18" s="633" t="s">
        <v>239</v>
      </c>
      <c r="DE18" s="625"/>
      <c r="DF18" s="625"/>
      <c r="DG18" s="625"/>
      <c r="DH18" s="625"/>
      <c r="DI18" s="625"/>
      <c r="DJ18" s="625"/>
      <c r="DK18" s="625"/>
      <c r="DL18" s="625"/>
      <c r="DM18" s="625"/>
      <c r="DN18" s="625"/>
      <c r="DO18" s="625"/>
      <c r="DP18" s="626"/>
      <c r="DQ18" s="633" t="s">
        <v>233</v>
      </c>
      <c r="DR18" s="625"/>
      <c r="DS18" s="625"/>
      <c r="DT18" s="625"/>
      <c r="DU18" s="625"/>
      <c r="DV18" s="625"/>
      <c r="DW18" s="625"/>
      <c r="DX18" s="625"/>
      <c r="DY18" s="625"/>
      <c r="DZ18" s="625"/>
      <c r="EA18" s="625"/>
      <c r="EB18" s="625"/>
      <c r="EC18" s="634"/>
    </row>
    <row r="19" spans="2:133" ht="11.25" customHeight="1">
      <c r="B19" s="621" t="s">
        <v>271</v>
      </c>
      <c r="C19" s="622"/>
      <c r="D19" s="622"/>
      <c r="E19" s="622"/>
      <c r="F19" s="622"/>
      <c r="G19" s="622"/>
      <c r="H19" s="622"/>
      <c r="I19" s="622"/>
      <c r="J19" s="622"/>
      <c r="K19" s="622"/>
      <c r="L19" s="622"/>
      <c r="M19" s="622"/>
      <c r="N19" s="622"/>
      <c r="O19" s="622"/>
      <c r="P19" s="622"/>
      <c r="Q19" s="623"/>
      <c r="R19" s="624">
        <v>1834170</v>
      </c>
      <c r="S19" s="625"/>
      <c r="T19" s="625"/>
      <c r="U19" s="625"/>
      <c r="V19" s="625"/>
      <c r="W19" s="625"/>
      <c r="X19" s="625"/>
      <c r="Y19" s="626"/>
      <c r="Z19" s="627">
        <v>0.3</v>
      </c>
      <c r="AA19" s="627"/>
      <c r="AB19" s="627"/>
      <c r="AC19" s="627"/>
      <c r="AD19" s="628">
        <v>1834170</v>
      </c>
      <c r="AE19" s="628"/>
      <c r="AF19" s="628"/>
      <c r="AG19" s="628"/>
      <c r="AH19" s="628"/>
      <c r="AI19" s="628"/>
      <c r="AJ19" s="628"/>
      <c r="AK19" s="628"/>
      <c r="AL19" s="629">
        <v>0.6</v>
      </c>
      <c r="AM19" s="630"/>
      <c r="AN19" s="630"/>
      <c r="AO19" s="631"/>
      <c r="AP19" s="621" t="s">
        <v>272</v>
      </c>
      <c r="AQ19" s="622"/>
      <c r="AR19" s="622"/>
      <c r="AS19" s="622"/>
      <c r="AT19" s="622"/>
      <c r="AU19" s="622"/>
      <c r="AV19" s="622"/>
      <c r="AW19" s="622"/>
      <c r="AX19" s="622"/>
      <c r="AY19" s="622"/>
      <c r="AZ19" s="622"/>
      <c r="BA19" s="622"/>
      <c r="BB19" s="622"/>
      <c r="BC19" s="622"/>
      <c r="BD19" s="622"/>
      <c r="BE19" s="622"/>
      <c r="BF19" s="623"/>
      <c r="BG19" s="624">
        <v>24817850</v>
      </c>
      <c r="BH19" s="625"/>
      <c r="BI19" s="625"/>
      <c r="BJ19" s="625"/>
      <c r="BK19" s="625"/>
      <c r="BL19" s="625"/>
      <c r="BM19" s="625"/>
      <c r="BN19" s="626"/>
      <c r="BO19" s="627">
        <v>10.199999999999999</v>
      </c>
      <c r="BP19" s="627"/>
      <c r="BQ19" s="627"/>
      <c r="BR19" s="627"/>
      <c r="BS19" s="628" t="s">
        <v>233</v>
      </c>
      <c r="BT19" s="628"/>
      <c r="BU19" s="628"/>
      <c r="BV19" s="628"/>
      <c r="BW19" s="628"/>
      <c r="BX19" s="628"/>
      <c r="BY19" s="628"/>
      <c r="BZ19" s="628"/>
      <c r="CA19" s="628"/>
      <c r="CB19" s="632"/>
      <c r="CD19" s="621" t="s">
        <v>273</v>
      </c>
      <c r="CE19" s="622"/>
      <c r="CF19" s="622"/>
      <c r="CG19" s="622"/>
      <c r="CH19" s="622"/>
      <c r="CI19" s="622"/>
      <c r="CJ19" s="622"/>
      <c r="CK19" s="622"/>
      <c r="CL19" s="622"/>
      <c r="CM19" s="622"/>
      <c r="CN19" s="622"/>
      <c r="CO19" s="622"/>
      <c r="CP19" s="622"/>
      <c r="CQ19" s="623"/>
      <c r="CR19" s="624" t="s">
        <v>239</v>
      </c>
      <c r="CS19" s="625"/>
      <c r="CT19" s="625"/>
      <c r="CU19" s="625"/>
      <c r="CV19" s="625"/>
      <c r="CW19" s="625"/>
      <c r="CX19" s="625"/>
      <c r="CY19" s="626"/>
      <c r="CZ19" s="627" t="s">
        <v>239</v>
      </c>
      <c r="DA19" s="627"/>
      <c r="DB19" s="627"/>
      <c r="DC19" s="627"/>
      <c r="DD19" s="633" t="s">
        <v>239</v>
      </c>
      <c r="DE19" s="625"/>
      <c r="DF19" s="625"/>
      <c r="DG19" s="625"/>
      <c r="DH19" s="625"/>
      <c r="DI19" s="625"/>
      <c r="DJ19" s="625"/>
      <c r="DK19" s="625"/>
      <c r="DL19" s="625"/>
      <c r="DM19" s="625"/>
      <c r="DN19" s="625"/>
      <c r="DO19" s="625"/>
      <c r="DP19" s="626"/>
      <c r="DQ19" s="633" t="s">
        <v>239</v>
      </c>
      <c r="DR19" s="625"/>
      <c r="DS19" s="625"/>
      <c r="DT19" s="625"/>
      <c r="DU19" s="625"/>
      <c r="DV19" s="625"/>
      <c r="DW19" s="625"/>
      <c r="DX19" s="625"/>
      <c r="DY19" s="625"/>
      <c r="DZ19" s="625"/>
      <c r="EA19" s="625"/>
      <c r="EB19" s="625"/>
      <c r="EC19" s="634"/>
    </row>
    <row r="20" spans="2:133" ht="11.25" customHeight="1">
      <c r="B20" s="637" t="s">
        <v>274</v>
      </c>
      <c r="C20" s="638"/>
      <c r="D20" s="638"/>
      <c r="E20" s="638"/>
      <c r="F20" s="638"/>
      <c r="G20" s="638"/>
      <c r="H20" s="638"/>
      <c r="I20" s="638"/>
      <c r="J20" s="638"/>
      <c r="K20" s="638"/>
      <c r="L20" s="638"/>
      <c r="M20" s="638"/>
      <c r="N20" s="638"/>
      <c r="O20" s="638"/>
      <c r="P20" s="638"/>
      <c r="Q20" s="639"/>
      <c r="R20" s="624">
        <v>24747</v>
      </c>
      <c r="S20" s="625"/>
      <c r="T20" s="625"/>
      <c r="U20" s="625"/>
      <c r="V20" s="625"/>
      <c r="W20" s="625"/>
      <c r="X20" s="625"/>
      <c r="Y20" s="626"/>
      <c r="Z20" s="627">
        <v>0</v>
      </c>
      <c r="AA20" s="627"/>
      <c r="AB20" s="627"/>
      <c r="AC20" s="627"/>
      <c r="AD20" s="628">
        <v>24747</v>
      </c>
      <c r="AE20" s="628"/>
      <c r="AF20" s="628"/>
      <c r="AG20" s="628"/>
      <c r="AH20" s="628"/>
      <c r="AI20" s="628"/>
      <c r="AJ20" s="628"/>
      <c r="AK20" s="628"/>
      <c r="AL20" s="629">
        <v>0</v>
      </c>
      <c r="AM20" s="630"/>
      <c r="AN20" s="630"/>
      <c r="AO20" s="631"/>
      <c r="AP20" s="621" t="s">
        <v>275</v>
      </c>
      <c r="AQ20" s="622"/>
      <c r="AR20" s="622"/>
      <c r="AS20" s="622"/>
      <c r="AT20" s="622"/>
      <c r="AU20" s="622"/>
      <c r="AV20" s="622"/>
      <c r="AW20" s="622"/>
      <c r="AX20" s="622"/>
      <c r="AY20" s="622"/>
      <c r="AZ20" s="622"/>
      <c r="BA20" s="622"/>
      <c r="BB20" s="622"/>
      <c r="BC20" s="622"/>
      <c r="BD20" s="622"/>
      <c r="BE20" s="622"/>
      <c r="BF20" s="623"/>
      <c r="BG20" s="624">
        <v>24817850</v>
      </c>
      <c r="BH20" s="625"/>
      <c r="BI20" s="625"/>
      <c r="BJ20" s="625"/>
      <c r="BK20" s="625"/>
      <c r="BL20" s="625"/>
      <c r="BM20" s="625"/>
      <c r="BN20" s="626"/>
      <c r="BO20" s="627">
        <v>10.199999999999999</v>
      </c>
      <c r="BP20" s="627"/>
      <c r="BQ20" s="627"/>
      <c r="BR20" s="627"/>
      <c r="BS20" s="628" t="s">
        <v>239</v>
      </c>
      <c r="BT20" s="628"/>
      <c r="BU20" s="628"/>
      <c r="BV20" s="628"/>
      <c r="BW20" s="628"/>
      <c r="BX20" s="628"/>
      <c r="BY20" s="628"/>
      <c r="BZ20" s="628"/>
      <c r="CA20" s="628"/>
      <c r="CB20" s="632"/>
      <c r="CD20" s="621" t="s">
        <v>276</v>
      </c>
      <c r="CE20" s="622"/>
      <c r="CF20" s="622"/>
      <c r="CG20" s="622"/>
      <c r="CH20" s="622"/>
      <c r="CI20" s="622"/>
      <c r="CJ20" s="622"/>
      <c r="CK20" s="622"/>
      <c r="CL20" s="622"/>
      <c r="CM20" s="622"/>
      <c r="CN20" s="622"/>
      <c r="CO20" s="622"/>
      <c r="CP20" s="622"/>
      <c r="CQ20" s="623"/>
      <c r="CR20" s="624">
        <v>705188318</v>
      </c>
      <c r="CS20" s="625"/>
      <c r="CT20" s="625"/>
      <c r="CU20" s="625"/>
      <c r="CV20" s="625"/>
      <c r="CW20" s="625"/>
      <c r="CX20" s="625"/>
      <c r="CY20" s="626"/>
      <c r="CZ20" s="627">
        <v>100</v>
      </c>
      <c r="DA20" s="627"/>
      <c r="DB20" s="627"/>
      <c r="DC20" s="627"/>
      <c r="DD20" s="633">
        <v>77437849</v>
      </c>
      <c r="DE20" s="625"/>
      <c r="DF20" s="625"/>
      <c r="DG20" s="625"/>
      <c r="DH20" s="625"/>
      <c r="DI20" s="625"/>
      <c r="DJ20" s="625"/>
      <c r="DK20" s="625"/>
      <c r="DL20" s="625"/>
      <c r="DM20" s="625"/>
      <c r="DN20" s="625"/>
      <c r="DO20" s="625"/>
      <c r="DP20" s="626"/>
      <c r="DQ20" s="633">
        <v>390929080</v>
      </c>
      <c r="DR20" s="625"/>
      <c r="DS20" s="625"/>
      <c r="DT20" s="625"/>
      <c r="DU20" s="625"/>
      <c r="DV20" s="625"/>
      <c r="DW20" s="625"/>
      <c r="DX20" s="625"/>
      <c r="DY20" s="625"/>
      <c r="DZ20" s="625"/>
      <c r="EA20" s="625"/>
      <c r="EB20" s="625"/>
      <c r="EC20" s="634"/>
    </row>
    <row r="21" spans="2:133" ht="11.25" customHeight="1">
      <c r="B21" s="621" t="s">
        <v>277</v>
      </c>
      <c r="C21" s="622"/>
      <c r="D21" s="622"/>
      <c r="E21" s="622"/>
      <c r="F21" s="622"/>
      <c r="G21" s="622"/>
      <c r="H21" s="622"/>
      <c r="I21" s="622"/>
      <c r="J21" s="622"/>
      <c r="K21" s="622"/>
      <c r="L21" s="622"/>
      <c r="M21" s="622"/>
      <c r="N21" s="622"/>
      <c r="O21" s="622"/>
      <c r="P21" s="622"/>
      <c r="Q21" s="623"/>
      <c r="R21" s="624">
        <v>58473470</v>
      </c>
      <c r="S21" s="625"/>
      <c r="T21" s="625"/>
      <c r="U21" s="625"/>
      <c r="V21" s="625"/>
      <c r="W21" s="625"/>
      <c r="X21" s="625"/>
      <c r="Y21" s="626"/>
      <c r="Z21" s="627">
        <v>8.1999999999999993</v>
      </c>
      <c r="AA21" s="627"/>
      <c r="AB21" s="627"/>
      <c r="AC21" s="627"/>
      <c r="AD21" s="628">
        <v>56066546</v>
      </c>
      <c r="AE21" s="628"/>
      <c r="AF21" s="628"/>
      <c r="AG21" s="628"/>
      <c r="AH21" s="628"/>
      <c r="AI21" s="628"/>
      <c r="AJ21" s="628"/>
      <c r="AK21" s="628"/>
      <c r="AL21" s="629">
        <v>17</v>
      </c>
      <c r="AM21" s="630"/>
      <c r="AN21" s="630"/>
      <c r="AO21" s="631"/>
      <c r="AP21" s="621" t="s">
        <v>278</v>
      </c>
      <c r="AQ21" s="640"/>
      <c r="AR21" s="640"/>
      <c r="AS21" s="640"/>
      <c r="AT21" s="640"/>
      <c r="AU21" s="640"/>
      <c r="AV21" s="640"/>
      <c r="AW21" s="640"/>
      <c r="AX21" s="640"/>
      <c r="AY21" s="640"/>
      <c r="AZ21" s="640"/>
      <c r="BA21" s="640"/>
      <c r="BB21" s="640"/>
      <c r="BC21" s="640"/>
      <c r="BD21" s="640"/>
      <c r="BE21" s="640"/>
      <c r="BF21" s="641"/>
      <c r="BG21" s="624">
        <v>68022</v>
      </c>
      <c r="BH21" s="625"/>
      <c r="BI21" s="625"/>
      <c r="BJ21" s="625"/>
      <c r="BK21" s="625"/>
      <c r="BL21" s="625"/>
      <c r="BM21" s="625"/>
      <c r="BN21" s="626"/>
      <c r="BO21" s="627">
        <v>0</v>
      </c>
      <c r="BP21" s="627"/>
      <c r="BQ21" s="627"/>
      <c r="BR21" s="627"/>
      <c r="BS21" s="628" t="s">
        <v>239</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21" t="s">
        <v>279</v>
      </c>
      <c r="C22" s="622"/>
      <c r="D22" s="622"/>
      <c r="E22" s="622"/>
      <c r="F22" s="622"/>
      <c r="G22" s="622"/>
      <c r="H22" s="622"/>
      <c r="I22" s="622"/>
      <c r="J22" s="622"/>
      <c r="K22" s="622"/>
      <c r="L22" s="622"/>
      <c r="M22" s="622"/>
      <c r="N22" s="622"/>
      <c r="O22" s="622"/>
      <c r="P22" s="622"/>
      <c r="Q22" s="623"/>
      <c r="R22" s="624">
        <v>56066546</v>
      </c>
      <c r="S22" s="625"/>
      <c r="T22" s="625"/>
      <c r="U22" s="625"/>
      <c r="V22" s="625"/>
      <c r="W22" s="625"/>
      <c r="X22" s="625"/>
      <c r="Y22" s="626"/>
      <c r="Z22" s="627">
        <v>7.9</v>
      </c>
      <c r="AA22" s="627"/>
      <c r="AB22" s="627"/>
      <c r="AC22" s="627"/>
      <c r="AD22" s="628">
        <v>56066546</v>
      </c>
      <c r="AE22" s="628"/>
      <c r="AF22" s="628"/>
      <c r="AG22" s="628"/>
      <c r="AH22" s="628"/>
      <c r="AI22" s="628"/>
      <c r="AJ22" s="628"/>
      <c r="AK22" s="628"/>
      <c r="AL22" s="629">
        <v>17</v>
      </c>
      <c r="AM22" s="630"/>
      <c r="AN22" s="630"/>
      <c r="AO22" s="631"/>
      <c r="AP22" s="621" t="s">
        <v>280</v>
      </c>
      <c r="AQ22" s="640"/>
      <c r="AR22" s="640"/>
      <c r="AS22" s="640"/>
      <c r="AT22" s="640"/>
      <c r="AU22" s="640"/>
      <c r="AV22" s="640"/>
      <c r="AW22" s="640"/>
      <c r="AX22" s="640"/>
      <c r="AY22" s="640"/>
      <c r="AZ22" s="640"/>
      <c r="BA22" s="640"/>
      <c r="BB22" s="640"/>
      <c r="BC22" s="640"/>
      <c r="BD22" s="640"/>
      <c r="BE22" s="640"/>
      <c r="BF22" s="641"/>
      <c r="BG22" s="624">
        <v>6985643</v>
      </c>
      <c r="BH22" s="625"/>
      <c r="BI22" s="625"/>
      <c r="BJ22" s="625"/>
      <c r="BK22" s="625"/>
      <c r="BL22" s="625"/>
      <c r="BM22" s="625"/>
      <c r="BN22" s="626"/>
      <c r="BO22" s="627">
        <v>2.9</v>
      </c>
      <c r="BP22" s="627"/>
      <c r="BQ22" s="627"/>
      <c r="BR22" s="627"/>
      <c r="BS22" s="628" t="s">
        <v>239</v>
      </c>
      <c r="BT22" s="628"/>
      <c r="BU22" s="628"/>
      <c r="BV22" s="628"/>
      <c r="BW22" s="628"/>
      <c r="BX22" s="628"/>
      <c r="BY22" s="628"/>
      <c r="BZ22" s="628"/>
      <c r="CA22" s="628"/>
      <c r="CB22" s="632"/>
      <c r="CD22" s="606" t="s">
        <v>281</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c r="B23" s="621" t="s">
        <v>282</v>
      </c>
      <c r="C23" s="622"/>
      <c r="D23" s="622"/>
      <c r="E23" s="622"/>
      <c r="F23" s="622"/>
      <c r="G23" s="622"/>
      <c r="H23" s="622"/>
      <c r="I23" s="622"/>
      <c r="J23" s="622"/>
      <c r="K23" s="622"/>
      <c r="L23" s="622"/>
      <c r="M23" s="622"/>
      <c r="N23" s="622"/>
      <c r="O23" s="622"/>
      <c r="P23" s="622"/>
      <c r="Q23" s="623"/>
      <c r="R23" s="624">
        <v>2406878</v>
      </c>
      <c r="S23" s="625"/>
      <c r="T23" s="625"/>
      <c r="U23" s="625"/>
      <c r="V23" s="625"/>
      <c r="W23" s="625"/>
      <c r="X23" s="625"/>
      <c r="Y23" s="626"/>
      <c r="Z23" s="627">
        <v>0.3</v>
      </c>
      <c r="AA23" s="627"/>
      <c r="AB23" s="627"/>
      <c r="AC23" s="627"/>
      <c r="AD23" s="628" t="s">
        <v>239</v>
      </c>
      <c r="AE23" s="628"/>
      <c r="AF23" s="628"/>
      <c r="AG23" s="628"/>
      <c r="AH23" s="628"/>
      <c r="AI23" s="628"/>
      <c r="AJ23" s="628"/>
      <c r="AK23" s="628"/>
      <c r="AL23" s="629" t="s">
        <v>233</v>
      </c>
      <c r="AM23" s="630"/>
      <c r="AN23" s="630"/>
      <c r="AO23" s="631"/>
      <c r="AP23" s="621" t="s">
        <v>283</v>
      </c>
      <c r="AQ23" s="640"/>
      <c r="AR23" s="640"/>
      <c r="AS23" s="640"/>
      <c r="AT23" s="640"/>
      <c r="AU23" s="640"/>
      <c r="AV23" s="640"/>
      <c r="AW23" s="640"/>
      <c r="AX23" s="640"/>
      <c r="AY23" s="640"/>
      <c r="AZ23" s="640"/>
      <c r="BA23" s="640"/>
      <c r="BB23" s="640"/>
      <c r="BC23" s="640"/>
      <c r="BD23" s="640"/>
      <c r="BE23" s="640"/>
      <c r="BF23" s="641"/>
      <c r="BG23" s="624">
        <v>17764185</v>
      </c>
      <c r="BH23" s="625"/>
      <c r="BI23" s="625"/>
      <c r="BJ23" s="625"/>
      <c r="BK23" s="625"/>
      <c r="BL23" s="625"/>
      <c r="BM23" s="625"/>
      <c r="BN23" s="626"/>
      <c r="BO23" s="627">
        <v>7.3</v>
      </c>
      <c r="BP23" s="627"/>
      <c r="BQ23" s="627"/>
      <c r="BR23" s="627"/>
      <c r="BS23" s="628" t="s">
        <v>233</v>
      </c>
      <c r="BT23" s="628"/>
      <c r="BU23" s="628"/>
      <c r="BV23" s="628"/>
      <c r="BW23" s="628"/>
      <c r="BX23" s="628"/>
      <c r="BY23" s="628"/>
      <c r="BZ23" s="628"/>
      <c r="CA23" s="628"/>
      <c r="CB23" s="632"/>
      <c r="CD23" s="606" t="s">
        <v>221</v>
      </c>
      <c r="CE23" s="607"/>
      <c r="CF23" s="607"/>
      <c r="CG23" s="607"/>
      <c r="CH23" s="607"/>
      <c r="CI23" s="607"/>
      <c r="CJ23" s="607"/>
      <c r="CK23" s="607"/>
      <c r="CL23" s="607"/>
      <c r="CM23" s="607"/>
      <c r="CN23" s="607"/>
      <c r="CO23" s="607"/>
      <c r="CP23" s="607"/>
      <c r="CQ23" s="608"/>
      <c r="CR23" s="606" t="s">
        <v>284</v>
      </c>
      <c r="CS23" s="607"/>
      <c r="CT23" s="607"/>
      <c r="CU23" s="607"/>
      <c r="CV23" s="607"/>
      <c r="CW23" s="607"/>
      <c r="CX23" s="607"/>
      <c r="CY23" s="608"/>
      <c r="CZ23" s="606" t="s">
        <v>285</v>
      </c>
      <c r="DA23" s="607"/>
      <c r="DB23" s="607"/>
      <c r="DC23" s="608"/>
      <c r="DD23" s="606" t="s">
        <v>286</v>
      </c>
      <c r="DE23" s="607"/>
      <c r="DF23" s="607"/>
      <c r="DG23" s="607"/>
      <c r="DH23" s="607"/>
      <c r="DI23" s="607"/>
      <c r="DJ23" s="607"/>
      <c r="DK23" s="608"/>
      <c r="DL23" s="651" t="s">
        <v>287</v>
      </c>
      <c r="DM23" s="652"/>
      <c r="DN23" s="652"/>
      <c r="DO23" s="652"/>
      <c r="DP23" s="652"/>
      <c r="DQ23" s="652"/>
      <c r="DR23" s="652"/>
      <c r="DS23" s="652"/>
      <c r="DT23" s="652"/>
      <c r="DU23" s="652"/>
      <c r="DV23" s="653"/>
      <c r="DW23" s="606" t="s">
        <v>288</v>
      </c>
      <c r="DX23" s="607"/>
      <c r="DY23" s="607"/>
      <c r="DZ23" s="607"/>
      <c r="EA23" s="607"/>
      <c r="EB23" s="607"/>
      <c r="EC23" s="608"/>
    </row>
    <row r="24" spans="2:133" ht="11.25" customHeight="1">
      <c r="B24" s="621" t="s">
        <v>289</v>
      </c>
      <c r="C24" s="622"/>
      <c r="D24" s="622"/>
      <c r="E24" s="622"/>
      <c r="F24" s="622"/>
      <c r="G24" s="622"/>
      <c r="H24" s="622"/>
      <c r="I24" s="622"/>
      <c r="J24" s="622"/>
      <c r="K24" s="622"/>
      <c r="L24" s="622"/>
      <c r="M24" s="622"/>
      <c r="N24" s="622"/>
      <c r="O24" s="622"/>
      <c r="P24" s="622"/>
      <c r="Q24" s="623"/>
      <c r="R24" s="624">
        <v>46</v>
      </c>
      <c r="S24" s="625"/>
      <c r="T24" s="625"/>
      <c r="U24" s="625"/>
      <c r="V24" s="625"/>
      <c r="W24" s="625"/>
      <c r="X24" s="625"/>
      <c r="Y24" s="626"/>
      <c r="Z24" s="627">
        <v>0</v>
      </c>
      <c r="AA24" s="627"/>
      <c r="AB24" s="627"/>
      <c r="AC24" s="627"/>
      <c r="AD24" s="628" t="s">
        <v>239</v>
      </c>
      <c r="AE24" s="628"/>
      <c r="AF24" s="628"/>
      <c r="AG24" s="628"/>
      <c r="AH24" s="628"/>
      <c r="AI24" s="628"/>
      <c r="AJ24" s="628"/>
      <c r="AK24" s="628"/>
      <c r="AL24" s="629" t="s">
        <v>239</v>
      </c>
      <c r="AM24" s="630"/>
      <c r="AN24" s="630"/>
      <c r="AO24" s="631"/>
      <c r="AP24" s="621" t="s">
        <v>290</v>
      </c>
      <c r="AQ24" s="640"/>
      <c r="AR24" s="640"/>
      <c r="AS24" s="640"/>
      <c r="AT24" s="640"/>
      <c r="AU24" s="640"/>
      <c r="AV24" s="640"/>
      <c r="AW24" s="640"/>
      <c r="AX24" s="640"/>
      <c r="AY24" s="640"/>
      <c r="AZ24" s="640"/>
      <c r="BA24" s="640"/>
      <c r="BB24" s="640"/>
      <c r="BC24" s="640"/>
      <c r="BD24" s="640"/>
      <c r="BE24" s="640"/>
      <c r="BF24" s="641"/>
      <c r="BG24" s="624" t="s">
        <v>239</v>
      </c>
      <c r="BH24" s="625"/>
      <c r="BI24" s="625"/>
      <c r="BJ24" s="625"/>
      <c r="BK24" s="625"/>
      <c r="BL24" s="625"/>
      <c r="BM24" s="625"/>
      <c r="BN24" s="626"/>
      <c r="BO24" s="627" t="s">
        <v>239</v>
      </c>
      <c r="BP24" s="627"/>
      <c r="BQ24" s="627"/>
      <c r="BR24" s="627"/>
      <c r="BS24" s="628" t="s">
        <v>239</v>
      </c>
      <c r="BT24" s="628"/>
      <c r="BU24" s="628"/>
      <c r="BV24" s="628"/>
      <c r="BW24" s="628"/>
      <c r="BX24" s="628"/>
      <c r="BY24" s="628"/>
      <c r="BZ24" s="628"/>
      <c r="CA24" s="628"/>
      <c r="CB24" s="632"/>
      <c r="CD24" s="610" t="s">
        <v>291</v>
      </c>
      <c r="CE24" s="611"/>
      <c r="CF24" s="611"/>
      <c r="CG24" s="611"/>
      <c r="CH24" s="611"/>
      <c r="CI24" s="611"/>
      <c r="CJ24" s="611"/>
      <c r="CK24" s="611"/>
      <c r="CL24" s="611"/>
      <c r="CM24" s="611"/>
      <c r="CN24" s="611"/>
      <c r="CO24" s="611"/>
      <c r="CP24" s="611"/>
      <c r="CQ24" s="612"/>
      <c r="CR24" s="613">
        <v>392256561</v>
      </c>
      <c r="CS24" s="614"/>
      <c r="CT24" s="614"/>
      <c r="CU24" s="614"/>
      <c r="CV24" s="614"/>
      <c r="CW24" s="614"/>
      <c r="CX24" s="614"/>
      <c r="CY24" s="615"/>
      <c r="CZ24" s="618">
        <v>55.6</v>
      </c>
      <c r="DA24" s="619"/>
      <c r="DB24" s="619"/>
      <c r="DC24" s="635"/>
      <c r="DD24" s="659">
        <v>232044615</v>
      </c>
      <c r="DE24" s="614"/>
      <c r="DF24" s="614"/>
      <c r="DG24" s="614"/>
      <c r="DH24" s="614"/>
      <c r="DI24" s="614"/>
      <c r="DJ24" s="614"/>
      <c r="DK24" s="615"/>
      <c r="DL24" s="659">
        <v>227869083</v>
      </c>
      <c r="DM24" s="614"/>
      <c r="DN24" s="614"/>
      <c r="DO24" s="614"/>
      <c r="DP24" s="614"/>
      <c r="DQ24" s="614"/>
      <c r="DR24" s="614"/>
      <c r="DS24" s="614"/>
      <c r="DT24" s="614"/>
      <c r="DU24" s="614"/>
      <c r="DV24" s="615"/>
      <c r="DW24" s="618">
        <v>64.8</v>
      </c>
      <c r="DX24" s="619"/>
      <c r="DY24" s="619"/>
      <c r="DZ24" s="619"/>
      <c r="EA24" s="619"/>
      <c r="EB24" s="619"/>
      <c r="EC24" s="620"/>
    </row>
    <row r="25" spans="2:133" ht="11.25" customHeight="1">
      <c r="B25" s="621" t="s">
        <v>292</v>
      </c>
      <c r="C25" s="622"/>
      <c r="D25" s="622"/>
      <c r="E25" s="622"/>
      <c r="F25" s="622"/>
      <c r="G25" s="622"/>
      <c r="H25" s="622"/>
      <c r="I25" s="622"/>
      <c r="J25" s="622"/>
      <c r="K25" s="622"/>
      <c r="L25" s="622"/>
      <c r="M25" s="622"/>
      <c r="N25" s="622"/>
      <c r="O25" s="622"/>
      <c r="P25" s="622"/>
      <c r="Q25" s="623"/>
      <c r="R25" s="624">
        <v>347693926</v>
      </c>
      <c r="S25" s="625"/>
      <c r="T25" s="625"/>
      <c r="U25" s="625"/>
      <c r="V25" s="625"/>
      <c r="W25" s="625"/>
      <c r="X25" s="625"/>
      <c r="Y25" s="626"/>
      <c r="Z25" s="627">
        <v>49</v>
      </c>
      <c r="AA25" s="627"/>
      <c r="AB25" s="627"/>
      <c r="AC25" s="627"/>
      <c r="AD25" s="628">
        <v>327522817</v>
      </c>
      <c r="AE25" s="628"/>
      <c r="AF25" s="628"/>
      <c r="AG25" s="628"/>
      <c r="AH25" s="628"/>
      <c r="AI25" s="628"/>
      <c r="AJ25" s="628"/>
      <c r="AK25" s="628"/>
      <c r="AL25" s="629">
        <v>99.5</v>
      </c>
      <c r="AM25" s="630"/>
      <c r="AN25" s="630"/>
      <c r="AO25" s="631"/>
      <c r="AP25" s="621" t="s">
        <v>293</v>
      </c>
      <c r="AQ25" s="640"/>
      <c r="AR25" s="640"/>
      <c r="AS25" s="640"/>
      <c r="AT25" s="640"/>
      <c r="AU25" s="640"/>
      <c r="AV25" s="640"/>
      <c r="AW25" s="640"/>
      <c r="AX25" s="640"/>
      <c r="AY25" s="640"/>
      <c r="AZ25" s="640"/>
      <c r="BA25" s="640"/>
      <c r="BB25" s="640"/>
      <c r="BC25" s="640"/>
      <c r="BD25" s="640"/>
      <c r="BE25" s="640"/>
      <c r="BF25" s="641"/>
      <c r="BG25" s="624" t="s">
        <v>233</v>
      </c>
      <c r="BH25" s="625"/>
      <c r="BI25" s="625"/>
      <c r="BJ25" s="625"/>
      <c r="BK25" s="625"/>
      <c r="BL25" s="625"/>
      <c r="BM25" s="625"/>
      <c r="BN25" s="626"/>
      <c r="BO25" s="627" t="s">
        <v>239</v>
      </c>
      <c r="BP25" s="627"/>
      <c r="BQ25" s="627"/>
      <c r="BR25" s="627"/>
      <c r="BS25" s="628" t="s">
        <v>239</v>
      </c>
      <c r="BT25" s="628"/>
      <c r="BU25" s="628"/>
      <c r="BV25" s="628"/>
      <c r="BW25" s="628"/>
      <c r="BX25" s="628"/>
      <c r="BY25" s="628"/>
      <c r="BZ25" s="628"/>
      <c r="CA25" s="628"/>
      <c r="CB25" s="632"/>
      <c r="CD25" s="621" t="s">
        <v>294</v>
      </c>
      <c r="CE25" s="622"/>
      <c r="CF25" s="622"/>
      <c r="CG25" s="622"/>
      <c r="CH25" s="622"/>
      <c r="CI25" s="622"/>
      <c r="CJ25" s="622"/>
      <c r="CK25" s="622"/>
      <c r="CL25" s="622"/>
      <c r="CM25" s="622"/>
      <c r="CN25" s="622"/>
      <c r="CO25" s="622"/>
      <c r="CP25" s="622"/>
      <c r="CQ25" s="623"/>
      <c r="CR25" s="624">
        <v>140082940</v>
      </c>
      <c r="CS25" s="656"/>
      <c r="CT25" s="656"/>
      <c r="CU25" s="656"/>
      <c r="CV25" s="656"/>
      <c r="CW25" s="656"/>
      <c r="CX25" s="656"/>
      <c r="CY25" s="657"/>
      <c r="CZ25" s="629">
        <v>19.899999999999999</v>
      </c>
      <c r="DA25" s="654"/>
      <c r="DB25" s="654"/>
      <c r="DC25" s="658"/>
      <c r="DD25" s="633">
        <v>118363664</v>
      </c>
      <c r="DE25" s="656"/>
      <c r="DF25" s="656"/>
      <c r="DG25" s="656"/>
      <c r="DH25" s="656"/>
      <c r="DI25" s="656"/>
      <c r="DJ25" s="656"/>
      <c r="DK25" s="657"/>
      <c r="DL25" s="633">
        <v>114672771</v>
      </c>
      <c r="DM25" s="656"/>
      <c r="DN25" s="656"/>
      <c r="DO25" s="656"/>
      <c r="DP25" s="656"/>
      <c r="DQ25" s="656"/>
      <c r="DR25" s="656"/>
      <c r="DS25" s="656"/>
      <c r="DT25" s="656"/>
      <c r="DU25" s="656"/>
      <c r="DV25" s="657"/>
      <c r="DW25" s="629">
        <v>32.6</v>
      </c>
      <c r="DX25" s="654"/>
      <c r="DY25" s="654"/>
      <c r="DZ25" s="654"/>
      <c r="EA25" s="654"/>
      <c r="EB25" s="654"/>
      <c r="EC25" s="655"/>
    </row>
    <row r="26" spans="2:133" ht="11.25" customHeight="1">
      <c r="B26" s="621" t="s">
        <v>295</v>
      </c>
      <c r="C26" s="622"/>
      <c r="D26" s="622"/>
      <c r="E26" s="622"/>
      <c r="F26" s="622"/>
      <c r="G26" s="622"/>
      <c r="H26" s="622"/>
      <c r="I26" s="622"/>
      <c r="J26" s="622"/>
      <c r="K26" s="622"/>
      <c r="L26" s="622"/>
      <c r="M26" s="622"/>
      <c r="N26" s="622"/>
      <c r="O26" s="622"/>
      <c r="P26" s="622"/>
      <c r="Q26" s="623"/>
      <c r="R26" s="624">
        <v>256770</v>
      </c>
      <c r="S26" s="625"/>
      <c r="T26" s="625"/>
      <c r="U26" s="625"/>
      <c r="V26" s="625"/>
      <c r="W26" s="625"/>
      <c r="X26" s="625"/>
      <c r="Y26" s="626"/>
      <c r="Z26" s="627">
        <v>0</v>
      </c>
      <c r="AA26" s="627"/>
      <c r="AB26" s="627"/>
      <c r="AC26" s="627"/>
      <c r="AD26" s="628">
        <v>256770</v>
      </c>
      <c r="AE26" s="628"/>
      <c r="AF26" s="628"/>
      <c r="AG26" s="628"/>
      <c r="AH26" s="628"/>
      <c r="AI26" s="628"/>
      <c r="AJ26" s="628"/>
      <c r="AK26" s="628"/>
      <c r="AL26" s="629">
        <v>0.1</v>
      </c>
      <c r="AM26" s="630"/>
      <c r="AN26" s="630"/>
      <c r="AO26" s="631"/>
      <c r="AP26" s="621" t="s">
        <v>296</v>
      </c>
      <c r="AQ26" s="640"/>
      <c r="AR26" s="640"/>
      <c r="AS26" s="640"/>
      <c r="AT26" s="640"/>
      <c r="AU26" s="640"/>
      <c r="AV26" s="640"/>
      <c r="AW26" s="640"/>
      <c r="AX26" s="640"/>
      <c r="AY26" s="640"/>
      <c r="AZ26" s="640"/>
      <c r="BA26" s="640"/>
      <c r="BB26" s="640"/>
      <c r="BC26" s="640"/>
      <c r="BD26" s="640"/>
      <c r="BE26" s="640"/>
      <c r="BF26" s="641"/>
      <c r="BG26" s="624" t="s">
        <v>239</v>
      </c>
      <c r="BH26" s="625"/>
      <c r="BI26" s="625"/>
      <c r="BJ26" s="625"/>
      <c r="BK26" s="625"/>
      <c r="BL26" s="625"/>
      <c r="BM26" s="625"/>
      <c r="BN26" s="626"/>
      <c r="BO26" s="627" t="s">
        <v>239</v>
      </c>
      <c r="BP26" s="627"/>
      <c r="BQ26" s="627"/>
      <c r="BR26" s="627"/>
      <c r="BS26" s="628" t="s">
        <v>233</v>
      </c>
      <c r="BT26" s="628"/>
      <c r="BU26" s="628"/>
      <c r="BV26" s="628"/>
      <c r="BW26" s="628"/>
      <c r="BX26" s="628"/>
      <c r="BY26" s="628"/>
      <c r="BZ26" s="628"/>
      <c r="CA26" s="628"/>
      <c r="CB26" s="632"/>
      <c r="CD26" s="621" t="s">
        <v>297</v>
      </c>
      <c r="CE26" s="622"/>
      <c r="CF26" s="622"/>
      <c r="CG26" s="622"/>
      <c r="CH26" s="622"/>
      <c r="CI26" s="622"/>
      <c r="CJ26" s="622"/>
      <c r="CK26" s="622"/>
      <c r="CL26" s="622"/>
      <c r="CM26" s="622"/>
      <c r="CN26" s="622"/>
      <c r="CO26" s="622"/>
      <c r="CP26" s="622"/>
      <c r="CQ26" s="623"/>
      <c r="CR26" s="624">
        <v>95991258</v>
      </c>
      <c r="CS26" s="625"/>
      <c r="CT26" s="625"/>
      <c r="CU26" s="625"/>
      <c r="CV26" s="625"/>
      <c r="CW26" s="625"/>
      <c r="CX26" s="625"/>
      <c r="CY26" s="626"/>
      <c r="CZ26" s="629">
        <v>13.6</v>
      </c>
      <c r="DA26" s="654"/>
      <c r="DB26" s="654"/>
      <c r="DC26" s="658"/>
      <c r="DD26" s="633">
        <v>76499509</v>
      </c>
      <c r="DE26" s="625"/>
      <c r="DF26" s="625"/>
      <c r="DG26" s="625"/>
      <c r="DH26" s="625"/>
      <c r="DI26" s="625"/>
      <c r="DJ26" s="625"/>
      <c r="DK26" s="626"/>
      <c r="DL26" s="633" t="s">
        <v>233</v>
      </c>
      <c r="DM26" s="625"/>
      <c r="DN26" s="625"/>
      <c r="DO26" s="625"/>
      <c r="DP26" s="625"/>
      <c r="DQ26" s="625"/>
      <c r="DR26" s="625"/>
      <c r="DS26" s="625"/>
      <c r="DT26" s="625"/>
      <c r="DU26" s="625"/>
      <c r="DV26" s="626"/>
      <c r="DW26" s="629" t="s">
        <v>233</v>
      </c>
      <c r="DX26" s="654"/>
      <c r="DY26" s="654"/>
      <c r="DZ26" s="654"/>
      <c r="EA26" s="654"/>
      <c r="EB26" s="654"/>
      <c r="EC26" s="655"/>
    </row>
    <row r="27" spans="2:133" ht="11.25" customHeight="1">
      <c r="B27" s="621" t="s">
        <v>298</v>
      </c>
      <c r="C27" s="622"/>
      <c r="D27" s="622"/>
      <c r="E27" s="622"/>
      <c r="F27" s="622"/>
      <c r="G27" s="622"/>
      <c r="H27" s="622"/>
      <c r="I27" s="622"/>
      <c r="J27" s="622"/>
      <c r="K27" s="622"/>
      <c r="L27" s="622"/>
      <c r="M27" s="622"/>
      <c r="N27" s="622"/>
      <c r="O27" s="622"/>
      <c r="P27" s="622"/>
      <c r="Q27" s="623"/>
      <c r="R27" s="624">
        <v>7754165</v>
      </c>
      <c r="S27" s="625"/>
      <c r="T27" s="625"/>
      <c r="U27" s="625"/>
      <c r="V27" s="625"/>
      <c r="W27" s="625"/>
      <c r="X27" s="625"/>
      <c r="Y27" s="626"/>
      <c r="Z27" s="627">
        <v>1.1000000000000001</v>
      </c>
      <c r="AA27" s="627"/>
      <c r="AB27" s="627"/>
      <c r="AC27" s="627"/>
      <c r="AD27" s="628" t="s">
        <v>233</v>
      </c>
      <c r="AE27" s="628"/>
      <c r="AF27" s="628"/>
      <c r="AG27" s="628"/>
      <c r="AH27" s="628"/>
      <c r="AI27" s="628"/>
      <c r="AJ27" s="628"/>
      <c r="AK27" s="628"/>
      <c r="AL27" s="629" t="s">
        <v>233</v>
      </c>
      <c r="AM27" s="630"/>
      <c r="AN27" s="630"/>
      <c r="AO27" s="631"/>
      <c r="AP27" s="621" t="s">
        <v>299</v>
      </c>
      <c r="AQ27" s="622"/>
      <c r="AR27" s="622"/>
      <c r="AS27" s="622"/>
      <c r="AT27" s="622"/>
      <c r="AU27" s="622"/>
      <c r="AV27" s="622"/>
      <c r="AW27" s="622"/>
      <c r="AX27" s="622"/>
      <c r="AY27" s="622"/>
      <c r="AZ27" s="622"/>
      <c r="BA27" s="622"/>
      <c r="BB27" s="622"/>
      <c r="BC27" s="622"/>
      <c r="BD27" s="622"/>
      <c r="BE27" s="622"/>
      <c r="BF27" s="623"/>
      <c r="BG27" s="624">
        <v>242137534</v>
      </c>
      <c r="BH27" s="625"/>
      <c r="BI27" s="625"/>
      <c r="BJ27" s="625"/>
      <c r="BK27" s="625"/>
      <c r="BL27" s="625"/>
      <c r="BM27" s="625"/>
      <c r="BN27" s="626"/>
      <c r="BO27" s="627">
        <v>100</v>
      </c>
      <c r="BP27" s="627"/>
      <c r="BQ27" s="627"/>
      <c r="BR27" s="627"/>
      <c r="BS27" s="628">
        <v>3560916</v>
      </c>
      <c r="BT27" s="628"/>
      <c r="BU27" s="628"/>
      <c r="BV27" s="628"/>
      <c r="BW27" s="628"/>
      <c r="BX27" s="628"/>
      <c r="BY27" s="628"/>
      <c r="BZ27" s="628"/>
      <c r="CA27" s="628"/>
      <c r="CB27" s="632"/>
      <c r="CD27" s="621" t="s">
        <v>300</v>
      </c>
      <c r="CE27" s="622"/>
      <c r="CF27" s="622"/>
      <c r="CG27" s="622"/>
      <c r="CH27" s="622"/>
      <c r="CI27" s="622"/>
      <c r="CJ27" s="622"/>
      <c r="CK27" s="622"/>
      <c r="CL27" s="622"/>
      <c r="CM27" s="622"/>
      <c r="CN27" s="622"/>
      <c r="CO27" s="622"/>
      <c r="CP27" s="622"/>
      <c r="CQ27" s="623"/>
      <c r="CR27" s="624">
        <v>181465231</v>
      </c>
      <c r="CS27" s="656"/>
      <c r="CT27" s="656"/>
      <c r="CU27" s="656"/>
      <c r="CV27" s="656"/>
      <c r="CW27" s="656"/>
      <c r="CX27" s="656"/>
      <c r="CY27" s="657"/>
      <c r="CZ27" s="629">
        <v>25.7</v>
      </c>
      <c r="DA27" s="654"/>
      <c r="DB27" s="654"/>
      <c r="DC27" s="658"/>
      <c r="DD27" s="633">
        <v>49534582</v>
      </c>
      <c r="DE27" s="656"/>
      <c r="DF27" s="656"/>
      <c r="DG27" s="656"/>
      <c r="DH27" s="656"/>
      <c r="DI27" s="656"/>
      <c r="DJ27" s="656"/>
      <c r="DK27" s="657"/>
      <c r="DL27" s="633">
        <v>49529769</v>
      </c>
      <c r="DM27" s="656"/>
      <c r="DN27" s="656"/>
      <c r="DO27" s="656"/>
      <c r="DP27" s="656"/>
      <c r="DQ27" s="656"/>
      <c r="DR27" s="656"/>
      <c r="DS27" s="656"/>
      <c r="DT27" s="656"/>
      <c r="DU27" s="656"/>
      <c r="DV27" s="657"/>
      <c r="DW27" s="629">
        <v>14.1</v>
      </c>
      <c r="DX27" s="654"/>
      <c r="DY27" s="654"/>
      <c r="DZ27" s="654"/>
      <c r="EA27" s="654"/>
      <c r="EB27" s="654"/>
      <c r="EC27" s="655"/>
    </row>
    <row r="28" spans="2:133" ht="11.25" customHeight="1">
      <c r="B28" s="621" t="s">
        <v>301</v>
      </c>
      <c r="C28" s="622"/>
      <c r="D28" s="622"/>
      <c r="E28" s="622"/>
      <c r="F28" s="622"/>
      <c r="G28" s="622"/>
      <c r="H28" s="622"/>
      <c r="I28" s="622"/>
      <c r="J28" s="622"/>
      <c r="K28" s="622"/>
      <c r="L28" s="622"/>
      <c r="M28" s="622"/>
      <c r="N28" s="622"/>
      <c r="O28" s="622"/>
      <c r="P28" s="622"/>
      <c r="Q28" s="623"/>
      <c r="R28" s="624">
        <v>7279362</v>
      </c>
      <c r="S28" s="625"/>
      <c r="T28" s="625"/>
      <c r="U28" s="625"/>
      <c r="V28" s="625"/>
      <c r="W28" s="625"/>
      <c r="X28" s="625"/>
      <c r="Y28" s="626"/>
      <c r="Z28" s="627">
        <v>1</v>
      </c>
      <c r="AA28" s="627"/>
      <c r="AB28" s="627"/>
      <c r="AC28" s="627"/>
      <c r="AD28" s="628">
        <v>1147868</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302</v>
      </c>
      <c r="CE28" s="622"/>
      <c r="CF28" s="622"/>
      <c r="CG28" s="622"/>
      <c r="CH28" s="622"/>
      <c r="CI28" s="622"/>
      <c r="CJ28" s="622"/>
      <c r="CK28" s="622"/>
      <c r="CL28" s="622"/>
      <c r="CM28" s="622"/>
      <c r="CN28" s="622"/>
      <c r="CO28" s="622"/>
      <c r="CP28" s="622"/>
      <c r="CQ28" s="623"/>
      <c r="CR28" s="624">
        <v>70708390</v>
      </c>
      <c r="CS28" s="625"/>
      <c r="CT28" s="625"/>
      <c r="CU28" s="625"/>
      <c r="CV28" s="625"/>
      <c r="CW28" s="625"/>
      <c r="CX28" s="625"/>
      <c r="CY28" s="626"/>
      <c r="CZ28" s="629">
        <v>10</v>
      </c>
      <c r="DA28" s="654"/>
      <c r="DB28" s="654"/>
      <c r="DC28" s="658"/>
      <c r="DD28" s="633">
        <v>64146369</v>
      </c>
      <c r="DE28" s="625"/>
      <c r="DF28" s="625"/>
      <c r="DG28" s="625"/>
      <c r="DH28" s="625"/>
      <c r="DI28" s="625"/>
      <c r="DJ28" s="625"/>
      <c r="DK28" s="626"/>
      <c r="DL28" s="633">
        <v>63666543</v>
      </c>
      <c r="DM28" s="625"/>
      <c r="DN28" s="625"/>
      <c r="DO28" s="625"/>
      <c r="DP28" s="625"/>
      <c r="DQ28" s="625"/>
      <c r="DR28" s="625"/>
      <c r="DS28" s="625"/>
      <c r="DT28" s="625"/>
      <c r="DU28" s="625"/>
      <c r="DV28" s="626"/>
      <c r="DW28" s="629">
        <v>18.100000000000001</v>
      </c>
      <c r="DX28" s="654"/>
      <c r="DY28" s="654"/>
      <c r="DZ28" s="654"/>
      <c r="EA28" s="654"/>
      <c r="EB28" s="654"/>
      <c r="EC28" s="655"/>
    </row>
    <row r="29" spans="2:133" ht="11.25" customHeight="1">
      <c r="B29" s="621" t="s">
        <v>303</v>
      </c>
      <c r="C29" s="622"/>
      <c r="D29" s="622"/>
      <c r="E29" s="622"/>
      <c r="F29" s="622"/>
      <c r="G29" s="622"/>
      <c r="H29" s="622"/>
      <c r="I29" s="622"/>
      <c r="J29" s="622"/>
      <c r="K29" s="622"/>
      <c r="L29" s="622"/>
      <c r="M29" s="622"/>
      <c r="N29" s="622"/>
      <c r="O29" s="622"/>
      <c r="P29" s="622"/>
      <c r="Q29" s="623"/>
      <c r="R29" s="624">
        <v>3266357</v>
      </c>
      <c r="S29" s="625"/>
      <c r="T29" s="625"/>
      <c r="U29" s="625"/>
      <c r="V29" s="625"/>
      <c r="W29" s="625"/>
      <c r="X29" s="625"/>
      <c r="Y29" s="626"/>
      <c r="Z29" s="627">
        <v>0.5</v>
      </c>
      <c r="AA29" s="627"/>
      <c r="AB29" s="627"/>
      <c r="AC29" s="627"/>
      <c r="AD29" s="628">
        <v>3438</v>
      </c>
      <c r="AE29" s="628"/>
      <c r="AF29" s="628"/>
      <c r="AG29" s="628"/>
      <c r="AH29" s="628"/>
      <c r="AI29" s="628"/>
      <c r="AJ29" s="628"/>
      <c r="AK29" s="628"/>
      <c r="AL29" s="629">
        <v>0</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304</v>
      </c>
      <c r="CE29" s="661"/>
      <c r="CF29" s="621" t="s">
        <v>72</v>
      </c>
      <c r="CG29" s="622"/>
      <c r="CH29" s="622"/>
      <c r="CI29" s="622"/>
      <c r="CJ29" s="622"/>
      <c r="CK29" s="622"/>
      <c r="CL29" s="622"/>
      <c r="CM29" s="622"/>
      <c r="CN29" s="622"/>
      <c r="CO29" s="622"/>
      <c r="CP29" s="622"/>
      <c r="CQ29" s="623"/>
      <c r="CR29" s="624">
        <v>70706560</v>
      </c>
      <c r="CS29" s="656"/>
      <c r="CT29" s="656"/>
      <c r="CU29" s="656"/>
      <c r="CV29" s="656"/>
      <c r="CW29" s="656"/>
      <c r="CX29" s="656"/>
      <c r="CY29" s="657"/>
      <c r="CZ29" s="629">
        <v>10</v>
      </c>
      <c r="DA29" s="654"/>
      <c r="DB29" s="654"/>
      <c r="DC29" s="658"/>
      <c r="DD29" s="633">
        <v>64144539</v>
      </c>
      <c r="DE29" s="656"/>
      <c r="DF29" s="656"/>
      <c r="DG29" s="656"/>
      <c r="DH29" s="656"/>
      <c r="DI29" s="656"/>
      <c r="DJ29" s="656"/>
      <c r="DK29" s="657"/>
      <c r="DL29" s="633">
        <v>63664713</v>
      </c>
      <c r="DM29" s="656"/>
      <c r="DN29" s="656"/>
      <c r="DO29" s="656"/>
      <c r="DP29" s="656"/>
      <c r="DQ29" s="656"/>
      <c r="DR29" s="656"/>
      <c r="DS29" s="656"/>
      <c r="DT29" s="656"/>
      <c r="DU29" s="656"/>
      <c r="DV29" s="657"/>
      <c r="DW29" s="629">
        <v>18.100000000000001</v>
      </c>
      <c r="DX29" s="654"/>
      <c r="DY29" s="654"/>
      <c r="DZ29" s="654"/>
      <c r="EA29" s="654"/>
      <c r="EB29" s="654"/>
      <c r="EC29" s="655"/>
    </row>
    <row r="30" spans="2:133" ht="11.25" customHeight="1">
      <c r="B30" s="621" t="s">
        <v>305</v>
      </c>
      <c r="C30" s="622"/>
      <c r="D30" s="622"/>
      <c r="E30" s="622"/>
      <c r="F30" s="622"/>
      <c r="G30" s="622"/>
      <c r="H30" s="622"/>
      <c r="I30" s="622"/>
      <c r="J30" s="622"/>
      <c r="K30" s="622"/>
      <c r="L30" s="622"/>
      <c r="M30" s="622"/>
      <c r="N30" s="622"/>
      <c r="O30" s="622"/>
      <c r="P30" s="622"/>
      <c r="Q30" s="623"/>
      <c r="R30" s="624">
        <v>171297051</v>
      </c>
      <c r="S30" s="625"/>
      <c r="T30" s="625"/>
      <c r="U30" s="625"/>
      <c r="V30" s="625"/>
      <c r="W30" s="625"/>
      <c r="X30" s="625"/>
      <c r="Y30" s="626"/>
      <c r="Z30" s="627">
        <v>24.1</v>
      </c>
      <c r="AA30" s="627"/>
      <c r="AB30" s="627"/>
      <c r="AC30" s="627"/>
      <c r="AD30" s="628" t="s">
        <v>239</v>
      </c>
      <c r="AE30" s="628"/>
      <c r="AF30" s="628"/>
      <c r="AG30" s="628"/>
      <c r="AH30" s="628"/>
      <c r="AI30" s="628"/>
      <c r="AJ30" s="628"/>
      <c r="AK30" s="628"/>
      <c r="AL30" s="629" t="s">
        <v>239</v>
      </c>
      <c r="AM30" s="630"/>
      <c r="AN30" s="630"/>
      <c r="AO30" s="631"/>
      <c r="AP30" s="606" t="s">
        <v>221</v>
      </c>
      <c r="AQ30" s="607"/>
      <c r="AR30" s="607"/>
      <c r="AS30" s="607"/>
      <c r="AT30" s="607"/>
      <c r="AU30" s="607"/>
      <c r="AV30" s="607"/>
      <c r="AW30" s="607"/>
      <c r="AX30" s="607"/>
      <c r="AY30" s="607"/>
      <c r="AZ30" s="607"/>
      <c r="BA30" s="607"/>
      <c r="BB30" s="607"/>
      <c r="BC30" s="607"/>
      <c r="BD30" s="607"/>
      <c r="BE30" s="607"/>
      <c r="BF30" s="608"/>
      <c r="BG30" s="606" t="s">
        <v>306</v>
      </c>
      <c r="BH30" s="666"/>
      <c r="BI30" s="666"/>
      <c r="BJ30" s="666"/>
      <c r="BK30" s="666"/>
      <c r="BL30" s="666"/>
      <c r="BM30" s="666"/>
      <c r="BN30" s="666"/>
      <c r="BO30" s="666"/>
      <c r="BP30" s="666"/>
      <c r="BQ30" s="667"/>
      <c r="BR30" s="606" t="s">
        <v>307</v>
      </c>
      <c r="BS30" s="666"/>
      <c r="BT30" s="666"/>
      <c r="BU30" s="666"/>
      <c r="BV30" s="666"/>
      <c r="BW30" s="666"/>
      <c r="BX30" s="666"/>
      <c r="BY30" s="666"/>
      <c r="BZ30" s="666"/>
      <c r="CA30" s="666"/>
      <c r="CB30" s="667"/>
      <c r="CD30" s="662"/>
      <c r="CE30" s="663"/>
      <c r="CF30" s="621" t="s">
        <v>308</v>
      </c>
      <c r="CG30" s="622"/>
      <c r="CH30" s="622"/>
      <c r="CI30" s="622"/>
      <c r="CJ30" s="622"/>
      <c r="CK30" s="622"/>
      <c r="CL30" s="622"/>
      <c r="CM30" s="622"/>
      <c r="CN30" s="622"/>
      <c r="CO30" s="622"/>
      <c r="CP30" s="622"/>
      <c r="CQ30" s="623"/>
      <c r="CR30" s="624">
        <v>66333648</v>
      </c>
      <c r="CS30" s="625"/>
      <c r="CT30" s="625"/>
      <c r="CU30" s="625"/>
      <c r="CV30" s="625"/>
      <c r="CW30" s="625"/>
      <c r="CX30" s="625"/>
      <c r="CY30" s="626"/>
      <c r="CZ30" s="629">
        <v>9.4</v>
      </c>
      <c r="DA30" s="654"/>
      <c r="DB30" s="654"/>
      <c r="DC30" s="658"/>
      <c r="DD30" s="633">
        <v>60505032</v>
      </c>
      <c r="DE30" s="625"/>
      <c r="DF30" s="625"/>
      <c r="DG30" s="625"/>
      <c r="DH30" s="625"/>
      <c r="DI30" s="625"/>
      <c r="DJ30" s="625"/>
      <c r="DK30" s="626"/>
      <c r="DL30" s="633">
        <v>60034483</v>
      </c>
      <c r="DM30" s="625"/>
      <c r="DN30" s="625"/>
      <c r="DO30" s="625"/>
      <c r="DP30" s="625"/>
      <c r="DQ30" s="625"/>
      <c r="DR30" s="625"/>
      <c r="DS30" s="625"/>
      <c r="DT30" s="625"/>
      <c r="DU30" s="625"/>
      <c r="DV30" s="626"/>
      <c r="DW30" s="629">
        <v>17.100000000000001</v>
      </c>
      <c r="DX30" s="654"/>
      <c r="DY30" s="654"/>
      <c r="DZ30" s="654"/>
      <c r="EA30" s="654"/>
      <c r="EB30" s="654"/>
      <c r="EC30" s="655"/>
    </row>
    <row r="31" spans="2:133" ht="11.25" customHeight="1">
      <c r="B31" s="637" t="s">
        <v>309</v>
      </c>
      <c r="C31" s="638"/>
      <c r="D31" s="638"/>
      <c r="E31" s="638"/>
      <c r="F31" s="638"/>
      <c r="G31" s="638"/>
      <c r="H31" s="638"/>
      <c r="I31" s="638"/>
      <c r="J31" s="638"/>
      <c r="K31" s="638"/>
      <c r="L31" s="638"/>
      <c r="M31" s="638"/>
      <c r="N31" s="638"/>
      <c r="O31" s="638"/>
      <c r="P31" s="638"/>
      <c r="Q31" s="639"/>
      <c r="R31" s="624">
        <v>31622</v>
      </c>
      <c r="S31" s="625"/>
      <c r="T31" s="625"/>
      <c r="U31" s="625"/>
      <c r="V31" s="625"/>
      <c r="W31" s="625"/>
      <c r="X31" s="625"/>
      <c r="Y31" s="626"/>
      <c r="Z31" s="627">
        <v>0</v>
      </c>
      <c r="AA31" s="627"/>
      <c r="AB31" s="627"/>
      <c r="AC31" s="627"/>
      <c r="AD31" s="628">
        <v>31622</v>
      </c>
      <c r="AE31" s="628"/>
      <c r="AF31" s="628"/>
      <c r="AG31" s="628"/>
      <c r="AH31" s="628"/>
      <c r="AI31" s="628"/>
      <c r="AJ31" s="628"/>
      <c r="AK31" s="628"/>
      <c r="AL31" s="629">
        <v>0</v>
      </c>
      <c r="AM31" s="630"/>
      <c r="AN31" s="630"/>
      <c r="AO31" s="631"/>
      <c r="AP31" s="670" t="s">
        <v>310</v>
      </c>
      <c r="AQ31" s="671"/>
      <c r="AR31" s="671"/>
      <c r="AS31" s="671"/>
      <c r="AT31" s="676" t="s">
        <v>311</v>
      </c>
      <c r="AU31" s="217"/>
      <c r="AV31" s="217"/>
      <c r="AW31" s="217"/>
      <c r="AX31" s="610" t="s">
        <v>187</v>
      </c>
      <c r="AY31" s="611"/>
      <c r="AZ31" s="611"/>
      <c r="BA31" s="611"/>
      <c r="BB31" s="611"/>
      <c r="BC31" s="611"/>
      <c r="BD31" s="611"/>
      <c r="BE31" s="611"/>
      <c r="BF31" s="612"/>
      <c r="BG31" s="680">
        <v>99.5</v>
      </c>
      <c r="BH31" s="668"/>
      <c r="BI31" s="668"/>
      <c r="BJ31" s="668"/>
      <c r="BK31" s="668"/>
      <c r="BL31" s="668"/>
      <c r="BM31" s="619">
        <v>98.6</v>
      </c>
      <c r="BN31" s="668"/>
      <c r="BO31" s="668"/>
      <c r="BP31" s="668"/>
      <c r="BQ31" s="669"/>
      <c r="BR31" s="680">
        <v>99.5</v>
      </c>
      <c r="BS31" s="668"/>
      <c r="BT31" s="668"/>
      <c r="BU31" s="668"/>
      <c r="BV31" s="668"/>
      <c r="BW31" s="668"/>
      <c r="BX31" s="619">
        <v>98.4</v>
      </c>
      <c r="BY31" s="668"/>
      <c r="BZ31" s="668"/>
      <c r="CA31" s="668"/>
      <c r="CB31" s="669"/>
      <c r="CD31" s="662"/>
      <c r="CE31" s="663"/>
      <c r="CF31" s="621" t="s">
        <v>312</v>
      </c>
      <c r="CG31" s="622"/>
      <c r="CH31" s="622"/>
      <c r="CI31" s="622"/>
      <c r="CJ31" s="622"/>
      <c r="CK31" s="622"/>
      <c r="CL31" s="622"/>
      <c r="CM31" s="622"/>
      <c r="CN31" s="622"/>
      <c r="CO31" s="622"/>
      <c r="CP31" s="622"/>
      <c r="CQ31" s="623"/>
      <c r="CR31" s="624">
        <v>4372912</v>
      </c>
      <c r="CS31" s="656"/>
      <c r="CT31" s="656"/>
      <c r="CU31" s="656"/>
      <c r="CV31" s="656"/>
      <c r="CW31" s="656"/>
      <c r="CX31" s="656"/>
      <c r="CY31" s="657"/>
      <c r="CZ31" s="629">
        <v>0.6</v>
      </c>
      <c r="DA31" s="654"/>
      <c r="DB31" s="654"/>
      <c r="DC31" s="658"/>
      <c r="DD31" s="633">
        <v>3639507</v>
      </c>
      <c r="DE31" s="656"/>
      <c r="DF31" s="656"/>
      <c r="DG31" s="656"/>
      <c r="DH31" s="656"/>
      <c r="DI31" s="656"/>
      <c r="DJ31" s="656"/>
      <c r="DK31" s="657"/>
      <c r="DL31" s="633">
        <v>3630230</v>
      </c>
      <c r="DM31" s="656"/>
      <c r="DN31" s="656"/>
      <c r="DO31" s="656"/>
      <c r="DP31" s="656"/>
      <c r="DQ31" s="656"/>
      <c r="DR31" s="656"/>
      <c r="DS31" s="656"/>
      <c r="DT31" s="656"/>
      <c r="DU31" s="656"/>
      <c r="DV31" s="657"/>
      <c r="DW31" s="629">
        <v>1</v>
      </c>
      <c r="DX31" s="654"/>
      <c r="DY31" s="654"/>
      <c r="DZ31" s="654"/>
      <c r="EA31" s="654"/>
      <c r="EB31" s="654"/>
      <c r="EC31" s="655"/>
    </row>
    <row r="32" spans="2:133" ht="11.25" customHeight="1">
      <c r="B32" s="621" t="s">
        <v>313</v>
      </c>
      <c r="C32" s="622"/>
      <c r="D32" s="622"/>
      <c r="E32" s="622"/>
      <c r="F32" s="622"/>
      <c r="G32" s="622"/>
      <c r="H32" s="622"/>
      <c r="I32" s="622"/>
      <c r="J32" s="622"/>
      <c r="K32" s="622"/>
      <c r="L32" s="622"/>
      <c r="M32" s="622"/>
      <c r="N32" s="622"/>
      <c r="O32" s="622"/>
      <c r="P32" s="622"/>
      <c r="Q32" s="623"/>
      <c r="R32" s="624">
        <v>34913935</v>
      </c>
      <c r="S32" s="625"/>
      <c r="T32" s="625"/>
      <c r="U32" s="625"/>
      <c r="V32" s="625"/>
      <c r="W32" s="625"/>
      <c r="X32" s="625"/>
      <c r="Y32" s="626"/>
      <c r="Z32" s="627">
        <v>4.9000000000000004</v>
      </c>
      <c r="AA32" s="627"/>
      <c r="AB32" s="627"/>
      <c r="AC32" s="627"/>
      <c r="AD32" s="628" t="s">
        <v>239</v>
      </c>
      <c r="AE32" s="628"/>
      <c r="AF32" s="628"/>
      <c r="AG32" s="628"/>
      <c r="AH32" s="628"/>
      <c r="AI32" s="628"/>
      <c r="AJ32" s="628"/>
      <c r="AK32" s="628"/>
      <c r="AL32" s="629" t="s">
        <v>233</v>
      </c>
      <c r="AM32" s="630"/>
      <c r="AN32" s="630"/>
      <c r="AO32" s="631"/>
      <c r="AP32" s="672"/>
      <c r="AQ32" s="673"/>
      <c r="AR32" s="673"/>
      <c r="AS32" s="673"/>
      <c r="AT32" s="677"/>
      <c r="AU32" s="213" t="s">
        <v>314</v>
      </c>
      <c r="AX32" s="621" t="s">
        <v>315</v>
      </c>
      <c r="AY32" s="622"/>
      <c r="AZ32" s="622"/>
      <c r="BA32" s="622"/>
      <c r="BB32" s="622"/>
      <c r="BC32" s="622"/>
      <c r="BD32" s="622"/>
      <c r="BE32" s="622"/>
      <c r="BF32" s="623"/>
      <c r="BG32" s="681">
        <v>99.3</v>
      </c>
      <c r="BH32" s="656"/>
      <c r="BI32" s="656"/>
      <c r="BJ32" s="656"/>
      <c r="BK32" s="656"/>
      <c r="BL32" s="656"/>
      <c r="BM32" s="630">
        <v>98</v>
      </c>
      <c r="BN32" s="656"/>
      <c r="BO32" s="656"/>
      <c r="BP32" s="656"/>
      <c r="BQ32" s="679"/>
      <c r="BR32" s="681">
        <v>99.3</v>
      </c>
      <c r="BS32" s="656"/>
      <c r="BT32" s="656"/>
      <c r="BU32" s="656"/>
      <c r="BV32" s="656"/>
      <c r="BW32" s="656"/>
      <c r="BX32" s="630">
        <v>97.8</v>
      </c>
      <c r="BY32" s="656"/>
      <c r="BZ32" s="656"/>
      <c r="CA32" s="656"/>
      <c r="CB32" s="679"/>
      <c r="CD32" s="664"/>
      <c r="CE32" s="665"/>
      <c r="CF32" s="621" t="s">
        <v>316</v>
      </c>
      <c r="CG32" s="622"/>
      <c r="CH32" s="622"/>
      <c r="CI32" s="622"/>
      <c r="CJ32" s="622"/>
      <c r="CK32" s="622"/>
      <c r="CL32" s="622"/>
      <c r="CM32" s="622"/>
      <c r="CN32" s="622"/>
      <c r="CO32" s="622"/>
      <c r="CP32" s="622"/>
      <c r="CQ32" s="623"/>
      <c r="CR32" s="624">
        <v>1830</v>
      </c>
      <c r="CS32" s="625"/>
      <c r="CT32" s="625"/>
      <c r="CU32" s="625"/>
      <c r="CV32" s="625"/>
      <c r="CW32" s="625"/>
      <c r="CX32" s="625"/>
      <c r="CY32" s="626"/>
      <c r="CZ32" s="629">
        <v>0</v>
      </c>
      <c r="DA32" s="654"/>
      <c r="DB32" s="654"/>
      <c r="DC32" s="658"/>
      <c r="DD32" s="633">
        <v>1830</v>
      </c>
      <c r="DE32" s="625"/>
      <c r="DF32" s="625"/>
      <c r="DG32" s="625"/>
      <c r="DH32" s="625"/>
      <c r="DI32" s="625"/>
      <c r="DJ32" s="625"/>
      <c r="DK32" s="626"/>
      <c r="DL32" s="633">
        <v>1830</v>
      </c>
      <c r="DM32" s="625"/>
      <c r="DN32" s="625"/>
      <c r="DO32" s="625"/>
      <c r="DP32" s="625"/>
      <c r="DQ32" s="625"/>
      <c r="DR32" s="625"/>
      <c r="DS32" s="625"/>
      <c r="DT32" s="625"/>
      <c r="DU32" s="625"/>
      <c r="DV32" s="626"/>
      <c r="DW32" s="629">
        <v>0</v>
      </c>
      <c r="DX32" s="654"/>
      <c r="DY32" s="654"/>
      <c r="DZ32" s="654"/>
      <c r="EA32" s="654"/>
      <c r="EB32" s="654"/>
      <c r="EC32" s="655"/>
    </row>
    <row r="33" spans="2:133" ht="11.25" customHeight="1">
      <c r="B33" s="621" t="s">
        <v>317</v>
      </c>
      <c r="C33" s="622"/>
      <c r="D33" s="622"/>
      <c r="E33" s="622"/>
      <c r="F33" s="622"/>
      <c r="G33" s="622"/>
      <c r="H33" s="622"/>
      <c r="I33" s="622"/>
      <c r="J33" s="622"/>
      <c r="K33" s="622"/>
      <c r="L33" s="622"/>
      <c r="M33" s="622"/>
      <c r="N33" s="622"/>
      <c r="O33" s="622"/>
      <c r="P33" s="622"/>
      <c r="Q33" s="623"/>
      <c r="R33" s="624">
        <v>1438418</v>
      </c>
      <c r="S33" s="625"/>
      <c r="T33" s="625"/>
      <c r="U33" s="625"/>
      <c r="V33" s="625"/>
      <c r="W33" s="625"/>
      <c r="X33" s="625"/>
      <c r="Y33" s="626"/>
      <c r="Z33" s="627">
        <v>0.2</v>
      </c>
      <c r="AA33" s="627"/>
      <c r="AB33" s="627"/>
      <c r="AC33" s="627"/>
      <c r="AD33" s="628">
        <v>187141</v>
      </c>
      <c r="AE33" s="628"/>
      <c r="AF33" s="628"/>
      <c r="AG33" s="628"/>
      <c r="AH33" s="628"/>
      <c r="AI33" s="628"/>
      <c r="AJ33" s="628"/>
      <c r="AK33" s="628"/>
      <c r="AL33" s="629">
        <v>0.1</v>
      </c>
      <c r="AM33" s="630"/>
      <c r="AN33" s="630"/>
      <c r="AO33" s="631"/>
      <c r="AP33" s="674"/>
      <c r="AQ33" s="675"/>
      <c r="AR33" s="675"/>
      <c r="AS33" s="675"/>
      <c r="AT33" s="678"/>
      <c r="AU33" s="218"/>
      <c r="AV33" s="218"/>
      <c r="AW33" s="218"/>
      <c r="AX33" s="645" t="s">
        <v>318</v>
      </c>
      <c r="AY33" s="646"/>
      <c r="AZ33" s="646"/>
      <c r="BA33" s="646"/>
      <c r="BB33" s="646"/>
      <c r="BC33" s="646"/>
      <c r="BD33" s="646"/>
      <c r="BE33" s="646"/>
      <c r="BF33" s="647"/>
      <c r="BG33" s="682">
        <v>99.7</v>
      </c>
      <c r="BH33" s="683"/>
      <c r="BI33" s="683"/>
      <c r="BJ33" s="683"/>
      <c r="BK33" s="683"/>
      <c r="BL33" s="683"/>
      <c r="BM33" s="684">
        <v>99.1</v>
      </c>
      <c r="BN33" s="683"/>
      <c r="BO33" s="683"/>
      <c r="BP33" s="683"/>
      <c r="BQ33" s="685"/>
      <c r="BR33" s="682">
        <v>99.6</v>
      </c>
      <c r="BS33" s="683"/>
      <c r="BT33" s="683"/>
      <c r="BU33" s="683"/>
      <c r="BV33" s="683"/>
      <c r="BW33" s="683"/>
      <c r="BX33" s="684">
        <v>98.9</v>
      </c>
      <c r="BY33" s="683"/>
      <c r="BZ33" s="683"/>
      <c r="CA33" s="683"/>
      <c r="CB33" s="685"/>
      <c r="CD33" s="621" t="s">
        <v>319</v>
      </c>
      <c r="CE33" s="622"/>
      <c r="CF33" s="622"/>
      <c r="CG33" s="622"/>
      <c r="CH33" s="622"/>
      <c r="CI33" s="622"/>
      <c r="CJ33" s="622"/>
      <c r="CK33" s="622"/>
      <c r="CL33" s="622"/>
      <c r="CM33" s="622"/>
      <c r="CN33" s="622"/>
      <c r="CO33" s="622"/>
      <c r="CP33" s="622"/>
      <c r="CQ33" s="623"/>
      <c r="CR33" s="624">
        <v>230169076</v>
      </c>
      <c r="CS33" s="656"/>
      <c r="CT33" s="656"/>
      <c r="CU33" s="656"/>
      <c r="CV33" s="656"/>
      <c r="CW33" s="656"/>
      <c r="CX33" s="656"/>
      <c r="CY33" s="657"/>
      <c r="CZ33" s="629">
        <v>32.6</v>
      </c>
      <c r="DA33" s="654"/>
      <c r="DB33" s="654"/>
      <c r="DC33" s="658"/>
      <c r="DD33" s="633">
        <v>149345296</v>
      </c>
      <c r="DE33" s="656"/>
      <c r="DF33" s="656"/>
      <c r="DG33" s="656"/>
      <c r="DH33" s="656"/>
      <c r="DI33" s="656"/>
      <c r="DJ33" s="656"/>
      <c r="DK33" s="657"/>
      <c r="DL33" s="633">
        <v>117656464</v>
      </c>
      <c r="DM33" s="656"/>
      <c r="DN33" s="656"/>
      <c r="DO33" s="656"/>
      <c r="DP33" s="656"/>
      <c r="DQ33" s="656"/>
      <c r="DR33" s="656"/>
      <c r="DS33" s="656"/>
      <c r="DT33" s="656"/>
      <c r="DU33" s="656"/>
      <c r="DV33" s="657"/>
      <c r="DW33" s="629">
        <v>33.5</v>
      </c>
      <c r="DX33" s="654"/>
      <c r="DY33" s="654"/>
      <c r="DZ33" s="654"/>
      <c r="EA33" s="654"/>
      <c r="EB33" s="654"/>
      <c r="EC33" s="655"/>
    </row>
    <row r="34" spans="2:133" ht="11.25" customHeight="1">
      <c r="B34" s="621" t="s">
        <v>320</v>
      </c>
      <c r="C34" s="622"/>
      <c r="D34" s="622"/>
      <c r="E34" s="622"/>
      <c r="F34" s="622"/>
      <c r="G34" s="622"/>
      <c r="H34" s="622"/>
      <c r="I34" s="622"/>
      <c r="J34" s="622"/>
      <c r="K34" s="622"/>
      <c r="L34" s="622"/>
      <c r="M34" s="622"/>
      <c r="N34" s="622"/>
      <c r="O34" s="622"/>
      <c r="P34" s="622"/>
      <c r="Q34" s="623"/>
      <c r="R34" s="624">
        <v>1934330</v>
      </c>
      <c r="S34" s="625"/>
      <c r="T34" s="625"/>
      <c r="U34" s="625"/>
      <c r="V34" s="625"/>
      <c r="W34" s="625"/>
      <c r="X34" s="625"/>
      <c r="Y34" s="626"/>
      <c r="Z34" s="627">
        <v>0.3</v>
      </c>
      <c r="AA34" s="627"/>
      <c r="AB34" s="627"/>
      <c r="AC34" s="627"/>
      <c r="AD34" s="628" t="s">
        <v>233</v>
      </c>
      <c r="AE34" s="628"/>
      <c r="AF34" s="628"/>
      <c r="AG34" s="628"/>
      <c r="AH34" s="628"/>
      <c r="AI34" s="628"/>
      <c r="AJ34" s="628"/>
      <c r="AK34" s="628"/>
      <c r="AL34" s="629" t="s">
        <v>239</v>
      </c>
      <c r="AM34" s="630"/>
      <c r="AN34" s="630"/>
      <c r="AO34" s="631"/>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21" t="s">
        <v>321</v>
      </c>
      <c r="CE34" s="622"/>
      <c r="CF34" s="622"/>
      <c r="CG34" s="622"/>
      <c r="CH34" s="622"/>
      <c r="CI34" s="622"/>
      <c r="CJ34" s="622"/>
      <c r="CK34" s="622"/>
      <c r="CL34" s="622"/>
      <c r="CM34" s="622"/>
      <c r="CN34" s="622"/>
      <c r="CO34" s="622"/>
      <c r="CP34" s="622"/>
      <c r="CQ34" s="623"/>
      <c r="CR34" s="624">
        <v>81492486</v>
      </c>
      <c r="CS34" s="625"/>
      <c r="CT34" s="625"/>
      <c r="CU34" s="625"/>
      <c r="CV34" s="625"/>
      <c r="CW34" s="625"/>
      <c r="CX34" s="625"/>
      <c r="CY34" s="626"/>
      <c r="CZ34" s="629">
        <v>11.6</v>
      </c>
      <c r="DA34" s="654"/>
      <c r="DB34" s="654"/>
      <c r="DC34" s="658"/>
      <c r="DD34" s="633">
        <v>55490419</v>
      </c>
      <c r="DE34" s="625"/>
      <c r="DF34" s="625"/>
      <c r="DG34" s="625"/>
      <c r="DH34" s="625"/>
      <c r="DI34" s="625"/>
      <c r="DJ34" s="625"/>
      <c r="DK34" s="626"/>
      <c r="DL34" s="633">
        <v>51404029</v>
      </c>
      <c r="DM34" s="625"/>
      <c r="DN34" s="625"/>
      <c r="DO34" s="625"/>
      <c r="DP34" s="625"/>
      <c r="DQ34" s="625"/>
      <c r="DR34" s="625"/>
      <c r="DS34" s="625"/>
      <c r="DT34" s="625"/>
      <c r="DU34" s="625"/>
      <c r="DV34" s="626"/>
      <c r="DW34" s="629">
        <v>14.6</v>
      </c>
      <c r="DX34" s="654"/>
      <c r="DY34" s="654"/>
      <c r="DZ34" s="654"/>
      <c r="EA34" s="654"/>
      <c r="EB34" s="654"/>
      <c r="EC34" s="655"/>
    </row>
    <row r="35" spans="2:133" ht="11.25" customHeight="1">
      <c r="B35" s="621" t="s">
        <v>322</v>
      </c>
      <c r="C35" s="622"/>
      <c r="D35" s="622"/>
      <c r="E35" s="622"/>
      <c r="F35" s="622"/>
      <c r="G35" s="622"/>
      <c r="H35" s="622"/>
      <c r="I35" s="622"/>
      <c r="J35" s="622"/>
      <c r="K35" s="622"/>
      <c r="L35" s="622"/>
      <c r="M35" s="622"/>
      <c r="N35" s="622"/>
      <c r="O35" s="622"/>
      <c r="P35" s="622"/>
      <c r="Q35" s="623"/>
      <c r="R35" s="624">
        <v>6437526</v>
      </c>
      <c r="S35" s="625"/>
      <c r="T35" s="625"/>
      <c r="U35" s="625"/>
      <c r="V35" s="625"/>
      <c r="W35" s="625"/>
      <c r="X35" s="625"/>
      <c r="Y35" s="626"/>
      <c r="Z35" s="627">
        <v>0.9</v>
      </c>
      <c r="AA35" s="627"/>
      <c r="AB35" s="627"/>
      <c r="AC35" s="627"/>
      <c r="AD35" s="628" t="s">
        <v>239</v>
      </c>
      <c r="AE35" s="628"/>
      <c r="AF35" s="628"/>
      <c r="AG35" s="628"/>
      <c r="AH35" s="628"/>
      <c r="AI35" s="628"/>
      <c r="AJ35" s="628"/>
      <c r="AK35" s="628"/>
      <c r="AL35" s="629" t="s">
        <v>239</v>
      </c>
      <c r="AM35" s="630"/>
      <c r="AN35" s="630"/>
      <c r="AO35" s="631"/>
      <c r="AP35" s="221"/>
      <c r="AQ35" s="606" t="s">
        <v>323</v>
      </c>
      <c r="AR35" s="607"/>
      <c r="AS35" s="607"/>
      <c r="AT35" s="607"/>
      <c r="AU35" s="607"/>
      <c r="AV35" s="607"/>
      <c r="AW35" s="607"/>
      <c r="AX35" s="607"/>
      <c r="AY35" s="607"/>
      <c r="AZ35" s="607"/>
      <c r="BA35" s="607"/>
      <c r="BB35" s="607"/>
      <c r="BC35" s="607"/>
      <c r="BD35" s="607"/>
      <c r="BE35" s="607"/>
      <c r="BF35" s="608"/>
      <c r="BG35" s="606" t="s">
        <v>324</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325</v>
      </c>
      <c r="CE35" s="622"/>
      <c r="CF35" s="622"/>
      <c r="CG35" s="622"/>
      <c r="CH35" s="622"/>
      <c r="CI35" s="622"/>
      <c r="CJ35" s="622"/>
      <c r="CK35" s="622"/>
      <c r="CL35" s="622"/>
      <c r="CM35" s="622"/>
      <c r="CN35" s="622"/>
      <c r="CO35" s="622"/>
      <c r="CP35" s="622"/>
      <c r="CQ35" s="623"/>
      <c r="CR35" s="624">
        <v>6645245</v>
      </c>
      <c r="CS35" s="656"/>
      <c r="CT35" s="656"/>
      <c r="CU35" s="656"/>
      <c r="CV35" s="656"/>
      <c r="CW35" s="656"/>
      <c r="CX35" s="656"/>
      <c r="CY35" s="657"/>
      <c r="CZ35" s="629">
        <v>0.9</v>
      </c>
      <c r="DA35" s="654"/>
      <c r="DB35" s="654"/>
      <c r="DC35" s="658"/>
      <c r="DD35" s="633">
        <v>4903984</v>
      </c>
      <c r="DE35" s="656"/>
      <c r="DF35" s="656"/>
      <c r="DG35" s="656"/>
      <c r="DH35" s="656"/>
      <c r="DI35" s="656"/>
      <c r="DJ35" s="656"/>
      <c r="DK35" s="657"/>
      <c r="DL35" s="633">
        <v>4830238</v>
      </c>
      <c r="DM35" s="656"/>
      <c r="DN35" s="656"/>
      <c r="DO35" s="656"/>
      <c r="DP35" s="656"/>
      <c r="DQ35" s="656"/>
      <c r="DR35" s="656"/>
      <c r="DS35" s="656"/>
      <c r="DT35" s="656"/>
      <c r="DU35" s="656"/>
      <c r="DV35" s="657"/>
      <c r="DW35" s="629">
        <v>1.4</v>
      </c>
      <c r="DX35" s="654"/>
      <c r="DY35" s="654"/>
      <c r="DZ35" s="654"/>
      <c r="EA35" s="654"/>
      <c r="EB35" s="654"/>
      <c r="EC35" s="655"/>
    </row>
    <row r="36" spans="2:133" ht="11.25" customHeight="1">
      <c r="B36" s="621" t="s">
        <v>326</v>
      </c>
      <c r="C36" s="622"/>
      <c r="D36" s="622"/>
      <c r="E36" s="622"/>
      <c r="F36" s="622"/>
      <c r="G36" s="622"/>
      <c r="H36" s="622"/>
      <c r="I36" s="622"/>
      <c r="J36" s="622"/>
      <c r="K36" s="622"/>
      <c r="L36" s="622"/>
      <c r="M36" s="622"/>
      <c r="N36" s="622"/>
      <c r="O36" s="622"/>
      <c r="P36" s="622"/>
      <c r="Q36" s="623"/>
      <c r="R36" s="624">
        <v>12384948</v>
      </c>
      <c r="S36" s="625"/>
      <c r="T36" s="625"/>
      <c r="U36" s="625"/>
      <c r="V36" s="625"/>
      <c r="W36" s="625"/>
      <c r="X36" s="625"/>
      <c r="Y36" s="626"/>
      <c r="Z36" s="627">
        <v>1.7</v>
      </c>
      <c r="AA36" s="627"/>
      <c r="AB36" s="627"/>
      <c r="AC36" s="627"/>
      <c r="AD36" s="628" t="s">
        <v>239</v>
      </c>
      <c r="AE36" s="628"/>
      <c r="AF36" s="628"/>
      <c r="AG36" s="628"/>
      <c r="AH36" s="628"/>
      <c r="AI36" s="628"/>
      <c r="AJ36" s="628"/>
      <c r="AK36" s="628"/>
      <c r="AL36" s="629" t="s">
        <v>239</v>
      </c>
      <c r="AM36" s="630"/>
      <c r="AN36" s="630"/>
      <c r="AO36" s="631"/>
      <c r="AP36" s="221"/>
      <c r="AQ36" s="690" t="s">
        <v>327</v>
      </c>
      <c r="AR36" s="691"/>
      <c r="AS36" s="691"/>
      <c r="AT36" s="691"/>
      <c r="AU36" s="691"/>
      <c r="AV36" s="691"/>
      <c r="AW36" s="691"/>
      <c r="AX36" s="691"/>
      <c r="AY36" s="692"/>
      <c r="AZ36" s="613">
        <v>65282858</v>
      </c>
      <c r="BA36" s="614"/>
      <c r="BB36" s="614"/>
      <c r="BC36" s="614"/>
      <c r="BD36" s="614"/>
      <c r="BE36" s="614"/>
      <c r="BF36" s="686"/>
      <c r="BG36" s="610" t="s">
        <v>328</v>
      </c>
      <c r="BH36" s="611"/>
      <c r="BI36" s="611"/>
      <c r="BJ36" s="611"/>
      <c r="BK36" s="611"/>
      <c r="BL36" s="611"/>
      <c r="BM36" s="611"/>
      <c r="BN36" s="611"/>
      <c r="BO36" s="611"/>
      <c r="BP36" s="611"/>
      <c r="BQ36" s="611"/>
      <c r="BR36" s="611"/>
      <c r="BS36" s="611"/>
      <c r="BT36" s="611"/>
      <c r="BU36" s="612"/>
      <c r="BV36" s="613">
        <v>78313</v>
      </c>
      <c r="BW36" s="614"/>
      <c r="BX36" s="614"/>
      <c r="BY36" s="614"/>
      <c r="BZ36" s="614"/>
      <c r="CA36" s="614"/>
      <c r="CB36" s="686"/>
      <c r="CD36" s="621" t="s">
        <v>329</v>
      </c>
      <c r="CE36" s="622"/>
      <c r="CF36" s="622"/>
      <c r="CG36" s="622"/>
      <c r="CH36" s="622"/>
      <c r="CI36" s="622"/>
      <c r="CJ36" s="622"/>
      <c r="CK36" s="622"/>
      <c r="CL36" s="622"/>
      <c r="CM36" s="622"/>
      <c r="CN36" s="622"/>
      <c r="CO36" s="622"/>
      <c r="CP36" s="622"/>
      <c r="CQ36" s="623"/>
      <c r="CR36" s="624">
        <v>60336427</v>
      </c>
      <c r="CS36" s="625"/>
      <c r="CT36" s="625"/>
      <c r="CU36" s="625"/>
      <c r="CV36" s="625"/>
      <c r="CW36" s="625"/>
      <c r="CX36" s="625"/>
      <c r="CY36" s="626"/>
      <c r="CZ36" s="629">
        <v>8.6</v>
      </c>
      <c r="DA36" s="654"/>
      <c r="DB36" s="654"/>
      <c r="DC36" s="658"/>
      <c r="DD36" s="633">
        <v>52028091</v>
      </c>
      <c r="DE36" s="625"/>
      <c r="DF36" s="625"/>
      <c r="DG36" s="625"/>
      <c r="DH36" s="625"/>
      <c r="DI36" s="625"/>
      <c r="DJ36" s="625"/>
      <c r="DK36" s="626"/>
      <c r="DL36" s="633">
        <v>35030754</v>
      </c>
      <c r="DM36" s="625"/>
      <c r="DN36" s="625"/>
      <c r="DO36" s="625"/>
      <c r="DP36" s="625"/>
      <c r="DQ36" s="625"/>
      <c r="DR36" s="625"/>
      <c r="DS36" s="625"/>
      <c r="DT36" s="625"/>
      <c r="DU36" s="625"/>
      <c r="DV36" s="626"/>
      <c r="DW36" s="629">
        <v>10</v>
      </c>
      <c r="DX36" s="654"/>
      <c r="DY36" s="654"/>
      <c r="DZ36" s="654"/>
      <c r="EA36" s="654"/>
      <c r="EB36" s="654"/>
      <c r="EC36" s="655"/>
    </row>
    <row r="37" spans="2:133" ht="11.25" customHeight="1">
      <c r="B37" s="621" t="s">
        <v>330</v>
      </c>
      <c r="C37" s="622"/>
      <c r="D37" s="622"/>
      <c r="E37" s="622"/>
      <c r="F37" s="622"/>
      <c r="G37" s="622"/>
      <c r="H37" s="622"/>
      <c r="I37" s="622"/>
      <c r="J37" s="622"/>
      <c r="K37" s="622"/>
      <c r="L37" s="622"/>
      <c r="M37" s="622"/>
      <c r="N37" s="622"/>
      <c r="O37" s="622"/>
      <c r="P37" s="622"/>
      <c r="Q37" s="623"/>
      <c r="R37" s="624">
        <v>38315725</v>
      </c>
      <c r="S37" s="625"/>
      <c r="T37" s="625"/>
      <c r="U37" s="625"/>
      <c r="V37" s="625"/>
      <c r="W37" s="625"/>
      <c r="X37" s="625"/>
      <c r="Y37" s="626"/>
      <c r="Z37" s="627">
        <v>5.4</v>
      </c>
      <c r="AA37" s="627"/>
      <c r="AB37" s="627"/>
      <c r="AC37" s="627"/>
      <c r="AD37" s="628">
        <v>42607</v>
      </c>
      <c r="AE37" s="628"/>
      <c r="AF37" s="628"/>
      <c r="AG37" s="628"/>
      <c r="AH37" s="628"/>
      <c r="AI37" s="628"/>
      <c r="AJ37" s="628"/>
      <c r="AK37" s="628"/>
      <c r="AL37" s="629">
        <v>0</v>
      </c>
      <c r="AM37" s="630"/>
      <c r="AN37" s="630"/>
      <c r="AO37" s="631"/>
      <c r="AQ37" s="687" t="s">
        <v>331</v>
      </c>
      <c r="AR37" s="688"/>
      <c r="AS37" s="688"/>
      <c r="AT37" s="688"/>
      <c r="AU37" s="688"/>
      <c r="AV37" s="688"/>
      <c r="AW37" s="688"/>
      <c r="AX37" s="688"/>
      <c r="AY37" s="689"/>
      <c r="AZ37" s="624">
        <v>18458500</v>
      </c>
      <c r="BA37" s="625"/>
      <c r="BB37" s="625"/>
      <c r="BC37" s="625"/>
      <c r="BD37" s="656"/>
      <c r="BE37" s="656"/>
      <c r="BF37" s="679"/>
      <c r="BG37" s="621" t="s">
        <v>332</v>
      </c>
      <c r="BH37" s="622"/>
      <c r="BI37" s="622"/>
      <c r="BJ37" s="622"/>
      <c r="BK37" s="622"/>
      <c r="BL37" s="622"/>
      <c r="BM37" s="622"/>
      <c r="BN37" s="622"/>
      <c r="BO37" s="622"/>
      <c r="BP37" s="622"/>
      <c r="BQ37" s="622"/>
      <c r="BR37" s="622"/>
      <c r="BS37" s="622"/>
      <c r="BT37" s="622"/>
      <c r="BU37" s="623"/>
      <c r="BV37" s="624">
        <v>-210686</v>
      </c>
      <c r="BW37" s="625"/>
      <c r="BX37" s="625"/>
      <c r="BY37" s="625"/>
      <c r="BZ37" s="625"/>
      <c r="CA37" s="625"/>
      <c r="CB37" s="634"/>
      <c r="CD37" s="621" t="s">
        <v>333</v>
      </c>
      <c r="CE37" s="622"/>
      <c r="CF37" s="622"/>
      <c r="CG37" s="622"/>
      <c r="CH37" s="622"/>
      <c r="CI37" s="622"/>
      <c r="CJ37" s="622"/>
      <c r="CK37" s="622"/>
      <c r="CL37" s="622"/>
      <c r="CM37" s="622"/>
      <c r="CN37" s="622"/>
      <c r="CO37" s="622"/>
      <c r="CP37" s="622"/>
      <c r="CQ37" s="623"/>
      <c r="CR37" s="624">
        <v>370274</v>
      </c>
      <c r="CS37" s="656"/>
      <c r="CT37" s="656"/>
      <c r="CU37" s="656"/>
      <c r="CV37" s="656"/>
      <c r="CW37" s="656"/>
      <c r="CX37" s="656"/>
      <c r="CY37" s="657"/>
      <c r="CZ37" s="629">
        <v>0.1</v>
      </c>
      <c r="DA37" s="654"/>
      <c r="DB37" s="654"/>
      <c r="DC37" s="658"/>
      <c r="DD37" s="633">
        <v>369756</v>
      </c>
      <c r="DE37" s="656"/>
      <c r="DF37" s="656"/>
      <c r="DG37" s="656"/>
      <c r="DH37" s="656"/>
      <c r="DI37" s="656"/>
      <c r="DJ37" s="656"/>
      <c r="DK37" s="657"/>
      <c r="DL37" s="633">
        <v>369756</v>
      </c>
      <c r="DM37" s="656"/>
      <c r="DN37" s="656"/>
      <c r="DO37" s="656"/>
      <c r="DP37" s="656"/>
      <c r="DQ37" s="656"/>
      <c r="DR37" s="656"/>
      <c r="DS37" s="656"/>
      <c r="DT37" s="656"/>
      <c r="DU37" s="656"/>
      <c r="DV37" s="657"/>
      <c r="DW37" s="629">
        <v>0.1</v>
      </c>
      <c r="DX37" s="654"/>
      <c r="DY37" s="654"/>
      <c r="DZ37" s="654"/>
      <c r="EA37" s="654"/>
      <c r="EB37" s="654"/>
      <c r="EC37" s="655"/>
    </row>
    <row r="38" spans="2:133" ht="11.25" customHeight="1">
      <c r="B38" s="621" t="s">
        <v>334</v>
      </c>
      <c r="C38" s="622"/>
      <c r="D38" s="622"/>
      <c r="E38" s="622"/>
      <c r="F38" s="622"/>
      <c r="G38" s="622"/>
      <c r="H38" s="622"/>
      <c r="I38" s="622"/>
      <c r="J38" s="622"/>
      <c r="K38" s="622"/>
      <c r="L38" s="622"/>
      <c r="M38" s="622"/>
      <c r="N38" s="622"/>
      <c r="O38" s="622"/>
      <c r="P38" s="622"/>
      <c r="Q38" s="623"/>
      <c r="R38" s="624">
        <v>77143650</v>
      </c>
      <c r="S38" s="625"/>
      <c r="T38" s="625"/>
      <c r="U38" s="625"/>
      <c r="V38" s="625"/>
      <c r="W38" s="625"/>
      <c r="X38" s="625"/>
      <c r="Y38" s="626"/>
      <c r="Z38" s="627">
        <v>10.9</v>
      </c>
      <c r="AA38" s="627"/>
      <c r="AB38" s="627"/>
      <c r="AC38" s="627"/>
      <c r="AD38" s="628" t="s">
        <v>239</v>
      </c>
      <c r="AE38" s="628"/>
      <c r="AF38" s="628"/>
      <c r="AG38" s="628"/>
      <c r="AH38" s="628"/>
      <c r="AI38" s="628"/>
      <c r="AJ38" s="628"/>
      <c r="AK38" s="628"/>
      <c r="AL38" s="629" t="s">
        <v>239</v>
      </c>
      <c r="AM38" s="630"/>
      <c r="AN38" s="630"/>
      <c r="AO38" s="631"/>
      <c r="AQ38" s="687" t="s">
        <v>335</v>
      </c>
      <c r="AR38" s="688"/>
      <c r="AS38" s="688"/>
      <c r="AT38" s="688"/>
      <c r="AU38" s="688"/>
      <c r="AV38" s="688"/>
      <c r="AW38" s="688"/>
      <c r="AX38" s="688"/>
      <c r="AY38" s="689"/>
      <c r="AZ38" s="624">
        <v>6663757</v>
      </c>
      <c r="BA38" s="625"/>
      <c r="BB38" s="625"/>
      <c r="BC38" s="625"/>
      <c r="BD38" s="656"/>
      <c r="BE38" s="656"/>
      <c r="BF38" s="679"/>
      <c r="BG38" s="621" t="s">
        <v>336</v>
      </c>
      <c r="BH38" s="622"/>
      <c r="BI38" s="622"/>
      <c r="BJ38" s="622"/>
      <c r="BK38" s="622"/>
      <c r="BL38" s="622"/>
      <c r="BM38" s="622"/>
      <c r="BN38" s="622"/>
      <c r="BO38" s="622"/>
      <c r="BP38" s="622"/>
      <c r="BQ38" s="622"/>
      <c r="BR38" s="622"/>
      <c r="BS38" s="622"/>
      <c r="BT38" s="622"/>
      <c r="BU38" s="623"/>
      <c r="BV38" s="624">
        <v>134400</v>
      </c>
      <c r="BW38" s="625"/>
      <c r="BX38" s="625"/>
      <c r="BY38" s="625"/>
      <c r="BZ38" s="625"/>
      <c r="CA38" s="625"/>
      <c r="CB38" s="634"/>
      <c r="CD38" s="621" t="s">
        <v>337</v>
      </c>
      <c r="CE38" s="622"/>
      <c r="CF38" s="622"/>
      <c r="CG38" s="622"/>
      <c r="CH38" s="622"/>
      <c r="CI38" s="622"/>
      <c r="CJ38" s="622"/>
      <c r="CK38" s="622"/>
      <c r="CL38" s="622"/>
      <c r="CM38" s="622"/>
      <c r="CN38" s="622"/>
      <c r="CO38" s="622"/>
      <c r="CP38" s="622"/>
      <c r="CQ38" s="623"/>
      <c r="CR38" s="624">
        <v>39880725</v>
      </c>
      <c r="CS38" s="625"/>
      <c r="CT38" s="625"/>
      <c r="CU38" s="625"/>
      <c r="CV38" s="625"/>
      <c r="CW38" s="625"/>
      <c r="CX38" s="625"/>
      <c r="CY38" s="626"/>
      <c r="CZ38" s="629">
        <v>5.7</v>
      </c>
      <c r="DA38" s="654"/>
      <c r="DB38" s="654"/>
      <c r="DC38" s="658"/>
      <c r="DD38" s="633">
        <v>32681918</v>
      </c>
      <c r="DE38" s="625"/>
      <c r="DF38" s="625"/>
      <c r="DG38" s="625"/>
      <c r="DH38" s="625"/>
      <c r="DI38" s="625"/>
      <c r="DJ38" s="625"/>
      <c r="DK38" s="626"/>
      <c r="DL38" s="633">
        <v>26373794</v>
      </c>
      <c r="DM38" s="625"/>
      <c r="DN38" s="625"/>
      <c r="DO38" s="625"/>
      <c r="DP38" s="625"/>
      <c r="DQ38" s="625"/>
      <c r="DR38" s="625"/>
      <c r="DS38" s="625"/>
      <c r="DT38" s="625"/>
      <c r="DU38" s="625"/>
      <c r="DV38" s="626"/>
      <c r="DW38" s="629">
        <v>7.5</v>
      </c>
      <c r="DX38" s="654"/>
      <c r="DY38" s="654"/>
      <c r="DZ38" s="654"/>
      <c r="EA38" s="654"/>
      <c r="EB38" s="654"/>
      <c r="EC38" s="655"/>
    </row>
    <row r="39" spans="2:133" ht="11.25" customHeight="1">
      <c r="B39" s="621" t="s">
        <v>338</v>
      </c>
      <c r="C39" s="622"/>
      <c r="D39" s="622"/>
      <c r="E39" s="622"/>
      <c r="F39" s="622"/>
      <c r="G39" s="622"/>
      <c r="H39" s="622"/>
      <c r="I39" s="622"/>
      <c r="J39" s="622"/>
      <c r="K39" s="622"/>
      <c r="L39" s="622"/>
      <c r="M39" s="622"/>
      <c r="N39" s="622"/>
      <c r="O39" s="622"/>
      <c r="P39" s="622"/>
      <c r="Q39" s="623"/>
      <c r="R39" s="624" t="s">
        <v>239</v>
      </c>
      <c r="S39" s="625"/>
      <c r="T39" s="625"/>
      <c r="U39" s="625"/>
      <c r="V39" s="625"/>
      <c r="W39" s="625"/>
      <c r="X39" s="625"/>
      <c r="Y39" s="626"/>
      <c r="Z39" s="627" t="s">
        <v>239</v>
      </c>
      <c r="AA39" s="627"/>
      <c r="AB39" s="627"/>
      <c r="AC39" s="627"/>
      <c r="AD39" s="628" t="s">
        <v>233</v>
      </c>
      <c r="AE39" s="628"/>
      <c r="AF39" s="628"/>
      <c r="AG39" s="628"/>
      <c r="AH39" s="628"/>
      <c r="AI39" s="628"/>
      <c r="AJ39" s="628"/>
      <c r="AK39" s="628"/>
      <c r="AL39" s="629" t="s">
        <v>239</v>
      </c>
      <c r="AM39" s="630"/>
      <c r="AN39" s="630"/>
      <c r="AO39" s="631"/>
      <c r="AQ39" s="687" t="s">
        <v>339</v>
      </c>
      <c r="AR39" s="688"/>
      <c r="AS39" s="688"/>
      <c r="AT39" s="688"/>
      <c r="AU39" s="688"/>
      <c r="AV39" s="688"/>
      <c r="AW39" s="688"/>
      <c r="AX39" s="688"/>
      <c r="AY39" s="689"/>
      <c r="AZ39" s="624">
        <v>1085498</v>
      </c>
      <c r="BA39" s="625"/>
      <c r="BB39" s="625"/>
      <c r="BC39" s="625"/>
      <c r="BD39" s="656"/>
      <c r="BE39" s="656"/>
      <c r="BF39" s="679"/>
      <c r="BG39" s="621" t="s">
        <v>340</v>
      </c>
      <c r="BH39" s="622"/>
      <c r="BI39" s="622"/>
      <c r="BJ39" s="622"/>
      <c r="BK39" s="622"/>
      <c r="BL39" s="622"/>
      <c r="BM39" s="622"/>
      <c r="BN39" s="622"/>
      <c r="BO39" s="622"/>
      <c r="BP39" s="622"/>
      <c r="BQ39" s="622"/>
      <c r="BR39" s="622"/>
      <c r="BS39" s="622"/>
      <c r="BT39" s="622"/>
      <c r="BU39" s="623"/>
      <c r="BV39" s="624">
        <v>195259</v>
      </c>
      <c r="BW39" s="625"/>
      <c r="BX39" s="625"/>
      <c r="BY39" s="625"/>
      <c r="BZ39" s="625"/>
      <c r="CA39" s="625"/>
      <c r="CB39" s="634"/>
      <c r="CD39" s="621" t="s">
        <v>341</v>
      </c>
      <c r="CE39" s="622"/>
      <c r="CF39" s="622"/>
      <c r="CG39" s="622"/>
      <c r="CH39" s="622"/>
      <c r="CI39" s="622"/>
      <c r="CJ39" s="622"/>
      <c r="CK39" s="622"/>
      <c r="CL39" s="622"/>
      <c r="CM39" s="622"/>
      <c r="CN39" s="622"/>
      <c r="CO39" s="622"/>
      <c r="CP39" s="622"/>
      <c r="CQ39" s="623"/>
      <c r="CR39" s="624">
        <v>3142178</v>
      </c>
      <c r="CS39" s="656"/>
      <c r="CT39" s="656"/>
      <c r="CU39" s="656"/>
      <c r="CV39" s="656"/>
      <c r="CW39" s="656"/>
      <c r="CX39" s="656"/>
      <c r="CY39" s="657"/>
      <c r="CZ39" s="629">
        <v>0.4</v>
      </c>
      <c r="DA39" s="654"/>
      <c r="DB39" s="654"/>
      <c r="DC39" s="658"/>
      <c r="DD39" s="633">
        <v>1102125</v>
      </c>
      <c r="DE39" s="656"/>
      <c r="DF39" s="656"/>
      <c r="DG39" s="656"/>
      <c r="DH39" s="656"/>
      <c r="DI39" s="656"/>
      <c r="DJ39" s="656"/>
      <c r="DK39" s="657"/>
      <c r="DL39" s="633" t="s">
        <v>239</v>
      </c>
      <c r="DM39" s="656"/>
      <c r="DN39" s="656"/>
      <c r="DO39" s="656"/>
      <c r="DP39" s="656"/>
      <c r="DQ39" s="656"/>
      <c r="DR39" s="656"/>
      <c r="DS39" s="656"/>
      <c r="DT39" s="656"/>
      <c r="DU39" s="656"/>
      <c r="DV39" s="657"/>
      <c r="DW39" s="629" t="s">
        <v>233</v>
      </c>
      <c r="DX39" s="654"/>
      <c r="DY39" s="654"/>
      <c r="DZ39" s="654"/>
      <c r="EA39" s="654"/>
      <c r="EB39" s="654"/>
      <c r="EC39" s="655"/>
    </row>
    <row r="40" spans="2:133" ht="11.25" customHeight="1">
      <c r="B40" s="621" t="s">
        <v>342</v>
      </c>
      <c r="C40" s="622"/>
      <c r="D40" s="622"/>
      <c r="E40" s="622"/>
      <c r="F40" s="622"/>
      <c r="G40" s="622"/>
      <c r="H40" s="622"/>
      <c r="I40" s="622"/>
      <c r="J40" s="622"/>
      <c r="K40" s="622"/>
      <c r="L40" s="622"/>
      <c r="M40" s="622"/>
      <c r="N40" s="622"/>
      <c r="O40" s="622"/>
      <c r="P40" s="622"/>
      <c r="Q40" s="623"/>
      <c r="R40" s="624">
        <v>22523000</v>
      </c>
      <c r="S40" s="625"/>
      <c r="T40" s="625"/>
      <c r="U40" s="625"/>
      <c r="V40" s="625"/>
      <c r="W40" s="625"/>
      <c r="X40" s="625"/>
      <c r="Y40" s="626"/>
      <c r="Z40" s="627">
        <v>3.2</v>
      </c>
      <c r="AA40" s="627"/>
      <c r="AB40" s="627"/>
      <c r="AC40" s="627"/>
      <c r="AD40" s="628" t="s">
        <v>239</v>
      </c>
      <c r="AE40" s="628"/>
      <c r="AF40" s="628"/>
      <c r="AG40" s="628"/>
      <c r="AH40" s="628"/>
      <c r="AI40" s="628"/>
      <c r="AJ40" s="628"/>
      <c r="AK40" s="628"/>
      <c r="AL40" s="629" t="s">
        <v>233</v>
      </c>
      <c r="AM40" s="630"/>
      <c r="AN40" s="630"/>
      <c r="AO40" s="631"/>
      <c r="AQ40" s="687" t="s">
        <v>343</v>
      </c>
      <c r="AR40" s="688"/>
      <c r="AS40" s="688"/>
      <c r="AT40" s="688"/>
      <c r="AU40" s="688"/>
      <c r="AV40" s="688"/>
      <c r="AW40" s="688"/>
      <c r="AX40" s="688"/>
      <c r="AY40" s="689"/>
      <c r="AZ40" s="624">
        <v>810935</v>
      </c>
      <c r="BA40" s="625"/>
      <c r="BB40" s="625"/>
      <c r="BC40" s="625"/>
      <c r="BD40" s="656"/>
      <c r="BE40" s="656"/>
      <c r="BF40" s="679"/>
      <c r="BG40" s="672" t="s">
        <v>344</v>
      </c>
      <c r="BH40" s="673"/>
      <c r="BI40" s="673"/>
      <c r="BJ40" s="673"/>
      <c r="BK40" s="673"/>
      <c r="BL40" s="222"/>
      <c r="BM40" s="622" t="s">
        <v>345</v>
      </c>
      <c r="BN40" s="622"/>
      <c r="BO40" s="622"/>
      <c r="BP40" s="622"/>
      <c r="BQ40" s="622"/>
      <c r="BR40" s="622"/>
      <c r="BS40" s="622"/>
      <c r="BT40" s="622"/>
      <c r="BU40" s="623"/>
      <c r="BV40" s="624">
        <v>97</v>
      </c>
      <c r="BW40" s="625"/>
      <c r="BX40" s="625"/>
      <c r="BY40" s="625"/>
      <c r="BZ40" s="625"/>
      <c r="CA40" s="625"/>
      <c r="CB40" s="634"/>
      <c r="CD40" s="621" t="s">
        <v>346</v>
      </c>
      <c r="CE40" s="622"/>
      <c r="CF40" s="622"/>
      <c r="CG40" s="622"/>
      <c r="CH40" s="622"/>
      <c r="CI40" s="622"/>
      <c r="CJ40" s="622"/>
      <c r="CK40" s="622"/>
      <c r="CL40" s="622"/>
      <c r="CM40" s="622"/>
      <c r="CN40" s="622"/>
      <c r="CO40" s="622"/>
      <c r="CP40" s="622"/>
      <c r="CQ40" s="623"/>
      <c r="CR40" s="624">
        <v>38672015</v>
      </c>
      <c r="CS40" s="625"/>
      <c r="CT40" s="625"/>
      <c r="CU40" s="625"/>
      <c r="CV40" s="625"/>
      <c r="CW40" s="625"/>
      <c r="CX40" s="625"/>
      <c r="CY40" s="626"/>
      <c r="CZ40" s="629">
        <v>5.5</v>
      </c>
      <c r="DA40" s="654"/>
      <c r="DB40" s="654"/>
      <c r="DC40" s="658"/>
      <c r="DD40" s="633">
        <v>3138759</v>
      </c>
      <c r="DE40" s="625"/>
      <c r="DF40" s="625"/>
      <c r="DG40" s="625"/>
      <c r="DH40" s="625"/>
      <c r="DI40" s="625"/>
      <c r="DJ40" s="625"/>
      <c r="DK40" s="626"/>
      <c r="DL40" s="633">
        <v>17649</v>
      </c>
      <c r="DM40" s="625"/>
      <c r="DN40" s="625"/>
      <c r="DO40" s="625"/>
      <c r="DP40" s="625"/>
      <c r="DQ40" s="625"/>
      <c r="DR40" s="625"/>
      <c r="DS40" s="625"/>
      <c r="DT40" s="625"/>
      <c r="DU40" s="625"/>
      <c r="DV40" s="626"/>
      <c r="DW40" s="629">
        <v>0</v>
      </c>
      <c r="DX40" s="654"/>
      <c r="DY40" s="654"/>
      <c r="DZ40" s="654"/>
      <c r="EA40" s="654"/>
      <c r="EB40" s="654"/>
      <c r="EC40" s="655"/>
    </row>
    <row r="41" spans="2:133" ht="11.25" customHeight="1">
      <c r="B41" s="645" t="s">
        <v>347</v>
      </c>
      <c r="C41" s="646"/>
      <c r="D41" s="646"/>
      <c r="E41" s="646"/>
      <c r="F41" s="646"/>
      <c r="G41" s="646"/>
      <c r="H41" s="646"/>
      <c r="I41" s="646"/>
      <c r="J41" s="646"/>
      <c r="K41" s="646"/>
      <c r="L41" s="646"/>
      <c r="M41" s="646"/>
      <c r="N41" s="646"/>
      <c r="O41" s="646"/>
      <c r="P41" s="646"/>
      <c r="Q41" s="647"/>
      <c r="R41" s="696">
        <v>710147785</v>
      </c>
      <c r="S41" s="697"/>
      <c r="T41" s="697"/>
      <c r="U41" s="697"/>
      <c r="V41" s="697"/>
      <c r="W41" s="697"/>
      <c r="X41" s="697"/>
      <c r="Y41" s="701"/>
      <c r="Z41" s="702">
        <v>100</v>
      </c>
      <c r="AA41" s="702"/>
      <c r="AB41" s="702"/>
      <c r="AC41" s="702"/>
      <c r="AD41" s="703">
        <v>329192263</v>
      </c>
      <c r="AE41" s="703"/>
      <c r="AF41" s="703"/>
      <c r="AG41" s="703"/>
      <c r="AH41" s="703"/>
      <c r="AI41" s="703"/>
      <c r="AJ41" s="703"/>
      <c r="AK41" s="703"/>
      <c r="AL41" s="704">
        <v>100</v>
      </c>
      <c r="AM41" s="684"/>
      <c r="AN41" s="684"/>
      <c r="AO41" s="705"/>
      <c r="AQ41" s="687" t="s">
        <v>348</v>
      </c>
      <c r="AR41" s="688"/>
      <c r="AS41" s="688"/>
      <c r="AT41" s="688"/>
      <c r="AU41" s="688"/>
      <c r="AV41" s="688"/>
      <c r="AW41" s="688"/>
      <c r="AX41" s="688"/>
      <c r="AY41" s="689"/>
      <c r="AZ41" s="624">
        <v>7244101</v>
      </c>
      <c r="BA41" s="625"/>
      <c r="BB41" s="625"/>
      <c r="BC41" s="625"/>
      <c r="BD41" s="656"/>
      <c r="BE41" s="656"/>
      <c r="BF41" s="679"/>
      <c r="BG41" s="672"/>
      <c r="BH41" s="673"/>
      <c r="BI41" s="673"/>
      <c r="BJ41" s="673"/>
      <c r="BK41" s="673"/>
      <c r="BL41" s="222"/>
      <c r="BM41" s="622" t="s">
        <v>349</v>
      </c>
      <c r="BN41" s="622"/>
      <c r="BO41" s="622"/>
      <c r="BP41" s="622"/>
      <c r="BQ41" s="622"/>
      <c r="BR41" s="622"/>
      <c r="BS41" s="622"/>
      <c r="BT41" s="622"/>
      <c r="BU41" s="623"/>
      <c r="BV41" s="624" t="s">
        <v>239</v>
      </c>
      <c r="BW41" s="625"/>
      <c r="BX41" s="625"/>
      <c r="BY41" s="625"/>
      <c r="BZ41" s="625"/>
      <c r="CA41" s="625"/>
      <c r="CB41" s="634"/>
      <c r="CD41" s="621" t="s">
        <v>350</v>
      </c>
      <c r="CE41" s="622"/>
      <c r="CF41" s="622"/>
      <c r="CG41" s="622"/>
      <c r="CH41" s="622"/>
      <c r="CI41" s="622"/>
      <c r="CJ41" s="622"/>
      <c r="CK41" s="622"/>
      <c r="CL41" s="622"/>
      <c r="CM41" s="622"/>
      <c r="CN41" s="622"/>
      <c r="CO41" s="622"/>
      <c r="CP41" s="622"/>
      <c r="CQ41" s="623"/>
      <c r="CR41" s="624" t="s">
        <v>239</v>
      </c>
      <c r="CS41" s="656"/>
      <c r="CT41" s="656"/>
      <c r="CU41" s="656"/>
      <c r="CV41" s="656"/>
      <c r="CW41" s="656"/>
      <c r="CX41" s="656"/>
      <c r="CY41" s="657"/>
      <c r="CZ41" s="629" t="s">
        <v>239</v>
      </c>
      <c r="DA41" s="654"/>
      <c r="DB41" s="654"/>
      <c r="DC41" s="658"/>
      <c r="DD41" s="633" t="s">
        <v>239</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c r="AQ42" s="693" t="s">
        <v>351</v>
      </c>
      <c r="AR42" s="694"/>
      <c r="AS42" s="694"/>
      <c r="AT42" s="694"/>
      <c r="AU42" s="694"/>
      <c r="AV42" s="694"/>
      <c r="AW42" s="694"/>
      <c r="AX42" s="694"/>
      <c r="AY42" s="695"/>
      <c r="AZ42" s="696">
        <v>31020067</v>
      </c>
      <c r="BA42" s="697"/>
      <c r="BB42" s="697"/>
      <c r="BC42" s="697"/>
      <c r="BD42" s="683"/>
      <c r="BE42" s="683"/>
      <c r="BF42" s="685"/>
      <c r="BG42" s="674"/>
      <c r="BH42" s="675"/>
      <c r="BI42" s="675"/>
      <c r="BJ42" s="675"/>
      <c r="BK42" s="675"/>
      <c r="BL42" s="223"/>
      <c r="BM42" s="646" t="s">
        <v>352</v>
      </c>
      <c r="BN42" s="646"/>
      <c r="BO42" s="646"/>
      <c r="BP42" s="646"/>
      <c r="BQ42" s="646"/>
      <c r="BR42" s="646"/>
      <c r="BS42" s="646"/>
      <c r="BT42" s="646"/>
      <c r="BU42" s="647"/>
      <c r="BV42" s="696">
        <v>381</v>
      </c>
      <c r="BW42" s="697"/>
      <c r="BX42" s="697"/>
      <c r="BY42" s="697"/>
      <c r="BZ42" s="697"/>
      <c r="CA42" s="697"/>
      <c r="CB42" s="706"/>
      <c r="CD42" s="621" t="s">
        <v>353</v>
      </c>
      <c r="CE42" s="622"/>
      <c r="CF42" s="622"/>
      <c r="CG42" s="622"/>
      <c r="CH42" s="622"/>
      <c r="CI42" s="622"/>
      <c r="CJ42" s="622"/>
      <c r="CK42" s="622"/>
      <c r="CL42" s="622"/>
      <c r="CM42" s="622"/>
      <c r="CN42" s="622"/>
      <c r="CO42" s="622"/>
      <c r="CP42" s="622"/>
      <c r="CQ42" s="623"/>
      <c r="CR42" s="624">
        <v>82762681</v>
      </c>
      <c r="CS42" s="656"/>
      <c r="CT42" s="656"/>
      <c r="CU42" s="656"/>
      <c r="CV42" s="656"/>
      <c r="CW42" s="656"/>
      <c r="CX42" s="656"/>
      <c r="CY42" s="657"/>
      <c r="CZ42" s="629">
        <v>11.7</v>
      </c>
      <c r="DA42" s="654"/>
      <c r="DB42" s="654"/>
      <c r="DC42" s="658"/>
      <c r="DD42" s="633">
        <v>9539169</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c r="B43" s="213" t="s">
        <v>354</v>
      </c>
      <c r="CD43" s="621" t="s">
        <v>355</v>
      </c>
      <c r="CE43" s="622"/>
      <c r="CF43" s="622"/>
      <c r="CG43" s="622"/>
      <c r="CH43" s="622"/>
      <c r="CI43" s="622"/>
      <c r="CJ43" s="622"/>
      <c r="CK43" s="622"/>
      <c r="CL43" s="622"/>
      <c r="CM43" s="622"/>
      <c r="CN43" s="622"/>
      <c r="CO43" s="622"/>
      <c r="CP43" s="622"/>
      <c r="CQ43" s="623"/>
      <c r="CR43" s="624">
        <v>1944123</v>
      </c>
      <c r="CS43" s="656"/>
      <c r="CT43" s="656"/>
      <c r="CU43" s="656"/>
      <c r="CV43" s="656"/>
      <c r="CW43" s="656"/>
      <c r="CX43" s="656"/>
      <c r="CY43" s="657"/>
      <c r="CZ43" s="629">
        <v>0.3</v>
      </c>
      <c r="DA43" s="654"/>
      <c r="DB43" s="654"/>
      <c r="DC43" s="658"/>
      <c r="DD43" s="633">
        <v>1920139</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c r="B44" s="710" t="s">
        <v>356</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304</v>
      </c>
      <c r="CE44" s="661"/>
      <c r="CF44" s="621" t="s">
        <v>357</v>
      </c>
      <c r="CG44" s="622"/>
      <c r="CH44" s="622"/>
      <c r="CI44" s="622"/>
      <c r="CJ44" s="622"/>
      <c r="CK44" s="622"/>
      <c r="CL44" s="622"/>
      <c r="CM44" s="622"/>
      <c r="CN44" s="622"/>
      <c r="CO44" s="622"/>
      <c r="CP44" s="622"/>
      <c r="CQ44" s="623"/>
      <c r="CR44" s="624">
        <v>77437849</v>
      </c>
      <c r="CS44" s="625"/>
      <c r="CT44" s="625"/>
      <c r="CU44" s="625"/>
      <c r="CV44" s="625"/>
      <c r="CW44" s="625"/>
      <c r="CX44" s="625"/>
      <c r="CY44" s="626"/>
      <c r="CZ44" s="629">
        <v>11</v>
      </c>
      <c r="DA44" s="630"/>
      <c r="DB44" s="630"/>
      <c r="DC44" s="636"/>
      <c r="DD44" s="633">
        <v>9462665</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c r="B45" s="710" t="s">
        <v>358</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359</v>
      </c>
      <c r="CG45" s="622"/>
      <c r="CH45" s="622"/>
      <c r="CI45" s="622"/>
      <c r="CJ45" s="622"/>
      <c r="CK45" s="622"/>
      <c r="CL45" s="622"/>
      <c r="CM45" s="622"/>
      <c r="CN45" s="622"/>
      <c r="CO45" s="622"/>
      <c r="CP45" s="622"/>
      <c r="CQ45" s="623"/>
      <c r="CR45" s="624">
        <v>38648103</v>
      </c>
      <c r="CS45" s="656"/>
      <c r="CT45" s="656"/>
      <c r="CU45" s="656"/>
      <c r="CV45" s="656"/>
      <c r="CW45" s="656"/>
      <c r="CX45" s="656"/>
      <c r="CY45" s="657"/>
      <c r="CZ45" s="629">
        <v>5.5</v>
      </c>
      <c r="DA45" s="654"/>
      <c r="DB45" s="654"/>
      <c r="DC45" s="658"/>
      <c r="DD45" s="633">
        <v>2142555</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c r="B46" s="224"/>
      <c r="CD46" s="662"/>
      <c r="CE46" s="663"/>
      <c r="CF46" s="621" t="s">
        <v>360</v>
      </c>
      <c r="CG46" s="622"/>
      <c r="CH46" s="622"/>
      <c r="CI46" s="622"/>
      <c r="CJ46" s="622"/>
      <c r="CK46" s="622"/>
      <c r="CL46" s="622"/>
      <c r="CM46" s="622"/>
      <c r="CN46" s="622"/>
      <c r="CO46" s="622"/>
      <c r="CP46" s="622"/>
      <c r="CQ46" s="623"/>
      <c r="CR46" s="624">
        <v>34648994</v>
      </c>
      <c r="CS46" s="625"/>
      <c r="CT46" s="625"/>
      <c r="CU46" s="625"/>
      <c r="CV46" s="625"/>
      <c r="CW46" s="625"/>
      <c r="CX46" s="625"/>
      <c r="CY46" s="626"/>
      <c r="CZ46" s="629">
        <v>4.9000000000000004</v>
      </c>
      <c r="DA46" s="630"/>
      <c r="DB46" s="630"/>
      <c r="DC46" s="636"/>
      <c r="DD46" s="633">
        <v>6940685</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c r="B47" s="224"/>
      <c r="CD47" s="662"/>
      <c r="CE47" s="663"/>
      <c r="CF47" s="621" t="s">
        <v>361</v>
      </c>
      <c r="CG47" s="622"/>
      <c r="CH47" s="622"/>
      <c r="CI47" s="622"/>
      <c r="CJ47" s="622"/>
      <c r="CK47" s="622"/>
      <c r="CL47" s="622"/>
      <c r="CM47" s="622"/>
      <c r="CN47" s="622"/>
      <c r="CO47" s="622"/>
      <c r="CP47" s="622"/>
      <c r="CQ47" s="623"/>
      <c r="CR47" s="624">
        <v>5324832</v>
      </c>
      <c r="CS47" s="656"/>
      <c r="CT47" s="656"/>
      <c r="CU47" s="656"/>
      <c r="CV47" s="656"/>
      <c r="CW47" s="656"/>
      <c r="CX47" s="656"/>
      <c r="CY47" s="657"/>
      <c r="CZ47" s="629">
        <v>0.8</v>
      </c>
      <c r="DA47" s="654"/>
      <c r="DB47" s="654"/>
      <c r="DC47" s="658"/>
      <c r="DD47" s="633">
        <v>76504</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c r="B48" s="224"/>
      <c r="CD48" s="664"/>
      <c r="CE48" s="665"/>
      <c r="CF48" s="621" t="s">
        <v>362</v>
      </c>
      <c r="CG48" s="622"/>
      <c r="CH48" s="622"/>
      <c r="CI48" s="622"/>
      <c r="CJ48" s="622"/>
      <c r="CK48" s="622"/>
      <c r="CL48" s="622"/>
      <c r="CM48" s="622"/>
      <c r="CN48" s="622"/>
      <c r="CO48" s="622"/>
      <c r="CP48" s="622"/>
      <c r="CQ48" s="623"/>
      <c r="CR48" s="624" t="s">
        <v>239</v>
      </c>
      <c r="CS48" s="625"/>
      <c r="CT48" s="625"/>
      <c r="CU48" s="625"/>
      <c r="CV48" s="625"/>
      <c r="CW48" s="625"/>
      <c r="CX48" s="625"/>
      <c r="CY48" s="626"/>
      <c r="CZ48" s="629" t="s">
        <v>239</v>
      </c>
      <c r="DA48" s="630"/>
      <c r="DB48" s="630"/>
      <c r="DC48" s="636"/>
      <c r="DD48" s="633" t="s">
        <v>233</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c r="B49" s="224"/>
      <c r="CD49" s="645" t="s">
        <v>363</v>
      </c>
      <c r="CE49" s="646"/>
      <c r="CF49" s="646"/>
      <c r="CG49" s="646"/>
      <c r="CH49" s="646"/>
      <c r="CI49" s="646"/>
      <c r="CJ49" s="646"/>
      <c r="CK49" s="646"/>
      <c r="CL49" s="646"/>
      <c r="CM49" s="646"/>
      <c r="CN49" s="646"/>
      <c r="CO49" s="646"/>
      <c r="CP49" s="646"/>
      <c r="CQ49" s="647"/>
      <c r="CR49" s="696">
        <v>705188318</v>
      </c>
      <c r="CS49" s="683"/>
      <c r="CT49" s="683"/>
      <c r="CU49" s="683"/>
      <c r="CV49" s="683"/>
      <c r="CW49" s="683"/>
      <c r="CX49" s="683"/>
      <c r="CY49" s="712"/>
      <c r="CZ49" s="704">
        <v>100</v>
      </c>
      <c r="DA49" s="713"/>
      <c r="DB49" s="713"/>
      <c r="DC49" s="714"/>
      <c r="DD49" s="715">
        <v>390929080</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oVetu+J3LfPxWn0k/QmsHr3+2qh5Xth3qPOoaU1dJBmGBGi+ecUUZM59zwrvEebMAeO+1eayR05naLCVp0g95w==" saltValue="NIAG7U2TAxw7kSNCpzBa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70" zoomScaleNormal="25" zoomScaleSheetLayoutView="70" workbookViewId="0"/>
  </sheetViews>
  <sheetFormatPr defaultColWidth="0" defaultRowHeight="13.5" zeroHeight="1"/>
  <cols>
    <col min="1" max="130" width="2.75" style="230" customWidth="1"/>
    <col min="131" max="131" width="1.625" style="230" customWidth="1"/>
    <col min="132" max="16384" width="9" style="230" hidden="1"/>
  </cols>
  <sheetData>
    <row r="1" spans="1:131" ht="11.25" customHeight="1" thickBot="1">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c r="A2" s="722" t="s">
        <v>364</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723" t="s">
        <v>365</v>
      </c>
      <c r="DK2" s="724"/>
      <c r="DL2" s="724"/>
      <c r="DM2" s="724"/>
      <c r="DN2" s="724"/>
      <c r="DO2" s="725"/>
      <c r="DP2" s="227"/>
      <c r="DQ2" s="723" t="s">
        <v>366</v>
      </c>
      <c r="DR2" s="724"/>
      <c r="DS2" s="724"/>
      <c r="DT2" s="724"/>
      <c r="DU2" s="724"/>
      <c r="DV2" s="724"/>
      <c r="DW2" s="724"/>
      <c r="DX2" s="724"/>
      <c r="DY2" s="724"/>
      <c r="DZ2" s="725"/>
      <c r="EA2" s="229"/>
    </row>
    <row r="3" spans="1:131" ht="11.25" customHeight="1">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c r="A4" s="726" t="s">
        <v>367</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31"/>
      <c r="BA4" s="231"/>
      <c r="BB4" s="231"/>
      <c r="BC4" s="231"/>
      <c r="BD4" s="231"/>
      <c r="BE4" s="232"/>
      <c r="BF4" s="232"/>
      <c r="BG4" s="232"/>
      <c r="BH4" s="232"/>
      <c r="BI4" s="232"/>
      <c r="BJ4" s="232"/>
      <c r="BK4" s="232"/>
      <c r="BL4" s="232"/>
      <c r="BM4" s="232"/>
      <c r="BN4" s="232"/>
      <c r="BO4" s="232"/>
      <c r="BP4" s="232"/>
      <c r="BQ4" s="727" t="s">
        <v>368</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33"/>
    </row>
    <row r="5" spans="1:131" s="234" customFormat="1" ht="26.25" customHeight="1">
      <c r="A5" s="728" t="s">
        <v>369</v>
      </c>
      <c r="B5" s="729"/>
      <c r="C5" s="729"/>
      <c r="D5" s="729"/>
      <c r="E5" s="729"/>
      <c r="F5" s="729"/>
      <c r="G5" s="729"/>
      <c r="H5" s="729"/>
      <c r="I5" s="729"/>
      <c r="J5" s="729"/>
      <c r="K5" s="729"/>
      <c r="L5" s="729"/>
      <c r="M5" s="729"/>
      <c r="N5" s="729"/>
      <c r="O5" s="729"/>
      <c r="P5" s="730"/>
      <c r="Q5" s="734" t="s">
        <v>370</v>
      </c>
      <c r="R5" s="735"/>
      <c r="S5" s="735"/>
      <c r="T5" s="735"/>
      <c r="U5" s="736"/>
      <c r="V5" s="734" t="s">
        <v>371</v>
      </c>
      <c r="W5" s="735"/>
      <c r="X5" s="735"/>
      <c r="Y5" s="735"/>
      <c r="Z5" s="736"/>
      <c r="AA5" s="734" t="s">
        <v>372</v>
      </c>
      <c r="AB5" s="735"/>
      <c r="AC5" s="735"/>
      <c r="AD5" s="735"/>
      <c r="AE5" s="735"/>
      <c r="AF5" s="740" t="s">
        <v>373</v>
      </c>
      <c r="AG5" s="735"/>
      <c r="AH5" s="735"/>
      <c r="AI5" s="735"/>
      <c r="AJ5" s="741"/>
      <c r="AK5" s="735" t="s">
        <v>374</v>
      </c>
      <c r="AL5" s="735"/>
      <c r="AM5" s="735"/>
      <c r="AN5" s="735"/>
      <c r="AO5" s="736"/>
      <c r="AP5" s="734" t="s">
        <v>375</v>
      </c>
      <c r="AQ5" s="735"/>
      <c r="AR5" s="735"/>
      <c r="AS5" s="735"/>
      <c r="AT5" s="736"/>
      <c r="AU5" s="734" t="s">
        <v>376</v>
      </c>
      <c r="AV5" s="735"/>
      <c r="AW5" s="735"/>
      <c r="AX5" s="735"/>
      <c r="AY5" s="741"/>
      <c r="AZ5" s="231"/>
      <c r="BA5" s="231"/>
      <c r="BB5" s="231"/>
      <c r="BC5" s="231"/>
      <c r="BD5" s="231"/>
      <c r="BE5" s="232"/>
      <c r="BF5" s="232"/>
      <c r="BG5" s="232"/>
      <c r="BH5" s="232"/>
      <c r="BI5" s="232"/>
      <c r="BJ5" s="232"/>
      <c r="BK5" s="232"/>
      <c r="BL5" s="232"/>
      <c r="BM5" s="232"/>
      <c r="BN5" s="232"/>
      <c r="BO5" s="232"/>
      <c r="BP5" s="232"/>
      <c r="BQ5" s="728" t="s">
        <v>377</v>
      </c>
      <c r="BR5" s="729"/>
      <c r="BS5" s="729"/>
      <c r="BT5" s="729"/>
      <c r="BU5" s="729"/>
      <c r="BV5" s="729"/>
      <c r="BW5" s="729"/>
      <c r="BX5" s="729"/>
      <c r="BY5" s="729"/>
      <c r="BZ5" s="729"/>
      <c r="CA5" s="729"/>
      <c r="CB5" s="729"/>
      <c r="CC5" s="729"/>
      <c r="CD5" s="729"/>
      <c r="CE5" s="729"/>
      <c r="CF5" s="729"/>
      <c r="CG5" s="730"/>
      <c r="CH5" s="734" t="s">
        <v>378</v>
      </c>
      <c r="CI5" s="735"/>
      <c r="CJ5" s="735"/>
      <c r="CK5" s="735"/>
      <c r="CL5" s="736"/>
      <c r="CM5" s="734" t="s">
        <v>379</v>
      </c>
      <c r="CN5" s="735"/>
      <c r="CO5" s="735"/>
      <c r="CP5" s="735"/>
      <c r="CQ5" s="736"/>
      <c r="CR5" s="734" t="s">
        <v>380</v>
      </c>
      <c r="CS5" s="735"/>
      <c r="CT5" s="735"/>
      <c r="CU5" s="735"/>
      <c r="CV5" s="736"/>
      <c r="CW5" s="734" t="s">
        <v>381</v>
      </c>
      <c r="CX5" s="735"/>
      <c r="CY5" s="735"/>
      <c r="CZ5" s="735"/>
      <c r="DA5" s="736"/>
      <c r="DB5" s="734" t="s">
        <v>382</v>
      </c>
      <c r="DC5" s="735"/>
      <c r="DD5" s="735"/>
      <c r="DE5" s="735"/>
      <c r="DF5" s="736"/>
      <c r="DG5" s="764" t="s">
        <v>383</v>
      </c>
      <c r="DH5" s="765"/>
      <c r="DI5" s="765"/>
      <c r="DJ5" s="765"/>
      <c r="DK5" s="766"/>
      <c r="DL5" s="764" t="s">
        <v>384</v>
      </c>
      <c r="DM5" s="765"/>
      <c r="DN5" s="765"/>
      <c r="DO5" s="765"/>
      <c r="DP5" s="766"/>
      <c r="DQ5" s="734" t="s">
        <v>385</v>
      </c>
      <c r="DR5" s="735"/>
      <c r="DS5" s="735"/>
      <c r="DT5" s="735"/>
      <c r="DU5" s="736"/>
      <c r="DV5" s="734" t="s">
        <v>376</v>
      </c>
      <c r="DW5" s="735"/>
      <c r="DX5" s="735"/>
      <c r="DY5" s="735"/>
      <c r="DZ5" s="741"/>
      <c r="EA5" s="233"/>
    </row>
    <row r="6" spans="1:131" s="234" customFormat="1" ht="26.25" customHeight="1" thickBot="1">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31"/>
      <c r="BA6" s="231"/>
      <c r="BB6" s="231"/>
      <c r="BC6" s="231"/>
      <c r="BD6" s="231"/>
      <c r="BE6" s="232"/>
      <c r="BF6" s="232"/>
      <c r="BG6" s="232"/>
      <c r="BH6" s="232"/>
      <c r="BI6" s="232"/>
      <c r="BJ6" s="232"/>
      <c r="BK6" s="232"/>
      <c r="BL6" s="232"/>
      <c r="BM6" s="232"/>
      <c r="BN6" s="232"/>
      <c r="BO6" s="232"/>
      <c r="BP6" s="232"/>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33"/>
    </row>
    <row r="7" spans="1:131" s="234" customFormat="1" ht="26.25" customHeight="1" thickTop="1">
      <c r="A7" s="235">
        <v>1</v>
      </c>
      <c r="B7" s="750" t="s">
        <v>386</v>
      </c>
      <c r="C7" s="751"/>
      <c r="D7" s="751"/>
      <c r="E7" s="751"/>
      <c r="F7" s="751"/>
      <c r="G7" s="751"/>
      <c r="H7" s="751"/>
      <c r="I7" s="751"/>
      <c r="J7" s="751"/>
      <c r="K7" s="751"/>
      <c r="L7" s="751"/>
      <c r="M7" s="751"/>
      <c r="N7" s="751"/>
      <c r="O7" s="751"/>
      <c r="P7" s="752"/>
      <c r="Q7" s="753">
        <v>700000</v>
      </c>
      <c r="R7" s="754"/>
      <c r="S7" s="754"/>
      <c r="T7" s="754"/>
      <c r="U7" s="754"/>
      <c r="V7" s="754">
        <v>696083</v>
      </c>
      <c r="W7" s="754"/>
      <c r="X7" s="754"/>
      <c r="Y7" s="754"/>
      <c r="Z7" s="754"/>
      <c r="AA7" s="754">
        <v>3917</v>
      </c>
      <c r="AB7" s="754"/>
      <c r="AC7" s="754"/>
      <c r="AD7" s="754"/>
      <c r="AE7" s="755"/>
      <c r="AF7" s="756">
        <v>1910</v>
      </c>
      <c r="AG7" s="757"/>
      <c r="AH7" s="757"/>
      <c r="AI7" s="757"/>
      <c r="AJ7" s="758"/>
      <c r="AK7" s="759" t="s">
        <v>533</v>
      </c>
      <c r="AL7" s="760"/>
      <c r="AM7" s="760"/>
      <c r="AN7" s="760"/>
      <c r="AO7" s="760"/>
      <c r="AP7" s="760">
        <f>1169475</f>
        <v>1169475</v>
      </c>
      <c r="AQ7" s="760"/>
      <c r="AR7" s="760"/>
      <c r="AS7" s="760"/>
      <c r="AT7" s="760"/>
      <c r="AU7" s="761"/>
      <c r="AV7" s="761"/>
      <c r="AW7" s="761"/>
      <c r="AX7" s="761"/>
      <c r="AY7" s="762"/>
      <c r="AZ7" s="231"/>
      <c r="BA7" s="231"/>
      <c r="BB7" s="231"/>
      <c r="BC7" s="231"/>
      <c r="BD7" s="231"/>
      <c r="BE7" s="232"/>
      <c r="BF7" s="232"/>
      <c r="BG7" s="232"/>
      <c r="BH7" s="232"/>
      <c r="BI7" s="232"/>
      <c r="BJ7" s="232"/>
      <c r="BK7" s="232"/>
      <c r="BL7" s="232"/>
      <c r="BM7" s="232"/>
      <c r="BN7" s="232"/>
      <c r="BO7" s="232"/>
      <c r="BP7" s="232"/>
      <c r="BQ7" s="235">
        <v>1</v>
      </c>
      <c r="BR7" s="236"/>
      <c r="BS7" s="747" t="s">
        <v>600</v>
      </c>
      <c r="BT7" s="748"/>
      <c r="BU7" s="748"/>
      <c r="BV7" s="748"/>
      <c r="BW7" s="748"/>
      <c r="BX7" s="748"/>
      <c r="BY7" s="748"/>
      <c r="BZ7" s="748"/>
      <c r="CA7" s="748"/>
      <c r="CB7" s="748"/>
      <c r="CC7" s="748"/>
      <c r="CD7" s="748"/>
      <c r="CE7" s="748"/>
      <c r="CF7" s="748"/>
      <c r="CG7" s="763"/>
      <c r="CH7" s="744">
        <v>76</v>
      </c>
      <c r="CI7" s="745"/>
      <c r="CJ7" s="745"/>
      <c r="CK7" s="745"/>
      <c r="CL7" s="746"/>
      <c r="CM7" s="744">
        <v>2900</v>
      </c>
      <c r="CN7" s="745"/>
      <c r="CO7" s="745"/>
      <c r="CP7" s="745"/>
      <c r="CQ7" s="746"/>
      <c r="CR7" s="744">
        <v>224</v>
      </c>
      <c r="CS7" s="745"/>
      <c r="CT7" s="745"/>
      <c r="CU7" s="745"/>
      <c r="CV7" s="746"/>
      <c r="CW7" s="744" t="s">
        <v>533</v>
      </c>
      <c r="CX7" s="745"/>
      <c r="CY7" s="745"/>
      <c r="CZ7" s="745"/>
      <c r="DA7" s="746"/>
      <c r="DB7" s="744" t="s">
        <v>533</v>
      </c>
      <c r="DC7" s="745"/>
      <c r="DD7" s="745"/>
      <c r="DE7" s="745"/>
      <c r="DF7" s="746"/>
      <c r="DG7" s="744" t="s">
        <v>533</v>
      </c>
      <c r="DH7" s="745"/>
      <c r="DI7" s="745"/>
      <c r="DJ7" s="745"/>
      <c r="DK7" s="746"/>
      <c r="DL7" s="744" t="s">
        <v>533</v>
      </c>
      <c r="DM7" s="745"/>
      <c r="DN7" s="745"/>
      <c r="DO7" s="745"/>
      <c r="DP7" s="746"/>
      <c r="DQ7" s="744" t="s">
        <v>533</v>
      </c>
      <c r="DR7" s="745"/>
      <c r="DS7" s="745"/>
      <c r="DT7" s="745"/>
      <c r="DU7" s="746"/>
      <c r="DV7" s="747"/>
      <c r="DW7" s="748"/>
      <c r="DX7" s="748"/>
      <c r="DY7" s="748"/>
      <c r="DZ7" s="749"/>
      <c r="EA7" s="233"/>
    </row>
    <row r="8" spans="1:131" s="234" customFormat="1" ht="26.25" customHeight="1">
      <c r="A8" s="237">
        <v>2</v>
      </c>
      <c r="B8" s="781" t="s">
        <v>387</v>
      </c>
      <c r="C8" s="782"/>
      <c r="D8" s="782"/>
      <c r="E8" s="782"/>
      <c r="F8" s="782"/>
      <c r="G8" s="782"/>
      <c r="H8" s="782"/>
      <c r="I8" s="782"/>
      <c r="J8" s="782"/>
      <c r="K8" s="782"/>
      <c r="L8" s="782"/>
      <c r="M8" s="782"/>
      <c r="N8" s="782"/>
      <c r="O8" s="782"/>
      <c r="P8" s="783"/>
      <c r="Q8" s="784">
        <v>1506</v>
      </c>
      <c r="R8" s="785"/>
      <c r="S8" s="785"/>
      <c r="T8" s="785"/>
      <c r="U8" s="785"/>
      <c r="V8" s="785">
        <v>317</v>
      </c>
      <c r="W8" s="785"/>
      <c r="X8" s="785"/>
      <c r="Y8" s="785"/>
      <c r="Z8" s="785"/>
      <c r="AA8" s="785">
        <v>1189</v>
      </c>
      <c r="AB8" s="785"/>
      <c r="AC8" s="785"/>
      <c r="AD8" s="785"/>
      <c r="AE8" s="786"/>
      <c r="AF8" s="787" t="s">
        <v>597</v>
      </c>
      <c r="AG8" s="788"/>
      <c r="AH8" s="788"/>
      <c r="AI8" s="788"/>
      <c r="AJ8" s="789"/>
      <c r="AK8" s="770" t="s">
        <v>597</v>
      </c>
      <c r="AL8" s="771"/>
      <c r="AM8" s="771"/>
      <c r="AN8" s="771"/>
      <c r="AO8" s="771"/>
      <c r="AP8" s="771">
        <v>4092</v>
      </c>
      <c r="AQ8" s="771"/>
      <c r="AR8" s="771"/>
      <c r="AS8" s="771"/>
      <c r="AT8" s="771"/>
      <c r="AU8" s="772"/>
      <c r="AV8" s="772"/>
      <c r="AW8" s="772"/>
      <c r="AX8" s="772"/>
      <c r="AY8" s="773"/>
      <c r="AZ8" s="231"/>
      <c r="BA8" s="231"/>
      <c r="BB8" s="231"/>
      <c r="BC8" s="231"/>
      <c r="BD8" s="231"/>
      <c r="BE8" s="232"/>
      <c r="BF8" s="232"/>
      <c r="BG8" s="232"/>
      <c r="BH8" s="232"/>
      <c r="BI8" s="232"/>
      <c r="BJ8" s="232"/>
      <c r="BK8" s="232"/>
      <c r="BL8" s="232"/>
      <c r="BM8" s="232"/>
      <c r="BN8" s="232"/>
      <c r="BO8" s="232"/>
      <c r="BP8" s="232"/>
      <c r="BQ8" s="237">
        <v>2</v>
      </c>
      <c r="BR8" s="238"/>
      <c r="BS8" s="774" t="s">
        <v>601</v>
      </c>
      <c r="BT8" s="775"/>
      <c r="BU8" s="775"/>
      <c r="BV8" s="775"/>
      <c r="BW8" s="775"/>
      <c r="BX8" s="775"/>
      <c r="BY8" s="775"/>
      <c r="BZ8" s="775"/>
      <c r="CA8" s="775"/>
      <c r="CB8" s="775"/>
      <c r="CC8" s="775"/>
      <c r="CD8" s="775"/>
      <c r="CE8" s="775"/>
      <c r="CF8" s="775"/>
      <c r="CG8" s="776"/>
      <c r="CH8" s="777">
        <v>-213</v>
      </c>
      <c r="CI8" s="778"/>
      <c r="CJ8" s="778"/>
      <c r="CK8" s="778"/>
      <c r="CL8" s="779"/>
      <c r="CM8" s="777">
        <v>2129</v>
      </c>
      <c r="CN8" s="778"/>
      <c r="CO8" s="778"/>
      <c r="CP8" s="778"/>
      <c r="CQ8" s="779"/>
      <c r="CR8" s="777">
        <v>0</v>
      </c>
      <c r="CS8" s="778"/>
      <c r="CT8" s="778"/>
      <c r="CU8" s="778"/>
      <c r="CV8" s="779"/>
      <c r="CW8" s="777">
        <v>216</v>
      </c>
      <c r="CX8" s="778"/>
      <c r="CY8" s="778"/>
      <c r="CZ8" s="778"/>
      <c r="DA8" s="779"/>
      <c r="DB8" s="777" t="s">
        <v>533</v>
      </c>
      <c r="DC8" s="778"/>
      <c r="DD8" s="778"/>
      <c r="DE8" s="778"/>
      <c r="DF8" s="779"/>
      <c r="DG8" s="777" t="s">
        <v>533</v>
      </c>
      <c r="DH8" s="778"/>
      <c r="DI8" s="778"/>
      <c r="DJ8" s="778"/>
      <c r="DK8" s="779"/>
      <c r="DL8" s="777" t="s">
        <v>533</v>
      </c>
      <c r="DM8" s="778"/>
      <c r="DN8" s="778"/>
      <c r="DO8" s="778"/>
      <c r="DP8" s="779"/>
      <c r="DQ8" s="777" t="s">
        <v>533</v>
      </c>
      <c r="DR8" s="778"/>
      <c r="DS8" s="778"/>
      <c r="DT8" s="778"/>
      <c r="DU8" s="779"/>
      <c r="DV8" s="774"/>
      <c r="DW8" s="775"/>
      <c r="DX8" s="775"/>
      <c r="DY8" s="775"/>
      <c r="DZ8" s="780"/>
      <c r="EA8" s="233"/>
    </row>
    <row r="9" spans="1:131" s="234" customFormat="1" ht="26.25" customHeight="1">
      <c r="A9" s="237">
        <v>3</v>
      </c>
      <c r="B9" s="781" t="s">
        <v>388</v>
      </c>
      <c r="C9" s="782"/>
      <c r="D9" s="782"/>
      <c r="E9" s="782"/>
      <c r="F9" s="782"/>
      <c r="G9" s="782"/>
      <c r="H9" s="782"/>
      <c r="I9" s="782"/>
      <c r="J9" s="782"/>
      <c r="K9" s="782"/>
      <c r="L9" s="782"/>
      <c r="M9" s="782"/>
      <c r="N9" s="782"/>
      <c r="O9" s="782"/>
      <c r="P9" s="783"/>
      <c r="Q9" s="784">
        <f>40</f>
        <v>40</v>
      </c>
      <c r="R9" s="785"/>
      <c r="S9" s="785"/>
      <c r="T9" s="785"/>
      <c r="U9" s="785"/>
      <c r="V9" s="785">
        <f>36</f>
        <v>36</v>
      </c>
      <c r="W9" s="785"/>
      <c r="X9" s="785"/>
      <c r="Y9" s="785"/>
      <c r="Z9" s="785"/>
      <c r="AA9" s="785">
        <v>4</v>
      </c>
      <c r="AB9" s="785"/>
      <c r="AC9" s="785"/>
      <c r="AD9" s="785"/>
      <c r="AE9" s="786"/>
      <c r="AF9" s="787">
        <v>4</v>
      </c>
      <c r="AG9" s="788"/>
      <c r="AH9" s="788"/>
      <c r="AI9" s="788"/>
      <c r="AJ9" s="789"/>
      <c r="AK9" s="770" t="s">
        <v>533</v>
      </c>
      <c r="AL9" s="771"/>
      <c r="AM9" s="771"/>
      <c r="AN9" s="771"/>
      <c r="AO9" s="771"/>
      <c r="AP9" s="771" t="s">
        <v>533</v>
      </c>
      <c r="AQ9" s="771"/>
      <c r="AR9" s="771"/>
      <c r="AS9" s="771"/>
      <c r="AT9" s="771"/>
      <c r="AU9" s="772"/>
      <c r="AV9" s="772"/>
      <c r="AW9" s="772"/>
      <c r="AX9" s="772"/>
      <c r="AY9" s="773"/>
      <c r="AZ9" s="231"/>
      <c r="BA9" s="231"/>
      <c r="BB9" s="231"/>
      <c r="BC9" s="231"/>
      <c r="BD9" s="231"/>
      <c r="BE9" s="232"/>
      <c r="BF9" s="232"/>
      <c r="BG9" s="232"/>
      <c r="BH9" s="232"/>
      <c r="BI9" s="232"/>
      <c r="BJ9" s="232"/>
      <c r="BK9" s="232"/>
      <c r="BL9" s="232"/>
      <c r="BM9" s="232"/>
      <c r="BN9" s="232"/>
      <c r="BO9" s="232"/>
      <c r="BP9" s="232"/>
      <c r="BQ9" s="237">
        <v>3</v>
      </c>
      <c r="BR9" s="238"/>
      <c r="BS9" s="774" t="s">
        <v>602</v>
      </c>
      <c r="BT9" s="775"/>
      <c r="BU9" s="775"/>
      <c r="BV9" s="775"/>
      <c r="BW9" s="775"/>
      <c r="BX9" s="775"/>
      <c r="BY9" s="775"/>
      <c r="BZ9" s="775"/>
      <c r="CA9" s="775"/>
      <c r="CB9" s="775"/>
      <c r="CC9" s="775"/>
      <c r="CD9" s="775"/>
      <c r="CE9" s="775"/>
      <c r="CF9" s="775"/>
      <c r="CG9" s="776"/>
      <c r="CH9" s="777">
        <v>-97</v>
      </c>
      <c r="CI9" s="778"/>
      <c r="CJ9" s="778"/>
      <c r="CK9" s="778"/>
      <c r="CL9" s="779"/>
      <c r="CM9" s="777">
        <v>112</v>
      </c>
      <c r="CN9" s="778"/>
      <c r="CO9" s="778"/>
      <c r="CP9" s="778"/>
      <c r="CQ9" s="779"/>
      <c r="CR9" s="777">
        <v>2259</v>
      </c>
      <c r="CS9" s="778"/>
      <c r="CT9" s="778"/>
      <c r="CU9" s="778"/>
      <c r="CV9" s="779"/>
      <c r="CW9" s="777">
        <v>801</v>
      </c>
      <c r="CX9" s="778"/>
      <c r="CY9" s="778"/>
      <c r="CZ9" s="778"/>
      <c r="DA9" s="779"/>
      <c r="DB9" s="777" t="s">
        <v>533</v>
      </c>
      <c r="DC9" s="778"/>
      <c r="DD9" s="778"/>
      <c r="DE9" s="778"/>
      <c r="DF9" s="779"/>
      <c r="DG9" s="777" t="s">
        <v>533</v>
      </c>
      <c r="DH9" s="778"/>
      <c r="DI9" s="778"/>
      <c r="DJ9" s="778"/>
      <c r="DK9" s="779"/>
      <c r="DL9" s="777" t="s">
        <v>533</v>
      </c>
      <c r="DM9" s="778"/>
      <c r="DN9" s="778"/>
      <c r="DO9" s="778"/>
      <c r="DP9" s="779"/>
      <c r="DQ9" s="777" t="s">
        <v>533</v>
      </c>
      <c r="DR9" s="778"/>
      <c r="DS9" s="778"/>
      <c r="DT9" s="778"/>
      <c r="DU9" s="779"/>
      <c r="DV9" s="774"/>
      <c r="DW9" s="775"/>
      <c r="DX9" s="775"/>
      <c r="DY9" s="775"/>
      <c r="DZ9" s="780"/>
      <c r="EA9" s="233"/>
    </row>
    <row r="10" spans="1:131" s="234" customFormat="1" ht="26.25" customHeight="1">
      <c r="A10" s="237">
        <v>4</v>
      </c>
      <c r="B10" s="781" t="s">
        <v>389</v>
      </c>
      <c r="C10" s="782"/>
      <c r="D10" s="782"/>
      <c r="E10" s="782"/>
      <c r="F10" s="782"/>
      <c r="G10" s="782"/>
      <c r="H10" s="782"/>
      <c r="I10" s="782"/>
      <c r="J10" s="782"/>
      <c r="K10" s="782"/>
      <c r="L10" s="782"/>
      <c r="M10" s="782"/>
      <c r="N10" s="782"/>
      <c r="O10" s="782"/>
      <c r="P10" s="783"/>
      <c r="Q10" s="784">
        <v>142392</v>
      </c>
      <c r="R10" s="785"/>
      <c r="S10" s="785"/>
      <c r="T10" s="785"/>
      <c r="U10" s="785"/>
      <c r="V10" s="785">
        <v>142392</v>
      </c>
      <c r="W10" s="785"/>
      <c r="X10" s="785"/>
      <c r="Y10" s="785"/>
      <c r="Z10" s="785"/>
      <c r="AA10" s="785" t="s">
        <v>533</v>
      </c>
      <c r="AB10" s="785"/>
      <c r="AC10" s="785"/>
      <c r="AD10" s="785"/>
      <c r="AE10" s="786"/>
      <c r="AF10" s="787" t="s">
        <v>533</v>
      </c>
      <c r="AG10" s="788"/>
      <c r="AH10" s="788"/>
      <c r="AI10" s="788"/>
      <c r="AJ10" s="789"/>
      <c r="AK10" s="770">
        <v>75524</v>
      </c>
      <c r="AL10" s="771"/>
      <c r="AM10" s="771"/>
      <c r="AN10" s="771"/>
      <c r="AO10" s="771"/>
      <c r="AP10" s="771" t="s">
        <v>533</v>
      </c>
      <c r="AQ10" s="771"/>
      <c r="AR10" s="771"/>
      <c r="AS10" s="771"/>
      <c r="AT10" s="771"/>
      <c r="AU10" s="772"/>
      <c r="AV10" s="772"/>
      <c r="AW10" s="772"/>
      <c r="AX10" s="772"/>
      <c r="AY10" s="773"/>
      <c r="AZ10" s="231"/>
      <c r="BA10" s="231"/>
      <c r="BB10" s="231"/>
      <c r="BC10" s="231"/>
      <c r="BD10" s="231"/>
      <c r="BE10" s="232"/>
      <c r="BF10" s="232"/>
      <c r="BG10" s="232"/>
      <c r="BH10" s="232"/>
      <c r="BI10" s="232"/>
      <c r="BJ10" s="232"/>
      <c r="BK10" s="232"/>
      <c r="BL10" s="232"/>
      <c r="BM10" s="232"/>
      <c r="BN10" s="232"/>
      <c r="BO10" s="232"/>
      <c r="BP10" s="232"/>
      <c r="BQ10" s="237">
        <v>4</v>
      </c>
      <c r="BR10" s="238"/>
      <c r="BS10" s="774" t="s">
        <v>603</v>
      </c>
      <c r="BT10" s="775"/>
      <c r="BU10" s="775"/>
      <c r="BV10" s="775"/>
      <c r="BW10" s="775"/>
      <c r="BX10" s="775"/>
      <c r="BY10" s="775"/>
      <c r="BZ10" s="775"/>
      <c r="CA10" s="775"/>
      <c r="CB10" s="775"/>
      <c r="CC10" s="775"/>
      <c r="CD10" s="775"/>
      <c r="CE10" s="775"/>
      <c r="CF10" s="775"/>
      <c r="CG10" s="776"/>
      <c r="CH10" s="777">
        <v>29</v>
      </c>
      <c r="CI10" s="778"/>
      <c r="CJ10" s="778"/>
      <c r="CK10" s="778"/>
      <c r="CL10" s="779"/>
      <c r="CM10" s="777">
        <v>561</v>
      </c>
      <c r="CN10" s="778"/>
      <c r="CO10" s="778"/>
      <c r="CP10" s="778"/>
      <c r="CQ10" s="779"/>
      <c r="CR10" s="777">
        <v>26</v>
      </c>
      <c r="CS10" s="778"/>
      <c r="CT10" s="778"/>
      <c r="CU10" s="778"/>
      <c r="CV10" s="779"/>
      <c r="CW10" s="777">
        <v>389</v>
      </c>
      <c r="CX10" s="778"/>
      <c r="CY10" s="778"/>
      <c r="CZ10" s="778"/>
      <c r="DA10" s="779"/>
      <c r="DB10" s="777" t="s">
        <v>533</v>
      </c>
      <c r="DC10" s="778"/>
      <c r="DD10" s="778"/>
      <c r="DE10" s="778"/>
      <c r="DF10" s="779"/>
      <c r="DG10" s="777" t="s">
        <v>533</v>
      </c>
      <c r="DH10" s="778"/>
      <c r="DI10" s="778"/>
      <c r="DJ10" s="778"/>
      <c r="DK10" s="779"/>
      <c r="DL10" s="777" t="s">
        <v>533</v>
      </c>
      <c r="DM10" s="778"/>
      <c r="DN10" s="778"/>
      <c r="DO10" s="778"/>
      <c r="DP10" s="779"/>
      <c r="DQ10" s="777" t="s">
        <v>533</v>
      </c>
      <c r="DR10" s="778"/>
      <c r="DS10" s="778"/>
      <c r="DT10" s="778"/>
      <c r="DU10" s="779"/>
      <c r="DV10" s="774"/>
      <c r="DW10" s="775"/>
      <c r="DX10" s="775"/>
      <c r="DY10" s="775"/>
      <c r="DZ10" s="780"/>
      <c r="EA10" s="233"/>
    </row>
    <row r="11" spans="1:131" s="234" customFormat="1" ht="26.25" customHeight="1">
      <c r="A11" s="237">
        <v>5</v>
      </c>
      <c r="B11" s="781" t="s">
        <v>391</v>
      </c>
      <c r="C11" s="782"/>
      <c r="D11" s="782"/>
      <c r="E11" s="782"/>
      <c r="F11" s="782"/>
      <c r="G11" s="782"/>
      <c r="H11" s="782"/>
      <c r="I11" s="782"/>
      <c r="J11" s="782"/>
      <c r="K11" s="782"/>
      <c r="L11" s="782"/>
      <c r="M11" s="782"/>
      <c r="N11" s="782"/>
      <c r="O11" s="782"/>
      <c r="P11" s="783"/>
      <c r="Q11" s="784">
        <v>2084</v>
      </c>
      <c r="R11" s="785"/>
      <c r="S11" s="785"/>
      <c r="T11" s="785"/>
      <c r="U11" s="785"/>
      <c r="V11" s="785">
        <v>2084</v>
      </c>
      <c r="W11" s="785"/>
      <c r="X11" s="785"/>
      <c r="Y11" s="785"/>
      <c r="Z11" s="785"/>
      <c r="AA11" s="785" t="s">
        <v>533</v>
      </c>
      <c r="AB11" s="785"/>
      <c r="AC11" s="785"/>
      <c r="AD11" s="785"/>
      <c r="AE11" s="786"/>
      <c r="AF11" s="787" t="s">
        <v>533</v>
      </c>
      <c r="AG11" s="788"/>
      <c r="AH11" s="788"/>
      <c r="AI11" s="788"/>
      <c r="AJ11" s="789"/>
      <c r="AK11" s="770">
        <v>944</v>
      </c>
      <c r="AL11" s="771"/>
      <c r="AM11" s="771"/>
      <c r="AN11" s="771"/>
      <c r="AO11" s="771"/>
      <c r="AP11" s="771">
        <v>6115</v>
      </c>
      <c r="AQ11" s="771"/>
      <c r="AR11" s="771"/>
      <c r="AS11" s="771"/>
      <c r="AT11" s="771"/>
      <c r="AU11" s="772"/>
      <c r="AV11" s="772"/>
      <c r="AW11" s="772"/>
      <c r="AX11" s="772"/>
      <c r="AY11" s="773"/>
      <c r="AZ11" s="231"/>
      <c r="BA11" s="231"/>
      <c r="BB11" s="231"/>
      <c r="BC11" s="231"/>
      <c r="BD11" s="231"/>
      <c r="BE11" s="232"/>
      <c r="BF11" s="232"/>
      <c r="BG11" s="232"/>
      <c r="BH11" s="232"/>
      <c r="BI11" s="232"/>
      <c r="BJ11" s="232"/>
      <c r="BK11" s="232"/>
      <c r="BL11" s="232"/>
      <c r="BM11" s="232"/>
      <c r="BN11" s="232"/>
      <c r="BO11" s="232"/>
      <c r="BP11" s="232"/>
      <c r="BQ11" s="237">
        <v>5</v>
      </c>
      <c r="BR11" s="238"/>
      <c r="BS11" s="774" t="s">
        <v>604</v>
      </c>
      <c r="BT11" s="775"/>
      <c r="BU11" s="775"/>
      <c r="BV11" s="775"/>
      <c r="BW11" s="775"/>
      <c r="BX11" s="775"/>
      <c r="BY11" s="775"/>
      <c r="BZ11" s="775"/>
      <c r="CA11" s="775"/>
      <c r="CB11" s="775"/>
      <c r="CC11" s="775"/>
      <c r="CD11" s="775"/>
      <c r="CE11" s="775"/>
      <c r="CF11" s="775"/>
      <c r="CG11" s="776"/>
      <c r="CH11" s="777">
        <v>21</v>
      </c>
      <c r="CI11" s="778"/>
      <c r="CJ11" s="778"/>
      <c r="CK11" s="778"/>
      <c r="CL11" s="779"/>
      <c r="CM11" s="777">
        <v>1197</v>
      </c>
      <c r="CN11" s="778"/>
      <c r="CO11" s="778"/>
      <c r="CP11" s="778"/>
      <c r="CQ11" s="779"/>
      <c r="CR11" s="777">
        <v>1174</v>
      </c>
      <c r="CS11" s="778"/>
      <c r="CT11" s="778"/>
      <c r="CU11" s="778"/>
      <c r="CV11" s="779"/>
      <c r="CW11" s="777">
        <v>375</v>
      </c>
      <c r="CX11" s="778"/>
      <c r="CY11" s="778"/>
      <c r="CZ11" s="778"/>
      <c r="DA11" s="779"/>
      <c r="DB11" s="777" t="s">
        <v>533</v>
      </c>
      <c r="DC11" s="778"/>
      <c r="DD11" s="778"/>
      <c r="DE11" s="778"/>
      <c r="DF11" s="779"/>
      <c r="DG11" s="777" t="s">
        <v>533</v>
      </c>
      <c r="DH11" s="778"/>
      <c r="DI11" s="778"/>
      <c r="DJ11" s="778"/>
      <c r="DK11" s="779"/>
      <c r="DL11" s="777" t="s">
        <v>533</v>
      </c>
      <c r="DM11" s="778"/>
      <c r="DN11" s="778"/>
      <c r="DO11" s="778"/>
      <c r="DP11" s="779"/>
      <c r="DQ11" s="777" t="s">
        <v>533</v>
      </c>
      <c r="DR11" s="778"/>
      <c r="DS11" s="778"/>
      <c r="DT11" s="778"/>
      <c r="DU11" s="779"/>
      <c r="DV11" s="774"/>
      <c r="DW11" s="775"/>
      <c r="DX11" s="775"/>
      <c r="DY11" s="775"/>
      <c r="DZ11" s="780"/>
      <c r="EA11" s="233"/>
    </row>
    <row r="12" spans="1:131" s="234" customFormat="1" ht="26.25" customHeight="1">
      <c r="A12" s="237">
        <v>6</v>
      </c>
      <c r="B12" s="781" t="s">
        <v>393</v>
      </c>
      <c r="C12" s="782"/>
      <c r="D12" s="782"/>
      <c r="E12" s="782"/>
      <c r="F12" s="782"/>
      <c r="G12" s="782"/>
      <c r="H12" s="782"/>
      <c r="I12" s="782"/>
      <c r="J12" s="782"/>
      <c r="K12" s="782"/>
      <c r="L12" s="782"/>
      <c r="M12" s="782"/>
      <c r="N12" s="782"/>
      <c r="O12" s="782"/>
      <c r="P12" s="783"/>
      <c r="Q12" s="784">
        <v>251</v>
      </c>
      <c r="R12" s="785"/>
      <c r="S12" s="785"/>
      <c r="T12" s="785"/>
      <c r="U12" s="785"/>
      <c r="V12" s="785">
        <v>251</v>
      </c>
      <c r="W12" s="785"/>
      <c r="X12" s="785"/>
      <c r="Y12" s="785"/>
      <c r="Z12" s="785"/>
      <c r="AA12" s="785" t="s">
        <v>533</v>
      </c>
      <c r="AB12" s="785"/>
      <c r="AC12" s="785"/>
      <c r="AD12" s="785"/>
      <c r="AE12" s="786"/>
      <c r="AF12" s="787" t="s">
        <v>533</v>
      </c>
      <c r="AG12" s="788"/>
      <c r="AH12" s="788"/>
      <c r="AI12" s="788"/>
      <c r="AJ12" s="789"/>
      <c r="AK12" s="770" t="s">
        <v>533</v>
      </c>
      <c r="AL12" s="771"/>
      <c r="AM12" s="771"/>
      <c r="AN12" s="771"/>
      <c r="AO12" s="771"/>
      <c r="AP12" s="771" t="s">
        <v>533</v>
      </c>
      <c r="AQ12" s="771"/>
      <c r="AR12" s="771"/>
      <c r="AS12" s="771"/>
      <c r="AT12" s="771"/>
      <c r="AU12" s="772"/>
      <c r="AV12" s="772"/>
      <c r="AW12" s="772"/>
      <c r="AX12" s="772"/>
      <c r="AY12" s="773"/>
      <c r="AZ12" s="231"/>
      <c r="BA12" s="231"/>
      <c r="BB12" s="231"/>
      <c r="BC12" s="231"/>
      <c r="BD12" s="231"/>
      <c r="BE12" s="232"/>
      <c r="BF12" s="232"/>
      <c r="BG12" s="232"/>
      <c r="BH12" s="232"/>
      <c r="BI12" s="232"/>
      <c r="BJ12" s="232"/>
      <c r="BK12" s="232"/>
      <c r="BL12" s="232"/>
      <c r="BM12" s="232"/>
      <c r="BN12" s="232"/>
      <c r="BO12" s="232"/>
      <c r="BP12" s="232"/>
      <c r="BQ12" s="237">
        <v>6</v>
      </c>
      <c r="BR12" s="238"/>
      <c r="BS12" s="774" t="s">
        <v>605</v>
      </c>
      <c r="BT12" s="775"/>
      <c r="BU12" s="775"/>
      <c r="BV12" s="775"/>
      <c r="BW12" s="775"/>
      <c r="BX12" s="775"/>
      <c r="BY12" s="775"/>
      <c r="BZ12" s="775"/>
      <c r="CA12" s="775"/>
      <c r="CB12" s="775"/>
      <c r="CC12" s="775"/>
      <c r="CD12" s="775"/>
      <c r="CE12" s="775"/>
      <c r="CF12" s="775"/>
      <c r="CG12" s="776"/>
      <c r="CH12" s="777">
        <v>0</v>
      </c>
      <c r="CI12" s="778"/>
      <c r="CJ12" s="778"/>
      <c r="CK12" s="778"/>
      <c r="CL12" s="779"/>
      <c r="CM12" s="777">
        <v>114</v>
      </c>
      <c r="CN12" s="778"/>
      <c r="CO12" s="778"/>
      <c r="CP12" s="778"/>
      <c r="CQ12" s="779"/>
      <c r="CR12" s="777">
        <v>30</v>
      </c>
      <c r="CS12" s="778"/>
      <c r="CT12" s="778"/>
      <c r="CU12" s="778"/>
      <c r="CV12" s="779"/>
      <c r="CW12" s="777">
        <v>42</v>
      </c>
      <c r="CX12" s="778"/>
      <c r="CY12" s="778"/>
      <c r="CZ12" s="778"/>
      <c r="DA12" s="779"/>
      <c r="DB12" s="777" t="s">
        <v>533</v>
      </c>
      <c r="DC12" s="778"/>
      <c r="DD12" s="778"/>
      <c r="DE12" s="778"/>
      <c r="DF12" s="779"/>
      <c r="DG12" s="777" t="s">
        <v>533</v>
      </c>
      <c r="DH12" s="778"/>
      <c r="DI12" s="778"/>
      <c r="DJ12" s="778"/>
      <c r="DK12" s="779"/>
      <c r="DL12" s="777" t="s">
        <v>533</v>
      </c>
      <c r="DM12" s="778"/>
      <c r="DN12" s="778"/>
      <c r="DO12" s="778"/>
      <c r="DP12" s="779"/>
      <c r="DQ12" s="777" t="s">
        <v>533</v>
      </c>
      <c r="DR12" s="778"/>
      <c r="DS12" s="778"/>
      <c r="DT12" s="778"/>
      <c r="DU12" s="779"/>
      <c r="DV12" s="774"/>
      <c r="DW12" s="775"/>
      <c r="DX12" s="775"/>
      <c r="DY12" s="775"/>
      <c r="DZ12" s="780"/>
      <c r="EA12" s="233"/>
    </row>
    <row r="13" spans="1:131" s="234" customFormat="1" ht="26.25" customHeight="1">
      <c r="A13" s="237">
        <v>7</v>
      </c>
      <c r="B13" s="781" t="s">
        <v>394</v>
      </c>
      <c r="C13" s="782"/>
      <c r="D13" s="782"/>
      <c r="E13" s="782"/>
      <c r="F13" s="782"/>
      <c r="G13" s="782"/>
      <c r="H13" s="782"/>
      <c r="I13" s="782"/>
      <c r="J13" s="782"/>
      <c r="K13" s="782"/>
      <c r="L13" s="782"/>
      <c r="M13" s="782"/>
      <c r="N13" s="782"/>
      <c r="O13" s="782"/>
      <c r="P13" s="783"/>
      <c r="Q13" s="784">
        <v>1077</v>
      </c>
      <c r="R13" s="785"/>
      <c r="S13" s="785"/>
      <c r="T13" s="785"/>
      <c r="U13" s="785"/>
      <c r="V13" s="785">
        <v>1077</v>
      </c>
      <c r="W13" s="785"/>
      <c r="X13" s="785"/>
      <c r="Y13" s="785"/>
      <c r="Z13" s="785"/>
      <c r="AA13" s="785" t="s">
        <v>597</v>
      </c>
      <c r="AB13" s="785"/>
      <c r="AC13" s="785"/>
      <c r="AD13" s="785"/>
      <c r="AE13" s="786"/>
      <c r="AF13" s="787" t="s">
        <v>533</v>
      </c>
      <c r="AG13" s="788"/>
      <c r="AH13" s="788"/>
      <c r="AI13" s="788"/>
      <c r="AJ13" s="789"/>
      <c r="AK13" s="770">
        <v>854</v>
      </c>
      <c r="AL13" s="771"/>
      <c r="AM13" s="771"/>
      <c r="AN13" s="771"/>
      <c r="AO13" s="771"/>
      <c r="AP13" s="771" t="s">
        <v>533</v>
      </c>
      <c r="AQ13" s="771"/>
      <c r="AR13" s="771"/>
      <c r="AS13" s="771"/>
      <c r="AT13" s="771"/>
      <c r="AU13" s="772"/>
      <c r="AV13" s="772"/>
      <c r="AW13" s="772"/>
      <c r="AX13" s="772"/>
      <c r="AY13" s="773"/>
      <c r="AZ13" s="231"/>
      <c r="BA13" s="231"/>
      <c r="BB13" s="231"/>
      <c r="BC13" s="231"/>
      <c r="BD13" s="231"/>
      <c r="BE13" s="232"/>
      <c r="BF13" s="232"/>
      <c r="BG13" s="232"/>
      <c r="BH13" s="232"/>
      <c r="BI13" s="232"/>
      <c r="BJ13" s="232"/>
      <c r="BK13" s="232"/>
      <c r="BL13" s="232"/>
      <c r="BM13" s="232"/>
      <c r="BN13" s="232"/>
      <c r="BO13" s="232"/>
      <c r="BP13" s="232"/>
      <c r="BQ13" s="237">
        <v>7</v>
      </c>
      <c r="BR13" s="238"/>
      <c r="BS13" s="774" t="s">
        <v>606</v>
      </c>
      <c r="BT13" s="775"/>
      <c r="BU13" s="775"/>
      <c r="BV13" s="775"/>
      <c r="BW13" s="775"/>
      <c r="BX13" s="775"/>
      <c r="BY13" s="775"/>
      <c r="BZ13" s="775"/>
      <c r="CA13" s="775"/>
      <c r="CB13" s="775"/>
      <c r="CC13" s="775"/>
      <c r="CD13" s="775"/>
      <c r="CE13" s="775"/>
      <c r="CF13" s="775"/>
      <c r="CG13" s="776"/>
      <c r="CH13" s="777">
        <v>-76</v>
      </c>
      <c r="CI13" s="778"/>
      <c r="CJ13" s="778"/>
      <c r="CK13" s="778"/>
      <c r="CL13" s="779"/>
      <c r="CM13" s="777">
        <v>546</v>
      </c>
      <c r="CN13" s="778"/>
      <c r="CO13" s="778"/>
      <c r="CP13" s="778"/>
      <c r="CQ13" s="779"/>
      <c r="CR13" s="777">
        <v>989</v>
      </c>
      <c r="CS13" s="778"/>
      <c r="CT13" s="778"/>
      <c r="CU13" s="778"/>
      <c r="CV13" s="779"/>
      <c r="CW13" s="777">
        <v>44</v>
      </c>
      <c r="CX13" s="778"/>
      <c r="CY13" s="778"/>
      <c r="CZ13" s="778"/>
      <c r="DA13" s="779"/>
      <c r="DB13" s="777" t="s">
        <v>533</v>
      </c>
      <c r="DC13" s="778"/>
      <c r="DD13" s="778"/>
      <c r="DE13" s="778"/>
      <c r="DF13" s="779"/>
      <c r="DG13" s="777" t="s">
        <v>533</v>
      </c>
      <c r="DH13" s="778"/>
      <c r="DI13" s="778"/>
      <c r="DJ13" s="778"/>
      <c r="DK13" s="779"/>
      <c r="DL13" s="777" t="s">
        <v>533</v>
      </c>
      <c r="DM13" s="778"/>
      <c r="DN13" s="778"/>
      <c r="DO13" s="778"/>
      <c r="DP13" s="779"/>
      <c r="DQ13" s="777" t="s">
        <v>533</v>
      </c>
      <c r="DR13" s="778"/>
      <c r="DS13" s="778"/>
      <c r="DT13" s="778"/>
      <c r="DU13" s="779"/>
      <c r="DV13" s="774"/>
      <c r="DW13" s="775"/>
      <c r="DX13" s="775"/>
      <c r="DY13" s="775"/>
      <c r="DZ13" s="780"/>
      <c r="EA13" s="233"/>
    </row>
    <row r="14" spans="1:131" s="234" customFormat="1" ht="26.25" customHeight="1">
      <c r="A14" s="237">
        <v>8</v>
      </c>
      <c r="B14" s="781" t="s">
        <v>395</v>
      </c>
      <c r="C14" s="782"/>
      <c r="D14" s="782"/>
      <c r="E14" s="782"/>
      <c r="F14" s="782"/>
      <c r="G14" s="782"/>
      <c r="H14" s="782"/>
      <c r="I14" s="782"/>
      <c r="J14" s="782"/>
      <c r="K14" s="782"/>
      <c r="L14" s="782"/>
      <c r="M14" s="782"/>
      <c r="N14" s="782"/>
      <c r="O14" s="782"/>
      <c r="P14" s="783"/>
      <c r="Q14" s="784">
        <v>11030</v>
      </c>
      <c r="R14" s="785"/>
      <c r="S14" s="785"/>
      <c r="T14" s="785"/>
      <c r="U14" s="785"/>
      <c r="V14" s="785">
        <v>11030</v>
      </c>
      <c r="W14" s="785"/>
      <c r="X14" s="785"/>
      <c r="Y14" s="785"/>
      <c r="Z14" s="785"/>
      <c r="AA14" s="785" t="s">
        <v>533</v>
      </c>
      <c r="AB14" s="785"/>
      <c r="AC14" s="785"/>
      <c r="AD14" s="785"/>
      <c r="AE14" s="786"/>
      <c r="AF14" s="787" t="s">
        <v>533</v>
      </c>
      <c r="AG14" s="788"/>
      <c r="AH14" s="788"/>
      <c r="AI14" s="788"/>
      <c r="AJ14" s="789"/>
      <c r="AK14" s="770" t="s">
        <v>533</v>
      </c>
      <c r="AL14" s="771"/>
      <c r="AM14" s="771"/>
      <c r="AN14" s="771"/>
      <c r="AO14" s="771"/>
      <c r="AP14" s="771">
        <v>54584</v>
      </c>
      <c r="AQ14" s="771"/>
      <c r="AR14" s="771"/>
      <c r="AS14" s="771"/>
      <c r="AT14" s="771"/>
      <c r="AU14" s="772"/>
      <c r="AV14" s="772"/>
      <c r="AW14" s="772"/>
      <c r="AX14" s="772"/>
      <c r="AY14" s="773"/>
      <c r="AZ14" s="231"/>
      <c r="BA14" s="231"/>
      <c r="BB14" s="231"/>
      <c r="BC14" s="231"/>
      <c r="BD14" s="231"/>
      <c r="BE14" s="232"/>
      <c r="BF14" s="232"/>
      <c r="BG14" s="232"/>
      <c r="BH14" s="232"/>
      <c r="BI14" s="232"/>
      <c r="BJ14" s="232"/>
      <c r="BK14" s="232"/>
      <c r="BL14" s="232"/>
      <c r="BM14" s="232"/>
      <c r="BN14" s="232"/>
      <c r="BO14" s="232"/>
      <c r="BP14" s="232"/>
      <c r="BQ14" s="237">
        <v>8</v>
      </c>
      <c r="BR14" s="238"/>
      <c r="BS14" s="774" t="s">
        <v>607</v>
      </c>
      <c r="BT14" s="775"/>
      <c r="BU14" s="775"/>
      <c r="BV14" s="775"/>
      <c r="BW14" s="775"/>
      <c r="BX14" s="775"/>
      <c r="BY14" s="775"/>
      <c r="BZ14" s="775"/>
      <c r="CA14" s="775"/>
      <c r="CB14" s="775"/>
      <c r="CC14" s="775"/>
      <c r="CD14" s="775"/>
      <c r="CE14" s="775"/>
      <c r="CF14" s="775"/>
      <c r="CG14" s="776"/>
      <c r="CH14" s="777">
        <v>-860</v>
      </c>
      <c r="CI14" s="778"/>
      <c r="CJ14" s="778"/>
      <c r="CK14" s="778"/>
      <c r="CL14" s="779"/>
      <c r="CM14" s="777">
        <v>21391</v>
      </c>
      <c r="CN14" s="778"/>
      <c r="CO14" s="778"/>
      <c r="CP14" s="778"/>
      <c r="CQ14" s="779"/>
      <c r="CR14" s="777">
        <v>18138</v>
      </c>
      <c r="CS14" s="778"/>
      <c r="CT14" s="778"/>
      <c r="CU14" s="778"/>
      <c r="CV14" s="779"/>
      <c r="CW14" s="777">
        <v>7046</v>
      </c>
      <c r="CX14" s="778"/>
      <c r="CY14" s="778"/>
      <c r="CZ14" s="778"/>
      <c r="DA14" s="779"/>
      <c r="DB14" s="777">
        <v>54561</v>
      </c>
      <c r="DC14" s="778"/>
      <c r="DD14" s="778"/>
      <c r="DE14" s="778"/>
      <c r="DF14" s="779"/>
      <c r="DG14" s="777" t="s">
        <v>533</v>
      </c>
      <c r="DH14" s="778"/>
      <c r="DI14" s="778"/>
      <c r="DJ14" s="778"/>
      <c r="DK14" s="779"/>
      <c r="DL14" s="777" t="s">
        <v>533</v>
      </c>
      <c r="DM14" s="778"/>
      <c r="DN14" s="778"/>
      <c r="DO14" s="778"/>
      <c r="DP14" s="779"/>
      <c r="DQ14" s="777" t="s">
        <v>533</v>
      </c>
      <c r="DR14" s="778"/>
      <c r="DS14" s="778"/>
      <c r="DT14" s="778"/>
      <c r="DU14" s="779"/>
      <c r="DV14" s="774"/>
      <c r="DW14" s="775"/>
      <c r="DX14" s="775"/>
      <c r="DY14" s="775"/>
      <c r="DZ14" s="780"/>
      <c r="EA14" s="233"/>
    </row>
    <row r="15" spans="1:131" s="234" customFormat="1" ht="26.25" customHeight="1">
      <c r="A15" s="237">
        <v>9</v>
      </c>
      <c r="B15" s="781"/>
      <c r="C15" s="782"/>
      <c r="D15" s="782"/>
      <c r="E15" s="782"/>
      <c r="F15" s="782"/>
      <c r="G15" s="782"/>
      <c r="H15" s="782"/>
      <c r="I15" s="782"/>
      <c r="J15" s="782"/>
      <c r="K15" s="782"/>
      <c r="L15" s="782"/>
      <c r="M15" s="782"/>
      <c r="N15" s="782"/>
      <c r="O15" s="782"/>
      <c r="P15" s="783"/>
      <c r="Q15" s="794"/>
      <c r="R15" s="795"/>
      <c r="S15" s="795"/>
      <c r="T15" s="795"/>
      <c r="U15" s="796"/>
      <c r="V15" s="797"/>
      <c r="W15" s="795"/>
      <c r="X15" s="795"/>
      <c r="Y15" s="795"/>
      <c r="Z15" s="796"/>
      <c r="AA15" s="797"/>
      <c r="AB15" s="795"/>
      <c r="AC15" s="795"/>
      <c r="AD15" s="795"/>
      <c r="AE15" s="798"/>
      <c r="AF15" s="799"/>
      <c r="AG15" s="795"/>
      <c r="AH15" s="795"/>
      <c r="AI15" s="795"/>
      <c r="AJ15" s="798"/>
      <c r="AK15" s="790"/>
      <c r="AL15" s="791"/>
      <c r="AM15" s="791"/>
      <c r="AN15" s="791"/>
      <c r="AO15" s="792"/>
      <c r="AP15" s="793"/>
      <c r="AQ15" s="791"/>
      <c r="AR15" s="791"/>
      <c r="AS15" s="791"/>
      <c r="AT15" s="792"/>
      <c r="AU15" s="772"/>
      <c r="AV15" s="772"/>
      <c r="AW15" s="772"/>
      <c r="AX15" s="772"/>
      <c r="AY15" s="773"/>
      <c r="AZ15" s="231"/>
      <c r="BA15" s="231"/>
      <c r="BB15" s="231"/>
      <c r="BC15" s="231"/>
      <c r="BD15" s="231"/>
      <c r="BE15" s="232"/>
      <c r="BF15" s="232"/>
      <c r="BG15" s="232"/>
      <c r="BH15" s="232"/>
      <c r="BI15" s="232"/>
      <c r="BJ15" s="232"/>
      <c r="BK15" s="232"/>
      <c r="BL15" s="232"/>
      <c r="BM15" s="232"/>
      <c r="BN15" s="232"/>
      <c r="BO15" s="232"/>
      <c r="BP15" s="232"/>
      <c r="BQ15" s="237">
        <v>9</v>
      </c>
      <c r="BR15" s="238"/>
      <c r="BS15" s="774" t="s">
        <v>608</v>
      </c>
      <c r="BT15" s="775"/>
      <c r="BU15" s="775"/>
      <c r="BV15" s="775"/>
      <c r="BW15" s="775"/>
      <c r="BX15" s="775"/>
      <c r="BY15" s="775"/>
      <c r="BZ15" s="775"/>
      <c r="CA15" s="775"/>
      <c r="CB15" s="775"/>
      <c r="CC15" s="775"/>
      <c r="CD15" s="775"/>
      <c r="CE15" s="775"/>
      <c r="CF15" s="775"/>
      <c r="CG15" s="776"/>
      <c r="CH15" s="777">
        <v>-2</v>
      </c>
      <c r="CI15" s="778"/>
      <c r="CJ15" s="778"/>
      <c r="CK15" s="778"/>
      <c r="CL15" s="779"/>
      <c r="CM15" s="777">
        <v>11</v>
      </c>
      <c r="CN15" s="778"/>
      <c r="CO15" s="778"/>
      <c r="CP15" s="778"/>
      <c r="CQ15" s="779"/>
      <c r="CR15" s="777">
        <v>50</v>
      </c>
      <c r="CS15" s="778"/>
      <c r="CT15" s="778"/>
      <c r="CU15" s="778"/>
      <c r="CV15" s="779"/>
      <c r="CW15" s="777">
        <v>166</v>
      </c>
      <c r="CX15" s="778"/>
      <c r="CY15" s="778"/>
      <c r="CZ15" s="778"/>
      <c r="DA15" s="779"/>
      <c r="DB15" s="777" t="s">
        <v>533</v>
      </c>
      <c r="DC15" s="778"/>
      <c r="DD15" s="778"/>
      <c r="DE15" s="778"/>
      <c r="DF15" s="779"/>
      <c r="DG15" s="777" t="s">
        <v>533</v>
      </c>
      <c r="DH15" s="778"/>
      <c r="DI15" s="778"/>
      <c r="DJ15" s="778"/>
      <c r="DK15" s="779"/>
      <c r="DL15" s="777" t="s">
        <v>533</v>
      </c>
      <c r="DM15" s="778"/>
      <c r="DN15" s="778"/>
      <c r="DO15" s="778"/>
      <c r="DP15" s="779"/>
      <c r="DQ15" s="777" t="s">
        <v>533</v>
      </c>
      <c r="DR15" s="778"/>
      <c r="DS15" s="778"/>
      <c r="DT15" s="778"/>
      <c r="DU15" s="779"/>
      <c r="DV15" s="774"/>
      <c r="DW15" s="775"/>
      <c r="DX15" s="775"/>
      <c r="DY15" s="775"/>
      <c r="DZ15" s="780"/>
      <c r="EA15" s="233"/>
    </row>
    <row r="16" spans="1:131" s="234" customFormat="1" ht="26.25" customHeight="1">
      <c r="A16" s="237">
        <v>10</v>
      </c>
      <c r="B16" s="781"/>
      <c r="C16" s="782"/>
      <c r="D16" s="782"/>
      <c r="E16" s="782"/>
      <c r="F16" s="782"/>
      <c r="G16" s="782"/>
      <c r="H16" s="782"/>
      <c r="I16" s="782"/>
      <c r="J16" s="782"/>
      <c r="K16" s="782"/>
      <c r="L16" s="782"/>
      <c r="M16" s="782"/>
      <c r="N16" s="782"/>
      <c r="O16" s="782"/>
      <c r="P16" s="783"/>
      <c r="Q16" s="800"/>
      <c r="R16" s="801"/>
      <c r="S16" s="801"/>
      <c r="T16" s="801"/>
      <c r="U16" s="801"/>
      <c r="V16" s="801"/>
      <c r="W16" s="801"/>
      <c r="X16" s="801"/>
      <c r="Y16" s="801"/>
      <c r="Z16" s="801"/>
      <c r="AA16" s="801"/>
      <c r="AB16" s="801"/>
      <c r="AC16" s="801"/>
      <c r="AD16" s="801"/>
      <c r="AE16" s="797"/>
      <c r="AF16" s="799"/>
      <c r="AG16" s="795"/>
      <c r="AH16" s="795"/>
      <c r="AI16" s="795"/>
      <c r="AJ16" s="798"/>
      <c r="AK16" s="792"/>
      <c r="AL16" s="802"/>
      <c r="AM16" s="802"/>
      <c r="AN16" s="802"/>
      <c r="AO16" s="802"/>
      <c r="AP16" s="802"/>
      <c r="AQ16" s="802"/>
      <c r="AR16" s="802"/>
      <c r="AS16" s="802"/>
      <c r="AT16" s="802"/>
      <c r="AU16" s="772"/>
      <c r="AV16" s="772"/>
      <c r="AW16" s="772"/>
      <c r="AX16" s="772"/>
      <c r="AY16" s="773"/>
      <c r="AZ16" s="231"/>
      <c r="BA16" s="231"/>
      <c r="BB16" s="231"/>
      <c r="BC16" s="231"/>
      <c r="BD16" s="231"/>
      <c r="BE16" s="232"/>
      <c r="BF16" s="232"/>
      <c r="BG16" s="232"/>
      <c r="BH16" s="232"/>
      <c r="BI16" s="232"/>
      <c r="BJ16" s="232"/>
      <c r="BK16" s="232"/>
      <c r="BL16" s="232"/>
      <c r="BM16" s="232"/>
      <c r="BN16" s="232"/>
      <c r="BO16" s="232"/>
      <c r="BP16" s="232"/>
      <c r="BQ16" s="237">
        <v>10</v>
      </c>
      <c r="BR16" s="238"/>
      <c r="BS16" s="774" t="s">
        <v>609</v>
      </c>
      <c r="BT16" s="775"/>
      <c r="BU16" s="775"/>
      <c r="BV16" s="775"/>
      <c r="BW16" s="775"/>
      <c r="BX16" s="775"/>
      <c r="BY16" s="775"/>
      <c r="BZ16" s="775"/>
      <c r="CA16" s="775"/>
      <c r="CB16" s="775"/>
      <c r="CC16" s="775"/>
      <c r="CD16" s="775"/>
      <c r="CE16" s="775"/>
      <c r="CF16" s="775"/>
      <c r="CG16" s="776"/>
      <c r="CH16" s="777">
        <v>241</v>
      </c>
      <c r="CI16" s="778"/>
      <c r="CJ16" s="778"/>
      <c r="CK16" s="778"/>
      <c r="CL16" s="779"/>
      <c r="CM16" s="777">
        <v>4213</v>
      </c>
      <c r="CN16" s="778"/>
      <c r="CO16" s="778"/>
      <c r="CP16" s="778"/>
      <c r="CQ16" s="779"/>
      <c r="CR16" s="777">
        <v>700</v>
      </c>
      <c r="CS16" s="778"/>
      <c r="CT16" s="778"/>
      <c r="CU16" s="778"/>
      <c r="CV16" s="779"/>
      <c r="CW16" s="777" t="s">
        <v>533</v>
      </c>
      <c r="CX16" s="778"/>
      <c r="CY16" s="778"/>
      <c r="CZ16" s="778"/>
      <c r="DA16" s="779"/>
      <c r="DB16" s="777" t="s">
        <v>533</v>
      </c>
      <c r="DC16" s="778"/>
      <c r="DD16" s="778"/>
      <c r="DE16" s="778"/>
      <c r="DF16" s="779"/>
      <c r="DG16" s="777" t="s">
        <v>533</v>
      </c>
      <c r="DH16" s="778"/>
      <c r="DI16" s="778"/>
      <c r="DJ16" s="778"/>
      <c r="DK16" s="779"/>
      <c r="DL16" s="777" t="s">
        <v>533</v>
      </c>
      <c r="DM16" s="778"/>
      <c r="DN16" s="778"/>
      <c r="DO16" s="778"/>
      <c r="DP16" s="779"/>
      <c r="DQ16" s="777" t="s">
        <v>533</v>
      </c>
      <c r="DR16" s="778"/>
      <c r="DS16" s="778"/>
      <c r="DT16" s="778"/>
      <c r="DU16" s="779"/>
      <c r="DV16" s="774"/>
      <c r="DW16" s="775"/>
      <c r="DX16" s="775"/>
      <c r="DY16" s="775"/>
      <c r="DZ16" s="780"/>
      <c r="EA16" s="233"/>
    </row>
    <row r="17" spans="1:131" s="234" customFormat="1" ht="26.25" customHeight="1">
      <c r="A17" s="237">
        <v>11</v>
      </c>
      <c r="B17" s="781"/>
      <c r="C17" s="782"/>
      <c r="D17" s="782"/>
      <c r="E17" s="782"/>
      <c r="F17" s="782"/>
      <c r="G17" s="782"/>
      <c r="H17" s="782"/>
      <c r="I17" s="782"/>
      <c r="J17" s="782"/>
      <c r="K17" s="782"/>
      <c r="L17" s="782"/>
      <c r="M17" s="782"/>
      <c r="N17" s="782"/>
      <c r="O17" s="782"/>
      <c r="P17" s="783"/>
      <c r="Q17" s="800"/>
      <c r="R17" s="801"/>
      <c r="S17" s="801"/>
      <c r="T17" s="801"/>
      <c r="U17" s="801"/>
      <c r="V17" s="801"/>
      <c r="W17" s="801"/>
      <c r="X17" s="801"/>
      <c r="Y17" s="801"/>
      <c r="Z17" s="801"/>
      <c r="AA17" s="801"/>
      <c r="AB17" s="801"/>
      <c r="AC17" s="801"/>
      <c r="AD17" s="801"/>
      <c r="AE17" s="797"/>
      <c r="AF17" s="799"/>
      <c r="AG17" s="795"/>
      <c r="AH17" s="795"/>
      <c r="AI17" s="795"/>
      <c r="AJ17" s="798"/>
      <c r="AK17" s="792"/>
      <c r="AL17" s="802"/>
      <c r="AM17" s="802"/>
      <c r="AN17" s="802"/>
      <c r="AO17" s="802"/>
      <c r="AP17" s="802"/>
      <c r="AQ17" s="802"/>
      <c r="AR17" s="802"/>
      <c r="AS17" s="802"/>
      <c r="AT17" s="802"/>
      <c r="AU17" s="772"/>
      <c r="AV17" s="772"/>
      <c r="AW17" s="772"/>
      <c r="AX17" s="772"/>
      <c r="AY17" s="773"/>
      <c r="AZ17" s="231"/>
      <c r="BA17" s="231"/>
      <c r="BB17" s="231"/>
      <c r="BC17" s="231"/>
      <c r="BD17" s="231"/>
      <c r="BE17" s="232"/>
      <c r="BF17" s="232"/>
      <c r="BG17" s="232"/>
      <c r="BH17" s="232"/>
      <c r="BI17" s="232"/>
      <c r="BJ17" s="232"/>
      <c r="BK17" s="232"/>
      <c r="BL17" s="232"/>
      <c r="BM17" s="232"/>
      <c r="BN17" s="232"/>
      <c r="BO17" s="232"/>
      <c r="BP17" s="232"/>
      <c r="BQ17" s="237">
        <v>11</v>
      </c>
      <c r="BR17" s="238"/>
      <c r="BS17" s="774" t="s">
        <v>610</v>
      </c>
      <c r="BT17" s="775"/>
      <c r="BU17" s="775"/>
      <c r="BV17" s="775"/>
      <c r="BW17" s="775"/>
      <c r="BX17" s="775"/>
      <c r="BY17" s="775"/>
      <c r="BZ17" s="775"/>
      <c r="CA17" s="775"/>
      <c r="CB17" s="775"/>
      <c r="CC17" s="775"/>
      <c r="CD17" s="775"/>
      <c r="CE17" s="775"/>
      <c r="CF17" s="775"/>
      <c r="CG17" s="776"/>
      <c r="CH17" s="777">
        <v>13</v>
      </c>
      <c r="CI17" s="778"/>
      <c r="CJ17" s="778"/>
      <c r="CK17" s="778"/>
      <c r="CL17" s="779"/>
      <c r="CM17" s="777">
        <v>15</v>
      </c>
      <c r="CN17" s="778"/>
      <c r="CO17" s="778"/>
      <c r="CP17" s="778"/>
      <c r="CQ17" s="779"/>
      <c r="CR17" s="777">
        <v>60</v>
      </c>
      <c r="CS17" s="778"/>
      <c r="CT17" s="778"/>
      <c r="CU17" s="778"/>
      <c r="CV17" s="779"/>
      <c r="CW17" s="777">
        <v>84</v>
      </c>
      <c r="CX17" s="778"/>
      <c r="CY17" s="778"/>
      <c r="CZ17" s="778"/>
      <c r="DA17" s="779"/>
      <c r="DB17" s="777" t="s">
        <v>533</v>
      </c>
      <c r="DC17" s="778"/>
      <c r="DD17" s="778"/>
      <c r="DE17" s="778"/>
      <c r="DF17" s="779"/>
      <c r="DG17" s="777" t="s">
        <v>533</v>
      </c>
      <c r="DH17" s="778"/>
      <c r="DI17" s="778"/>
      <c r="DJ17" s="778"/>
      <c r="DK17" s="779"/>
      <c r="DL17" s="777" t="s">
        <v>533</v>
      </c>
      <c r="DM17" s="778"/>
      <c r="DN17" s="778"/>
      <c r="DO17" s="778"/>
      <c r="DP17" s="779"/>
      <c r="DQ17" s="777" t="s">
        <v>533</v>
      </c>
      <c r="DR17" s="778"/>
      <c r="DS17" s="778"/>
      <c r="DT17" s="778"/>
      <c r="DU17" s="779"/>
      <c r="DV17" s="774"/>
      <c r="DW17" s="775"/>
      <c r="DX17" s="775"/>
      <c r="DY17" s="775"/>
      <c r="DZ17" s="780"/>
      <c r="EA17" s="233"/>
    </row>
    <row r="18" spans="1:131" s="234" customFormat="1" ht="26.25" customHeight="1">
      <c r="A18" s="237">
        <v>12</v>
      </c>
      <c r="B18" s="781"/>
      <c r="C18" s="782"/>
      <c r="D18" s="782"/>
      <c r="E18" s="782"/>
      <c r="F18" s="782"/>
      <c r="G18" s="782"/>
      <c r="H18" s="782"/>
      <c r="I18" s="782"/>
      <c r="J18" s="782"/>
      <c r="K18" s="782"/>
      <c r="L18" s="782"/>
      <c r="M18" s="782"/>
      <c r="N18" s="782"/>
      <c r="O18" s="782"/>
      <c r="P18" s="783"/>
      <c r="Q18" s="800"/>
      <c r="R18" s="801"/>
      <c r="S18" s="801"/>
      <c r="T18" s="801"/>
      <c r="U18" s="801"/>
      <c r="V18" s="801"/>
      <c r="W18" s="801"/>
      <c r="X18" s="801"/>
      <c r="Y18" s="801"/>
      <c r="Z18" s="801"/>
      <c r="AA18" s="801"/>
      <c r="AB18" s="801"/>
      <c r="AC18" s="801"/>
      <c r="AD18" s="801"/>
      <c r="AE18" s="797"/>
      <c r="AF18" s="799"/>
      <c r="AG18" s="795"/>
      <c r="AH18" s="795"/>
      <c r="AI18" s="795"/>
      <c r="AJ18" s="798"/>
      <c r="AK18" s="792"/>
      <c r="AL18" s="802"/>
      <c r="AM18" s="802"/>
      <c r="AN18" s="802"/>
      <c r="AO18" s="802"/>
      <c r="AP18" s="802"/>
      <c r="AQ18" s="802"/>
      <c r="AR18" s="802"/>
      <c r="AS18" s="802"/>
      <c r="AT18" s="802"/>
      <c r="AU18" s="772"/>
      <c r="AV18" s="772"/>
      <c r="AW18" s="772"/>
      <c r="AX18" s="772"/>
      <c r="AY18" s="773"/>
      <c r="AZ18" s="231"/>
      <c r="BA18" s="231"/>
      <c r="BB18" s="231"/>
      <c r="BC18" s="231"/>
      <c r="BD18" s="231"/>
      <c r="BE18" s="232"/>
      <c r="BF18" s="232"/>
      <c r="BG18" s="232"/>
      <c r="BH18" s="232"/>
      <c r="BI18" s="232"/>
      <c r="BJ18" s="232"/>
      <c r="BK18" s="232"/>
      <c r="BL18" s="232"/>
      <c r="BM18" s="232"/>
      <c r="BN18" s="232"/>
      <c r="BO18" s="232"/>
      <c r="BP18" s="232"/>
      <c r="BQ18" s="237">
        <v>12</v>
      </c>
      <c r="BR18" s="238"/>
      <c r="BS18" s="774" t="s">
        <v>611</v>
      </c>
      <c r="BT18" s="775"/>
      <c r="BU18" s="775"/>
      <c r="BV18" s="775"/>
      <c r="BW18" s="775"/>
      <c r="BX18" s="775"/>
      <c r="BY18" s="775"/>
      <c r="BZ18" s="775"/>
      <c r="CA18" s="775"/>
      <c r="CB18" s="775"/>
      <c r="CC18" s="775"/>
      <c r="CD18" s="775"/>
      <c r="CE18" s="775"/>
      <c r="CF18" s="775"/>
      <c r="CG18" s="776"/>
      <c r="CH18" s="777">
        <v>152</v>
      </c>
      <c r="CI18" s="778"/>
      <c r="CJ18" s="778"/>
      <c r="CK18" s="778"/>
      <c r="CL18" s="779"/>
      <c r="CM18" s="777">
        <v>6445</v>
      </c>
      <c r="CN18" s="778"/>
      <c r="CO18" s="778"/>
      <c r="CP18" s="778"/>
      <c r="CQ18" s="779"/>
      <c r="CR18" s="777">
        <v>3762</v>
      </c>
      <c r="CS18" s="778"/>
      <c r="CT18" s="778"/>
      <c r="CU18" s="778"/>
      <c r="CV18" s="779"/>
      <c r="CW18" s="777" t="s">
        <v>533</v>
      </c>
      <c r="CX18" s="778"/>
      <c r="CY18" s="778"/>
      <c r="CZ18" s="778"/>
      <c r="DA18" s="779"/>
      <c r="DB18" s="777">
        <v>4150</v>
      </c>
      <c r="DC18" s="778"/>
      <c r="DD18" s="778"/>
      <c r="DE18" s="778"/>
      <c r="DF18" s="779"/>
      <c r="DG18" s="777" t="s">
        <v>533</v>
      </c>
      <c r="DH18" s="778"/>
      <c r="DI18" s="778"/>
      <c r="DJ18" s="778"/>
      <c r="DK18" s="779"/>
      <c r="DL18" s="777">
        <v>16246</v>
      </c>
      <c r="DM18" s="778"/>
      <c r="DN18" s="778"/>
      <c r="DO18" s="778"/>
      <c r="DP18" s="779"/>
      <c r="DQ18" s="777">
        <v>404</v>
      </c>
      <c r="DR18" s="778"/>
      <c r="DS18" s="778"/>
      <c r="DT18" s="778"/>
      <c r="DU18" s="779"/>
      <c r="DV18" s="774"/>
      <c r="DW18" s="775"/>
      <c r="DX18" s="775"/>
      <c r="DY18" s="775"/>
      <c r="DZ18" s="780"/>
      <c r="EA18" s="233"/>
    </row>
    <row r="19" spans="1:131" s="234" customFormat="1" ht="26.25" customHeight="1">
      <c r="A19" s="237">
        <v>13</v>
      </c>
      <c r="B19" s="781"/>
      <c r="C19" s="782"/>
      <c r="D19" s="782"/>
      <c r="E19" s="782"/>
      <c r="F19" s="782"/>
      <c r="G19" s="782"/>
      <c r="H19" s="782"/>
      <c r="I19" s="782"/>
      <c r="J19" s="782"/>
      <c r="K19" s="782"/>
      <c r="L19" s="782"/>
      <c r="M19" s="782"/>
      <c r="N19" s="782"/>
      <c r="O19" s="782"/>
      <c r="P19" s="783"/>
      <c r="Q19" s="800"/>
      <c r="R19" s="801"/>
      <c r="S19" s="801"/>
      <c r="T19" s="801"/>
      <c r="U19" s="801"/>
      <c r="V19" s="801"/>
      <c r="W19" s="801"/>
      <c r="X19" s="801"/>
      <c r="Y19" s="801"/>
      <c r="Z19" s="801"/>
      <c r="AA19" s="801"/>
      <c r="AB19" s="801"/>
      <c r="AC19" s="801"/>
      <c r="AD19" s="801"/>
      <c r="AE19" s="797"/>
      <c r="AF19" s="799"/>
      <c r="AG19" s="795"/>
      <c r="AH19" s="795"/>
      <c r="AI19" s="795"/>
      <c r="AJ19" s="798"/>
      <c r="AK19" s="792"/>
      <c r="AL19" s="802"/>
      <c r="AM19" s="802"/>
      <c r="AN19" s="802"/>
      <c r="AO19" s="802"/>
      <c r="AP19" s="802"/>
      <c r="AQ19" s="802"/>
      <c r="AR19" s="802"/>
      <c r="AS19" s="802"/>
      <c r="AT19" s="802"/>
      <c r="AU19" s="772"/>
      <c r="AV19" s="772"/>
      <c r="AW19" s="772"/>
      <c r="AX19" s="772"/>
      <c r="AY19" s="773"/>
      <c r="AZ19" s="231"/>
      <c r="BA19" s="231"/>
      <c r="BB19" s="231"/>
      <c r="BC19" s="231"/>
      <c r="BD19" s="231"/>
      <c r="BE19" s="232"/>
      <c r="BF19" s="232"/>
      <c r="BG19" s="232"/>
      <c r="BH19" s="232"/>
      <c r="BI19" s="232"/>
      <c r="BJ19" s="232"/>
      <c r="BK19" s="232"/>
      <c r="BL19" s="232"/>
      <c r="BM19" s="232"/>
      <c r="BN19" s="232"/>
      <c r="BO19" s="232"/>
      <c r="BP19" s="232"/>
      <c r="BQ19" s="237">
        <v>13</v>
      </c>
      <c r="BR19" s="238"/>
      <c r="BS19" s="774" t="s">
        <v>612</v>
      </c>
      <c r="BT19" s="775"/>
      <c r="BU19" s="775"/>
      <c r="BV19" s="775"/>
      <c r="BW19" s="775"/>
      <c r="BX19" s="775"/>
      <c r="BY19" s="775"/>
      <c r="BZ19" s="775"/>
      <c r="CA19" s="775"/>
      <c r="CB19" s="775"/>
      <c r="CC19" s="775"/>
      <c r="CD19" s="775"/>
      <c r="CE19" s="775"/>
      <c r="CF19" s="775"/>
      <c r="CG19" s="776"/>
      <c r="CH19" s="777">
        <v>-145</v>
      </c>
      <c r="CI19" s="778"/>
      <c r="CJ19" s="778"/>
      <c r="CK19" s="778"/>
      <c r="CL19" s="779"/>
      <c r="CM19" s="777">
        <v>-6910</v>
      </c>
      <c r="CN19" s="778"/>
      <c r="CO19" s="778"/>
      <c r="CP19" s="778"/>
      <c r="CQ19" s="779"/>
      <c r="CR19" s="777">
        <v>5500</v>
      </c>
      <c r="CS19" s="778"/>
      <c r="CT19" s="778"/>
      <c r="CU19" s="778"/>
      <c r="CV19" s="779"/>
      <c r="CW19" s="777" t="s">
        <v>533</v>
      </c>
      <c r="CX19" s="778"/>
      <c r="CY19" s="778"/>
      <c r="CZ19" s="778"/>
      <c r="DA19" s="779"/>
      <c r="DB19" s="777">
        <v>6672</v>
      </c>
      <c r="DC19" s="778"/>
      <c r="DD19" s="778"/>
      <c r="DE19" s="778"/>
      <c r="DF19" s="779"/>
      <c r="DG19" s="777" t="s">
        <v>533</v>
      </c>
      <c r="DH19" s="778"/>
      <c r="DI19" s="778"/>
      <c r="DJ19" s="778"/>
      <c r="DK19" s="779"/>
      <c r="DL19" s="777">
        <v>11444</v>
      </c>
      <c r="DM19" s="778"/>
      <c r="DN19" s="778"/>
      <c r="DO19" s="778"/>
      <c r="DP19" s="779"/>
      <c r="DQ19" s="777">
        <v>1380</v>
      </c>
      <c r="DR19" s="778"/>
      <c r="DS19" s="778"/>
      <c r="DT19" s="778"/>
      <c r="DU19" s="779"/>
      <c r="DV19" s="774"/>
      <c r="DW19" s="775"/>
      <c r="DX19" s="775"/>
      <c r="DY19" s="775"/>
      <c r="DZ19" s="780"/>
      <c r="EA19" s="233"/>
    </row>
    <row r="20" spans="1:131" s="234" customFormat="1" ht="26.25" customHeight="1">
      <c r="A20" s="237">
        <v>14</v>
      </c>
      <c r="B20" s="781"/>
      <c r="C20" s="782"/>
      <c r="D20" s="782"/>
      <c r="E20" s="782"/>
      <c r="F20" s="782"/>
      <c r="G20" s="782"/>
      <c r="H20" s="782"/>
      <c r="I20" s="782"/>
      <c r="J20" s="782"/>
      <c r="K20" s="782"/>
      <c r="L20" s="782"/>
      <c r="M20" s="782"/>
      <c r="N20" s="782"/>
      <c r="O20" s="782"/>
      <c r="P20" s="783"/>
      <c r="Q20" s="800"/>
      <c r="R20" s="801"/>
      <c r="S20" s="801"/>
      <c r="T20" s="801"/>
      <c r="U20" s="801"/>
      <c r="V20" s="801"/>
      <c r="W20" s="801"/>
      <c r="X20" s="801"/>
      <c r="Y20" s="801"/>
      <c r="Z20" s="801"/>
      <c r="AA20" s="801"/>
      <c r="AB20" s="801"/>
      <c r="AC20" s="801"/>
      <c r="AD20" s="801"/>
      <c r="AE20" s="797"/>
      <c r="AF20" s="799"/>
      <c r="AG20" s="795"/>
      <c r="AH20" s="795"/>
      <c r="AI20" s="795"/>
      <c r="AJ20" s="798"/>
      <c r="AK20" s="792"/>
      <c r="AL20" s="802"/>
      <c r="AM20" s="802"/>
      <c r="AN20" s="802"/>
      <c r="AO20" s="802"/>
      <c r="AP20" s="802"/>
      <c r="AQ20" s="802"/>
      <c r="AR20" s="802"/>
      <c r="AS20" s="802"/>
      <c r="AT20" s="802"/>
      <c r="AU20" s="772"/>
      <c r="AV20" s="772"/>
      <c r="AW20" s="772"/>
      <c r="AX20" s="772"/>
      <c r="AY20" s="773"/>
      <c r="AZ20" s="231"/>
      <c r="BA20" s="231"/>
      <c r="BB20" s="231"/>
      <c r="BC20" s="231"/>
      <c r="BD20" s="231"/>
      <c r="BE20" s="232"/>
      <c r="BF20" s="232"/>
      <c r="BG20" s="232"/>
      <c r="BH20" s="232"/>
      <c r="BI20" s="232"/>
      <c r="BJ20" s="232"/>
      <c r="BK20" s="232"/>
      <c r="BL20" s="232"/>
      <c r="BM20" s="232"/>
      <c r="BN20" s="232"/>
      <c r="BO20" s="232"/>
      <c r="BP20" s="232"/>
      <c r="BQ20" s="237">
        <v>14</v>
      </c>
      <c r="BR20" s="238"/>
      <c r="BS20" s="774" t="s">
        <v>613</v>
      </c>
      <c r="BT20" s="775"/>
      <c r="BU20" s="775"/>
      <c r="BV20" s="775"/>
      <c r="BW20" s="775"/>
      <c r="BX20" s="775"/>
      <c r="BY20" s="775"/>
      <c r="BZ20" s="775"/>
      <c r="CA20" s="775"/>
      <c r="CB20" s="775"/>
      <c r="CC20" s="775"/>
      <c r="CD20" s="775"/>
      <c r="CE20" s="775"/>
      <c r="CF20" s="775"/>
      <c r="CG20" s="776"/>
      <c r="CH20" s="777">
        <v>-4</v>
      </c>
      <c r="CI20" s="778"/>
      <c r="CJ20" s="778"/>
      <c r="CK20" s="778"/>
      <c r="CL20" s="779"/>
      <c r="CM20" s="777">
        <v>898</v>
      </c>
      <c r="CN20" s="778"/>
      <c r="CO20" s="778"/>
      <c r="CP20" s="778"/>
      <c r="CQ20" s="779"/>
      <c r="CR20" s="777">
        <v>978</v>
      </c>
      <c r="CS20" s="778"/>
      <c r="CT20" s="778"/>
      <c r="CU20" s="778"/>
      <c r="CV20" s="779"/>
      <c r="CW20" s="777">
        <v>216</v>
      </c>
      <c r="CX20" s="778"/>
      <c r="CY20" s="778"/>
      <c r="CZ20" s="778"/>
      <c r="DA20" s="779"/>
      <c r="DB20" s="777" t="s">
        <v>533</v>
      </c>
      <c r="DC20" s="778"/>
      <c r="DD20" s="778"/>
      <c r="DE20" s="778"/>
      <c r="DF20" s="779"/>
      <c r="DG20" s="777" t="s">
        <v>533</v>
      </c>
      <c r="DH20" s="778"/>
      <c r="DI20" s="778"/>
      <c r="DJ20" s="778"/>
      <c r="DK20" s="779"/>
      <c r="DL20" s="777" t="s">
        <v>533</v>
      </c>
      <c r="DM20" s="778"/>
      <c r="DN20" s="778"/>
      <c r="DO20" s="778"/>
      <c r="DP20" s="779"/>
      <c r="DQ20" s="777" t="s">
        <v>533</v>
      </c>
      <c r="DR20" s="778"/>
      <c r="DS20" s="778"/>
      <c r="DT20" s="778"/>
      <c r="DU20" s="779"/>
      <c r="DV20" s="774"/>
      <c r="DW20" s="775"/>
      <c r="DX20" s="775"/>
      <c r="DY20" s="775"/>
      <c r="DZ20" s="780"/>
      <c r="EA20" s="233"/>
    </row>
    <row r="21" spans="1:131" s="234" customFormat="1" ht="26.25" customHeight="1" thickBot="1">
      <c r="A21" s="237">
        <v>15</v>
      </c>
      <c r="B21" s="781"/>
      <c r="C21" s="782"/>
      <c r="D21" s="782"/>
      <c r="E21" s="782"/>
      <c r="F21" s="782"/>
      <c r="G21" s="782"/>
      <c r="H21" s="782"/>
      <c r="I21" s="782"/>
      <c r="J21" s="782"/>
      <c r="K21" s="782"/>
      <c r="L21" s="782"/>
      <c r="M21" s="782"/>
      <c r="N21" s="782"/>
      <c r="O21" s="782"/>
      <c r="P21" s="783"/>
      <c r="Q21" s="800"/>
      <c r="R21" s="801"/>
      <c r="S21" s="801"/>
      <c r="T21" s="801"/>
      <c r="U21" s="801"/>
      <c r="V21" s="801"/>
      <c r="W21" s="801"/>
      <c r="X21" s="801"/>
      <c r="Y21" s="801"/>
      <c r="Z21" s="801"/>
      <c r="AA21" s="801"/>
      <c r="AB21" s="801"/>
      <c r="AC21" s="801"/>
      <c r="AD21" s="801"/>
      <c r="AE21" s="797"/>
      <c r="AF21" s="799"/>
      <c r="AG21" s="795"/>
      <c r="AH21" s="795"/>
      <c r="AI21" s="795"/>
      <c r="AJ21" s="798"/>
      <c r="AK21" s="792"/>
      <c r="AL21" s="802"/>
      <c r="AM21" s="802"/>
      <c r="AN21" s="802"/>
      <c r="AO21" s="802"/>
      <c r="AP21" s="802"/>
      <c r="AQ21" s="802"/>
      <c r="AR21" s="802"/>
      <c r="AS21" s="802"/>
      <c r="AT21" s="802"/>
      <c r="AU21" s="772"/>
      <c r="AV21" s="772"/>
      <c r="AW21" s="772"/>
      <c r="AX21" s="772"/>
      <c r="AY21" s="773"/>
      <c r="AZ21" s="231"/>
      <c r="BA21" s="231"/>
      <c r="BB21" s="231"/>
      <c r="BC21" s="231"/>
      <c r="BD21" s="231"/>
      <c r="BE21" s="232"/>
      <c r="BF21" s="232"/>
      <c r="BG21" s="232"/>
      <c r="BH21" s="232"/>
      <c r="BI21" s="232"/>
      <c r="BJ21" s="232"/>
      <c r="BK21" s="232"/>
      <c r="BL21" s="232"/>
      <c r="BM21" s="232"/>
      <c r="BN21" s="232"/>
      <c r="BO21" s="232"/>
      <c r="BP21" s="232"/>
      <c r="BQ21" s="237">
        <v>15</v>
      </c>
      <c r="BR21" s="238"/>
      <c r="BS21" s="774" t="s">
        <v>614</v>
      </c>
      <c r="BT21" s="775"/>
      <c r="BU21" s="775"/>
      <c r="BV21" s="775"/>
      <c r="BW21" s="775"/>
      <c r="BX21" s="775"/>
      <c r="BY21" s="775"/>
      <c r="BZ21" s="775"/>
      <c r="CA21" s="775"/>
      <c r="CB21" s="775"/>
      <c r="CC21" s="775"/>
      <c r="CD21" s="775"/>
      <c r="CE21" s="775"/>
      <c r="CF21" s="775"/>
      <c r="CG21" s="776"/>
      <c r="CH21" s="777">
        <v>59</v>
      </c>
      <c r="CI21" s="778"/>
      <c r="CJ21" s="778"/>
      <c r="CK21" s="778"/>
      <c r="CL21" s="779"/>
      <c r="CM21" s="777">
        <v>457</v>
      </c>
      <c r="CN21" s="778"/>
      <c r="CO21" s="778"/>
      <c r="CP21" s="778"/>
      <c r="CQ21" s="779"/>
      <c r="CR21" s="777">
        <v>217</v>
      </c>
      <c r="CS21" s="778"/>
      <c r="CT21" s="778"/>
      <c r="CU21" s="778"/>
      <c r="CV21" s="779"/>
      <c r="CW21" s="777">
        <v>302</v>
      </c>
      <c r="CX21" s="778"/>
      <c r="CY21" s="778"/>
      <c r="CZ21" s="778"/>
      <c r="DA21" s="779"/>
      <c r="DB21" s="777" t="s">
        <v>533</v>
      </c>
      <c r="DC21" s="778"/>
      <c r="DD21" s="778"/>
      <c r="DE21" s="778"/>
      <c r="DF21" s="779"/>
      <c r="DG21" s="777" t="s">
        <v>533</v>
      </c>
      <c r="DH21" s="778"/>
      <c r="DI21" s="778"/>
      <c r="DJ21" s="778"/>
      <c r="DK21" s="779"/>
      <c r="DL21" s="777">
        <v>814</v>
      </c>
      <c r="DM21" s="778"/>
      <c r="DN21" s="778"/>
      <c r="DO21" s="778"/>
      <c r="DP21" s="779"/>
      <c r="DQ21" s="777">
        <v>570</v>
      </c>
      <c r="DR21" s="778"/>
      <c r="DS21" s="778"/>
      <c r="DT21" s="778"/>
      <c r="DU21" s="779"/>
      <c r="DV21" s="774"/>
      <c r="DW21" s="775"/>
      <c r="DX21" s="775"/>
      <c r="DY21" s="775"/>
      <c r="DZ21" s="780"/>
      <c r="EA21" s="233"/>
    </row>
    <row r="22" spans="1:131" s="234" customFormat="1" ht="26.25" customHeight="1">
      <c r="A22" s="237">
        <v>16</v>
      </c>
      <c r="B22" s="781"/>
      <c r="C22" s="782"/>
      <c r="D22" s="782"/>
      <c r="E22" s="782"/>
      <c r="F22" s="782"/>
      <c r="G22" s="782"/>
      <c r="H22" s="782"/>
      <c r="I22" s="782"/>
      <c r="J22" s="782"/>
      <c r="K22" s="782"/>
      <c r="L22" s="782"/>
      <c r="M22" s="782"/>
      <c r="N22" s="782"/>
      <c r="O22" s="782"/>
      <c r="P22" s="783"/>
      <c r="Q22" s="813"/>
      <c r="R22" s="814"/>
      <c r="S22" s="814"/>
      <c r="T22" s="814"/>
      <c r="U22" s="814"/>
      <c r="V22" s="814"/>
      <c r="W22" s="814"/>
      <c r="X22" s="814"/>
      <c r="Y22" s="814"/>
      <c r="Z22" s="814"/>
      <c r="AA22" s="814"/>
      <c r="AB22" s="814"/>
      <c r="AC22" s="814"/>
      <c r="AD22" s="814"/>
      <c r="AE22" s="815"/>
      <c r="AF22" s="799"/>
      <c r="AG22" s="795"/>
      <c r="AH22" s="795"/>
      <c r="AI22" s="795"/>
      <c r="AJ22" s="798"/>
      <c r="AK22" s="816"/>
      <c r="AL22" s="817"/>
      <c r="AM22" s="817"/>
      <c r="AN22" s="817"/>
      <c r="AO22" s="817"/>
      <c r="AP22" s="817"/>
      <c r="AQ22" s="817"/>
      <c r="AR22" s="817"/>
      <c r="AS22" s="817"/>
      <c r="AT22" s="817"/>
      <c r="AU22" s="818"/>
      <c r="AV22" s="818"/>
      <c r="AW22" s="818"/>
      <c r="AX22" s="818"/>
      <c r="AY22" s="819"/>
      <c r="AZ22" s="820" t="s">
        <v>397</v>
      </c>
      <c r="BA22" s="820"/>
      <c r="BB22" s="820"/>
      <c r="BC22" s="820"/>
      <c r="BD22" s="821"/>
      <c r="BE22" s="232"/>
      <c r="BF22" s="232"/>
      <c r="BG22" s="232"/>
      <c r="BH22" s="232"/>
      <c r="BI22" s="232"/>
      <c r="BJ22" s="232"/>
      <c r="BK22" s="232"/>
      <c r="BL22" s="232"/>
      <c r="BM22" s="232"/>
      <c r="BN22" s="232"/>
      <c r="BO22" s="232"/>
      <c r="BP22" s="232"/>
      <c r="BQ22" s="237">
        <v>16</v>
      </c>
      <c r="BR22" s="238"/>
      <c r="BS22" s="774" t="s">
        <v>615</v>
      </c>
      <c r="BT22" s="775"/>
      <c r="BU22" s="775"/>
      <c r="BV22" s="775"/>
      <c r="BW22" s="775"/>
      <c r="BX22" s="775"/>
      <c r="BY22" s="775"/>
      <c r="BZ22" s="775"/>
      <c r="CA22" s="775"/>
      <c r="CB22" s="775"/>
      <c r="CC22" s="775"/>
      <c r="CD22" s="775"/>
      <c r="CE22" s="775"/>
      <c r="CF22" s="775"/>
      <c r="CG22" s="776"/>
      <c r="CH22" s="777">
        <v>11</v>
      </c>
      <c r="CI22" s="778"/>
      <c r="CJ22" s="778"/>
      <c r="CK22" s="778"/>
      <c r="CL22" s="779"/>
      <c r="CM22" s="777">
        <v>222</v>
      </c>
      <c r="CN22" s="778"/>
      <c r="CO22" s="778"/>
      <c r="CP22" s="778"/>
      <c r="CQ22" s="779"/>
      <c r="CR22" s="777">
        <v>100</v>
      </c>
      <c r="CS22" s="778"/>
      <c r="CT22" s="778"/>
      <c r="CU22" s="778"/>
      <c r="CV22" s="779"/>
      <c r="CW22" s="777">
        <v>93</v>
      </c>
      <c r="CX22" s="778"/>
      <c r="CY22" s="778"/>
      <c r="CZ22" s="778"/>
      <c r="DA22" s="779"/>
      <c r="DB22" s="777" t="s">
        <v>533</v>
      </c>
      <c r="DC22" s="778"/>
      <c r="DD22" s="778"/>
      <c r="DE22" s="778"/>
      <c r="DF22" s="779"/>
      <c r="DG22" s="777" t="s">
        <v>533</v>
      </c>
      <c r="DH22" s="778"/>
      <c r="DI22" s="778"/>
      <c r="DJ22" s="778"/>
      <c r="DK22" s="779"/>
      <c r="DL22" s="777" t="s">
        <v>533</v>
      </c>
      <c r="DM22" s="778"/>
      <c r="DN22" s="778"/>
      <c r="DO22" s="778"/>
      <c r="DP22" s="779"/>
      <c r="DQ22" s="777" t="s">
        <v>533</v>
      </c>
      <c r="DR22" s="778"/>
      <c r="DS22" s="778"/>
      <c r="DT22" s="778"/>
      <c r="DU22" s="779"/>
      <c r="DV22" s="774"/>
      <c r="DW22" s="775"/>
      <c r="DX22" s="775"/>
      <c r="DY22" s="775"/>
      <c r="DZ22" s="780"/>
      <c r="EA22" s="233"/>
    </row>
    <row r="23" spans="1:131" s="234" customFormat="1" ht="26.25" customHeight="1" thickBot="1">
      <c r="A23" s="239" t="s">
        <v>398</v>
      </c>
      <c r="B23" s="803" t="s">
        <v>399</v>
      </c>
      <c r="C23" s="804"/>
      <c r="D23" s="804"/>
      <c r="E23" s="804"/>
      <c r="F23" s="804"/>
      <c r="G23" s="804"/>
      <c r="H23" s="804"/>
      <c r="I23" s="804"/>
      <c r="J23" s="804"/>
      <c r="K23" s="804"/>
      <c r="L23" s="804"/>
      <c r="M23" s="804"/>
      <c r="N23" s="804"/>
      <c r="O23" s="804"/>
      <c r="P23" s="805"/>
      <c r="Q23" s="806">
        <v>714664</v>
      </c>
      <c r="R23" s="807"/>
      <c r="S23" s="807"/>
      <c r="T23" s="807"/>
      <c r="U23" s="807"/>
      <c r="V23" s="807">
        <v>709554</v>
      </c>
      <c r="W23" s="807"/>
      <c r="X23" s="807"/>
      <c r="Y23" s="807"/>
      <c r="Z23" s="807"/>
      <c r="AA23" s="807">
        <v>5110</v>
      </c>
      <c r="AB23" s="807"/>
      <c r="AC23" s="807"/>
      <c r="AD23" s="807"/>
      <c r="AE23" s="808"/>
      <c r="AF23" s="809">
        <v>1914</v>
      </c>
      <c r="AG23" s="807"/>
      <c r="AH23" s="807"/>
      <c r="AI23" s="807"/>
      <c r="AJ23" s="810"/>
      <c r="AK23" s="811"/>
      <c r="AL23" s="812"/>
      <c r="AM23" s="812"/>
      <c r="AN23" s="812"/>
      <c r="AO23" s="812"/>
      <c r="AP23" s="807">
        <v>1234267</v>
      </c>
      <c r="AQ23" s="807"/>
      <c r="AR23" s="807"/>
      <c r="AS23" s="807"/>
      <c r="AT23" s="807"/>
      <c r="AU23" s="823"/>
      <c r="AV23" s="823"/>
      <c r="AW23" s="823"/>
      <c r="AX23" s="823"/>
      <c r="AY23" s="824"/>
      <c r="AZ23" s="825" t="s">
        <v>390</v>
      </c>
      <c r="BA23" s="826"/>
      <c r="BB23" s="826"/>
      <c r="BC23" s="826"/>
      <c r="BD23" s="827"/>
      <c r="BE23" s="232"/>
      <c r="BF23" s="232"/>
      <c r="BG23" s="232"/>
      <c r="BH23" s="232"/>
      <c r="BI23" s="232"/>
      <c r="BJ23" s="232"/>
      <c r="BK23" s="232"/>
      <c r="BL23" s="232"/>
      <c r="BM23" s="232"/>
      <c r="BN23" s="232"/>
      <c r="BO23" s="232"/>
      <c r="BP23" s="232"/>
      <c r="BQ23" s="237">
        <v>17</v>
      </c>
      <c r="BR23" s="238"/>
      <c r="BS23" s="774" t="s">
        <v>616</v>
      </c>
      <c r="BT23" s="775"/>
      <c r="BU23" s="775"/>
      <c r="BV23" s="775"/>
      <c r="BW23" s="775"/>
      <c r="BX23" s="775"/>
      <c r="BY23" s="775"/>
      <c r="BZ23" s="775"/>
      <c r="CA23" s="775"/>
      <c r="CB23" s="775"/>
      <c r="CC23" s="775"/>
      <c r="CD23" s="775"/>
      <c r="CE23" s="775"/>
      <c r="CF23" s="775"/>
      <c r="CG23" s="776"/>
      <c r="CH23" s="777">
        <v>247</v>
      </c>
      <c r="CI23" s="778"/>
      <c r="CJ23" s="778"/>
      <c r="CK23" s="778"/>
      <c r="CL23" s="779"/>
      <c r="CM23" s="777">
        <v>11675</v>
      </c>
      <c r="CN23" s="778"/>
      <c r="CO23" s="778"/>
      <c r="CP23" s="778"/>
      <c r="CQ23" s="779"/>
      <c r="CR23" s="777">
        <v>1</v>
      </c>
      <c r="CS23" s="778"/>
      <c r="CT23" s="778"/>
      <c r="CU23" s="778"/>
      <c r="CV23" s="779"/>
      <c r="CW23" s="777">
        <v>3</v>
      </c>
      <c r="CX23" s="778"/>
      <c r="CY23" s="778"/>
      <c r="CZ23" s="778"/>
      <c r="DA23" s="779"/>
      <c r="DB23" s="777" t="s">
        <v>533</v>
      </c>
      <c r="DC23" s="778"/>
      <c r="DD23" s="778"/>
      <c r="DE23" s="778"/>
      <c r="DF23" s="779"/>
      <c r="DG23" s="777" t="s">
        <v>533</v>
      </c>
      <c r="DH23" s="778"/>
      <c r="DI23" s="778"/>
      <c r="DJ23" s="778"/>
      <c r="DK23" s="779"/>
      <c r="DL23" s="777" t="s">
        <v>533</v>
      </c>
      <c r="DM23" s="778"/>
      <c r="DN23" s="778"/>
      <c r="DO23" s="778"/>
      <c r="DP23" s="779"/>
      <c r="DQ23" s="777" t="s">
        <v>533</v>
      </c>
      <c r="DR23" s="778"/>
      <c r="DS23" s="778"/>
      <c r="DT23" s="778"/>
      <c r="DU23" s="779"/>
      <c r="DV23" s="774"/>
      <c r="DW23" s="775"/>
      <c r="DX23" s="775"/>
      <c r="DY23" s="775"/>
      <c r="DZ23" s="780"/>
      <c r="EA23" s="233"/>
    </row>
    <row r="24" spans="1:131" s="234" customFormat="1" ht="26.25" customHeight="1">
      <c r="A24" s="822" t="s">
        <v>400</v>
      </c>
      <c r="B24" s="822"/>
      <c r="C24" s="822"/>
      <c r="D24" s="822"/>
      <c r="E24" s="822"/>
      <c r="F24" s="822"/>
      <c r="G24" s="822"/>
      <c r="H24" s="822"/>
      <c r="I24" s="822"/>
      <c r="J24" s="822"/>
      <c r="K24" s="822"/>
      <c r="L24" s="822"/>
      <c r="M24" s="822"/>
      <c r="N24" s="822"/>
      <c r="O24" s="822"/>
      <c r="P24" s="822"/>
      <c r="Q24" s="822"/>
      <c r="R24" s="822"/>
      <c r="S24" s="822"/>
      <c r="T24" s="822"/>
      <c r="U24" s="822"/>
      <c r="V24" s="822"/>
      <c r="W24" s="822"/>
      <c r="X24" s="822"/>
      <c r="Y24" s="822"/>
      <c r="Z24" s="822"/>
      <c r="AA24" s="822"/>
      <c r="AB24" s="822"/>
      <c r="AC24" s="822"/>
      <c r="AD24" s="822"/>
      <c r="AE24" s="822"/>
      <c r="AF24" s="822"/>
      <c r="AG24" s="822"/>
      <c r="AH24" s="822"/>
      <c r="AI24" s="822"/>
      <c r="AJ24" s="822"/>
      <c r="AK24" s="822"/>
      <c r="AL24" s="822"/>
      <c r="AM24" s="822"/>
      <c r="AN24" s="822"/>
      <c r="AO24" s="822"/>
      <c r="AP24" s="822"/>
      <c r="AQ24" s="822"/>
      <c r="AR24" s="822"/>
      <c r="AS24" s="822"/>
      <c r="AT24" s="822"/>
      <c r="AU24" s="822"/>
      <c r="AV24" s="822"/>
      <c r="AW24" s="822"/>
      <c r="AX24" s="822"/>
      <c r="AY24" s="822"/>
      <c r="AZ24" s="231"/>
      <c r="BA24" s="231"/>
      <c r="BB24" s="231"/>
      <c r="BC24" s="231"/>
      <c r="BD24" s="231"/>
      <c r="BE24" s="232"/>
      <c r="BF24" s="232"/>
      <c r="BG24" s="232"/>
      <c r="BH24" s="232"/>
      <c r="BI24" s="232"/>
      <c r="BJ24" s="232"/>
      <c r="BK24" s="232"/>
      <c r="BL24" s="232"/>
      <c r="BM24" s="232"/>
      <c r="BN24" s="232"/>
      <c r="BO24" s="232"/>
      <c r="BP24" s="232"/>
      <c r="BQ24" s="237">
        <v>18</v>
      </c>
      <c r="BR24" s="238"/>
      <c r="BS24" s="774" t="s">
        <v>617</v>
      </c>
      <c r="BT24" s="775"/>
      <c r="BU24" s="775"/>
      <c r="BV24" s="775"/>
      <c r="BW24" s="775"/>
      <c r="BX24" s="775"/>
      <c r="BY24" s="775"/>
      <c r="BZ24" s="775"/>
      <c r="CA24" s="775"/>
      <c r="CB24" s="775"/>
      <c r="CC24" s="775"/>
      <c r="CD24" s="775"/>
      <c r="CE24" s="775"/>
      <c r="CF24" s="775"/>
      <c r="CG24" s="776"/>
      <c r="CH24" s="777" t="s">
        <v>533</v>
      </c>
      <c r="CI24" s="778"/>
      <c r="CJ24" s="778"/>
      <c r="CK24" s="778"/>
      <c r="CL24" s="779"/>
      <c r="CM24" s="777">
        <v>88139</v>
      </c>
      <c r="CN24" s="778"/>
      <c r="CO24" s="778"/>
      <c r="CP24" s="778"/>
      <c r="CQ24" s="779"/>
      <c r="CR24" s="777">
        <v>44002</v>
      </c>
      <c r="CS24" s="778"/>
      <c r="CT24" s="778"/>
      <c r="CU24" s="778"/>
      <c r="CV24" s="779"/>
      <c r="CW24" s="777" t="s">
        <v>533</v>
      </c>
      <c r="CX24" s="778"/>
      <c r="CY24" s="778"/>
      <c r="CZ24" s="778"/>
      <c r="DA24" s="779"/>
      <c r="DB24" s="777">
        <v>17031</v>
      </c>
      <c r="DC24" s="778"/>
      <c r="DD24" s="778"/>
      <c r="DE24" s="778"/>
      <c r="DF24" s="779"/>
      <c r="DG24" s="777">
        <v>98406</v>
      </c>
      <c r="DH24" s="778"/>
      <c r="DI24" s="778"/>
      <c r="DJ24" s="778"/>
      <c r="DK24" s="779"/>
      <c r="DL24" s="777" t="s">
        <v>533</v>
      </c>
      <c r="DM24" s="778"/>
      <c r="DN24" s="778"/>
      <c r="DO24" s="778"/>
      <c r="DP24" s="779"/>
      <c r="DQ24" s="777" t="s">
        <v>533</v>
      </c>
      <c r="DR24" s="778"/>
      <c r="DS24" s="778"/>
      <c r="DT24" s="778"/>
      <c r="DU24" s="779"/>
      <c r="DV24" s="774"/>
      <c r="DW24" s="775"/>
      <c r="DX24" s="775"/>
      <c r="DY24" s="775"/>
      <c r="DZ24" s="780"/>
      <c r="EA24" s="233"/>
    </row>
    <row r="25" spans="1:131" ht="26.25" customHeight="1" thickBot="1">
      <c r="A25" s="726" t="s">
        <v>401</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31"/>
      <c r="BK25" s="231"/>
      <c r="BL25" s="231"/>
      <c r="BM25" s="231"/>
      <c r="BN25" s="231"/>
      <c r="BO25" s="240"/>
      <c r="BP25" s="240"/>
      <c r="BQ25" s="237">
        <v>19</v>
      </c>
      <c r="BR25" s="238"/>
      <c r="BS25" s="774" t="s">
        <v>618</v>
      </c>
      <c r="BT25" s="775"/>
      <c r="BU25" s="775"/>
      <c r="BV25" s="775"/>
      <c r="BW25" s="775"/>
      <c r="BX25" s="775"/>
      <c r="BY25" s="775"/>
      <c r="BZ25" s="775"/>
      <c r="CA25" s="775"/>
      <c r="CB25" s="775"/>
      <c r="CC25" s="775"/>
      <c r="CD25" s="775"/>
      <c r="CE25" s="775"/>
      <c r="CF25" s="775"/>
      <c r="CG25" s="776"/>
      <c r="CH25" s="777">
        <v>-339</v>
      </c>
      <c r="CI25" s="778"/>
      <c r="CJ25" s="778"/>
      <c r="CK25" s="778"/>
      <c r="CL25" s="779"/>
      <c r="CM25" s="777">
        <v>1</v>
      </c>
      <c r="CN25" s="778"/>
      <c r="CO25" s="778"/>
      <c r="CP25" s="778"/>
      <c r="CQ25" s="779"/>
      <c r="CR25" s="777">
        <v>5100</v>
      </c>
      <c r="CS25" s="778"/>
      <c r="CT25" s="778"/>
      <c r="CU25" s="778"/>
      <c r="CV25" s="779"/>
      <c r="CW25" s="777">
        <v>138</v>
      </c>
      <c r="CX25" s="778"/>
      <c r="CY25" s="778"/>
      <c r="CZ25" s="778"/>
      <c r="DA25" s="779"/>
      <c r="DB25" s="777">
        <v>14871</v>
      </c>
      <c r="DC25" s="778"/>
      <c r="DD25" s="778"/>
      <c r="DE25" s="778"/>
      <c r="DF25" s="779"/>
      <c r="DG25" s="777" t="s">
        <v>533</v>
      </c>
      <c r="DH25" s="778"/>
      <c r="DI25" s="778"/>
      <c r="DJ25" s="778"/>
      <c r="DK25" s="779"/>
      <c r="DL25" s="777">
        <v>15500</v>
      </c>
      <c r="DM25" s="778"/>
      <c r="DN25" s="778"/>
      <c r="DO25" s="778"/>
      <c r="DP25" s="779"/>
      <c r="DQ25" s="777">
        <v>13950</v>
      </c>
      <c r="DR25" s="778"/>
      <c r="DS25" s="778"/>
      <c r="DT25" s="778"/>
      <c r="DU25" s="779"/>
      <c r="DV25" s="774"/>
      <c r="DW25" s="775"/>
      <c r="DX25" s="775"/>
      <c r="DY25" s="775"/>
      <c r="DZ25" s="780"/>
      <c r="EA25" s="229"/>
    </row>
    <row r="26" spans="1:131" ht="26.25" customHeight="1">
      <c r="A26" s="728" t="s">
        <v>369</v>
      </c>
      <c r="B26" s="729"/>
      <c r="C26" s="729"/>
      <c r="D26" s="729"/>
      <c r="E26" s="729"/>
      <c r="F26" s="729"/>
      <c r="G26" s="729"/>
      <c r="H26" s="729"/>
      <c r="I26" s="729"/>
      <c r="J26" s="729"/>
      <c r="K26" s="729"/>
      <c r="L26" s="729"/>
      <c r="M26" s="729"/>
      <c r="N26" s="729"/>
      <c r="O26" s="729"/>
      <c r="P26" s="730"/>
      <c r="Q26" s="734" t="s">
        <v>402</v>
      </c>
      <c r="R26" s="735"/>
      <c r="S26" s="735"/>
      <c r="T26" s="735"/>
      <c r="U26" s="736"/>
      <c r="V26" s="734" t="s">
        <v>403</v>
      </c>
      <c r="W26" s="735"/>
      <c r="X26" s="735"/>
      <c r="Y26" s="735"/>
      <c r="Z26" s="736"/>
      <c r="AA26" s="734" t="s">
        <v>404</v>
      </c>
      <c r="AB26" s="735"/>
      <c r="AC26" s="735"/>
      <c r="AD26" s="735"/>
      <c r="AE26" s="735"/>
      <c r="AF26" s="828" t="s">
        <v>405</v>
      </c>
      <c r="AG26" s="829"/>
      <c r="AH26" s="829"/>
      <c r="AI26" s="829"/>
      <c r="AJ26" s="830"/>
      <c r="AK26" s="735" t="s">
        <v>406</v>
      </c>
      <c r="AL26" s="735"/>
      <c r="AM26" s="735"/>
      <c r="AN26" s="735"/>
      <c r="AO26" s="736"/>
      <c r="AP26" s="734" t="s">
        <v>407</v>
      </c>
      <c r="AQ26" s="735"/>
      <c r="AR26" s="735"/>
      <c r="AS26" s="735"/>
      <c r="AT26" s="736"/>
      <c r="AU26" s="734" t="s">
        <v>408</v>
      </c>
      <c r="AV26" s="735"/>
      <c r="AW26" s="735"/>
      <c r="AX26" s="735"/>
      <c r="AY26" s="736"/>
      <c r="AZ26" s="734" t="s">
        <v>409</v>
      </c>
      <c r="BA26" s="735"/>
      <c r="BB26" s="735"/>
      <c r="BC26" s="735"/>
      <c r="BD26" s="736"/>
      <c r="BE26" s="734" t="s">
        <v>376</v>
      </c>
      <c r="BF26" s="735"/>
      <c r="BG26" s="735"/>
      <c r="BH26" s="735"/>
      <c r="BI26" s="741"/>
      <c r="BJ26" s="231"/>
      <c r="BK26" s="231"/>
      <c r="BL26" s="231"/>
      <c r="BM26" s="231"/>
      <c r="BN26" s="231"/>
      <c r="BO26" s="240"/>
      <c r="BP26" s="240"/>
      <c r="BQ26" s="237">
        <v>20</v>
      </c>
      <c r="BR26" s="238"/>
      <c r="BS26" s="774" t="s">
        <v>619</v>
      </c>
      <c r="BT26" s="775"/>
      <c r="BU26" s="775"/>
      <c r="BV26" s="775"/>
      <c r="BW26" s="775"/>
      <c r="BX26" s="775"/>
      <c r="BY26" s="775"/>
      <c r="BZ26" s="775"/>
      <c r="CA26" s="775"/>
      <c r="CB26" s="775"/>
      <c r="CC26" s="775"/>
      <c r="CD26" s="775"/>
      <c r="CE26" s="775"/>
      <c r="CF26" s="775"/>
      <c r="CG26" s="776"/>
      <c r="CH26" s="777">
        <v>-8</v>
      </c>
      <c r="CI26" s="778"/>
      <c r="CJ26" s="778"/>
      <c r="CK26" s="778"/>
      <c r="CL26" s="779"/>
      <c r="CM26" s="777">
        <v>104</v>
      </c>
      <c r="CN26" s="778"/>
      <c r="CO26" s="778"/>
      <c r="CP26" s="778"/>
      <c r="CQ26" s="779"/>
      <c r="CR26" s="777">
        <v>20</v>
      </c>
      <c r="CS26" s="778"/>
      <c r="CT26" s="778"/>
      <c r="CU26" s="778"/>
      <c r="CV26" s="779"/>
      <c r="CW26" s="777" t="s">
        <v>533</v>
      </c>
      <c r="CX26" s="778"/>
      <c r="CY26" s="778"/>
      <c r="CZ26" s="778"/>
      <c r="DA26" s="779"/>
      <c r="DB26" s="777" t="s">
        <v>533</v>
      </c>
      <c r="DC26" s="778"/>
      <c r="DD26" s="778"/>
      <c r="DE26" s="778"/>
      <c r="DF26" s="779"/>
      <c r="DG26" s="777" t="s">
        <v>533</v>
      </c>
      <c r="DH26" s="778"/>
      <c r="DI26" s="778"/>
      <c r="DJ26" s="778"/>
      <c r="DK26" s="779"/>
      <c r="DL26" s="777" t="s">
        <v>533</v>
      </c>
      <c r="DM26" s="778"/>
      <c r="DN26" s="778"/>
      <c r="DO26" s="778"/>
      <c r="DP26" s="779"/>
      <c r="DQ26" s="777" t="s">
        <v>533</v>
      </c>
      <c r="DR26" s="778"/>
      <c r="DS26" s="778"/>
      <c r="DT26" s="778"/>
      <c r="DU26" s="779"/>
      <c r="DV26" s="774"/>
      <c r="DW26" s="775"/>
      <c r="DX26" s="775"/>
      <c r="DY26" s="775"/>
      <c r="DZ26" s="780"/>
      <c r="EA26" s="229"/>
    </row>
    <row r="27" spans="1:131" ht="26.25" customHeight="1" thickBot="1">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31"/>
      <c r="AG27" s="832"/>
      <c r="AH27" s="832"/>
      <c r="AI27" s="832"/>
      <c r="AJ27" s="833"/>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31"/>
      <c r="BK27" s="231"/>
      <c r="BL27" s="231"/>
      <c r="BM27" s="231"/>
      <c r="BN27" s="231"/>
      <c r="BO27" s="240"/>
      <c r="BP27" s="240"/>
      <c r="BQ27" s="237">
        <v>21</v>
      </c>
      <c r="BR27" s="238"/>
      <c r="BS27" s="774" t="s">
        <v>620</v>
      </c>
      <c r="BT27" s="775"/>
      <c r="BU27" s="775"/>
      <c r="BV27" s="775"/>
      <c r="BW27" s="775"/>
      <c r="BX27" s="775"/>
      <c r="BY27" s="775"/>
      <c r="BZ27" s="775"/>
      <c r="CA27" s="775"/>
      <c r="CB27" s="775"/>
      <c r="CC27" s="775"/>
      <c r="CD27" s="775"/>
      <c r="CE27" s="775"/>
      <c r="CF27" s="775"/>
      <c r="CG27" s="776"/>
      <c r="CH27" s="777">
        <v>56</v>
      </c>
      <c r="CI27" s="778"/>
      <c r="CJ27" s="778"/>
      <c r="CK27" s="778"/>
      <c r="CL27" s="779"/>
      <c r="CM27" s="777">
        <v>13245</v>
      </c>
      <c r="CN27" s="778"/>
      <c r="CO27" s="778"/>
      <c r="CP27" s="778"/>
      <c r="CQ27" s="779"/>
      <c r="CR27" s="777">
        <v>15510</v>
      </c>
      <c r="CS27" s="778"/>
      <c r="CT27" s="778"/>
      <c r="CU27" s="778"/>
      <c r="CV27" s="779"/>
      <c r="CW27" s="777">
        <v>3180</v>
      </c>
      <c r="CX27" s="778"/>
      <c r="CY27" s="778"/>
      <c r="CZ27" s="778"/>
      <c r="DA27" s="779"/>
      <c r="DB27" s="777" t="s">
        <v>533</v>
      </c>
      <c r="DC27" s="778"/>
      <c r="DD27" s="778"/>
      <c r="DE27" s="778"/>
      <c r="DF27" s="779"/>
      <c r="DG27" s="777" t="s">
        <v>533</v>
      </c>
      <c r="DH27" s="778"/>
      <c r="DI27" s="778"/>
      <c r="DJ27" s="778"/>
      <c r="DK27" s="779"/>
      <c r="DL27" s="777" t="s">
        <v>533</v>
      </c>
      <c r="DM27" s="778"/>
      <c r="DN27" s="778"/>
      <c r="DO27" s="778"/>
      <c r="DP27" s="779"/>
      <c r="DQ27" s="777" t="s">
        <v>533</v>
      </c>
      <c r="DR27" s="778"/>
      <c r="DS27" s="778"/>
      <c r="DT27" s="778"/>
      <c r="DU27" s="779"/>
      <c r="DV27" s="774"/>
      <c r="DW27" s="775"/>
      <c r="DX27" s="775"/>
      <c r="DY27" s="775"/>
      <c r="DZ27" s="780"/>
      <c r="EA27" s="229"/>
    </row>
    <row r="28" spans="1:131" ht="26.25" customHeight="1" thickTop="1">
      <c r="A28" s="241">
        <v>1</v>
      </c>
      <c r="B28" s="750" t="s">
        <v>410</v>
      </c>
      <c r="C28" s="751"/>
      <c r="D28" s="751"/>
      <c r="E28" s="751"/>
      <c r="F28" s="751"/>
      <c r="G28" s="751"/>
      <c r="H28" s="751"/>
      <c r="I28" s="751"/>
      <c r="J28" s="751"/>
      <c r="K28" s="751"/>
      <c r="L28" s="751"/>
      <c r="M28" s="751"/>
      <c r="N28" s="751"/>
      <c r="O28" s="751"/>
      <c r="P28" s="752"/>
      <c r="Q28" s="842">
        <v>16631</v>
      </c>
      <c r="R28" s="843"/>
      <c r="S28" s="843"/>
      <c r="T28" s="843"/>
      <c r="U28" s="843"/>
      <c r="V28" s="843">
        <v>16549</v>
      </c>
      <c r="W28" s="843"/>
      <c r="X28" s="843"/>
      <c r="Y28" s="843"/>
      <c r="Z28" s="843"/>
      <c r="AA28" s="843">
        <v>82</v>
      </c>
      <c r="AB28" s="843"/>
      <c r="AC28" s="843"/>
      <c r="AD28" s="843"/>
      <c r="AE28" s="844"/>
      <c r="AF28" s="845">
        <v>82</v>
      </c>
      <c r="AG28" s="843"/>
      <c r="AH28" s="843"/>
      <c r="AI28" s="843"/>
      <c r="AJ28" s="846"/>
      <c r="AK28" s="847">
        <v>2780</v>
      </c>
      <c r="AL28" s="848"/>
      <c r="AM28" s="848"/>
      <c r="AN28" s="848"/>
      <c r="AO28" s="848"/>
      <c r="AP28" s="848" t="s">
        <v>533</v>
      </c>
      <c r="AQ28" s="848"/>
      <c r="AR28" s="848"/>
      <c r="AS28" s="848"/>
      <c r="AT28" s="848"/>
      <c r="AU28" s="848" t="s">
        <v>533</v>
      </c>
      <c r="AV28" s="848"/>
      <c r="AW28" s="848"/>
      <c r="AX28" s="848"/>
      <c r="AY28" s="848"/>
      <c r="AZ28" s="849" t="s">
        <v>533</v>
      </c>
      <c r="BA28" s="849"/>
      <c r="BB28" s="849"/>
      <c r="BC28" s="849"/>
      <c r="BD28" s="849"/>
      <c r="BE28" s="839"/>
      <c r="BF28" s="839"/>
      <c r="BG28" s="839"/>
      <c r="BH28" s="839"/>
      <c r="BI28" s="840"/>
      <c r="BJ28" s="231"/>
      <c r="BK28" s="231"/>
      <c r="BL28" s="231"/>
      <c r="BM28" s="231"/>
      <c r="BN28" s="231"/>
      <c r="BO28" s="240"/>
      <c r="BP28" s="240"/>
      <c r="BQ28" s="237">
        <v>22</v>
      </c>
      <c r="BR28" s="238"/>
      <c r="BS28" s="836"/>
      <c r="BT28" s="837"/>
      <c r="BU28" s="837"/>
      <c r="BV28" s="837"/>
      <c r="BW28" s="837"/>
      <c r="BX28" s="837"/>
      <c r="BY28" s="837"/>
      <c r="BZ28" s="837"/>
      <c r="CA28" s="837"/>
      <c r="CB28" s="837"/>
      <c r="CC28" s="837"/>
      <c r="CD28" s="837"/>
      <c r="CE28" s="837"/>
      <c r="CF28" s="837"/>
      <c r="CG28" s="841"/>
      <c r="CH28" s="834"/>
      <c r="CI28" s="791"/>
      <c r="CJ28" s="791"/>
      <c r="CK28" s="791"/>
      <c r="CL28" s="835"/>
      <c r="CM28" s="834"/>
      <c r="CN28" s="791"/>
      <c r="CO28" s="791"/>
      <c r="CP28" s="791"/>
      <c r="CQ28" s="835"/>
      <c r="CR28" s="834"/>
      <c r="CS28" s="791"/>
      <c r="CT28" s="791"/>
      <c r="CU28" s="791"/>
      <c r="CV28" s="835"/>
      <c r="CW28" s="834"/>
      <c r="CX28" s="791"/>
      <c r="CY28" s="791"/>
      <c r="CZ28" s="791"/>
      <c r="DA28" s="835"/>
      <c r="DB28" s="834"/>
      <c r="DC28" s="791"/>
      <c r="DD28" s="791"/>
      <c r="DE28" s="791"/>
      <c r="DF28" s="835"/>
      <c r="DG28" s="834"/>
      <c r="DH28" s="791"/>
      <c r="DI28" s="791"/>
      <c r="DJ28" s="791"/>
      <c r="DK28" s="835"/>
      <c r="DL28" s="834"/>
      <c r="DM28" s="791"/>
      <c r="DN28" s="791"/>
      <c r="DO28" s="791"/>
      <c r="DP28" s="835"/>
      <c r="DQ28" s="834"/>
      <c r="DR28" s="791"/>
      <c r="DS28" s="791"/>
      <c r="DT28" s="791"/>
      <c r="DU28" s="835"/>
      <c r="DV28" s="836"/>
      <c r="DW28" s="837"/>
      <c r="DX28" s="837"/>
      <c r="DY28" s="837"/>
      <c r="DZ28" s="838"/>
      <c r="EA28" s="229"/>
    </row>
    <row r="29" spans="1:131" ht="26.25" customHeight="1">
      <c r="A29" s="241">
        <v>2</v>
      </c>
      <c r="B29" s="781" t="s">
        <v>411</v>
      </c>
      <c r="C29" s="782"/>
      <c r="D29" s="782"/>
      <c r="E29" s="782"/>
      <c r="F29" s="782"/>
      <c r="G29" s="782"/>
      <c r="H29" s="782"/>
      <c r="I29" s="782"/>
      <c r="J29" s="782"/>
      <c r="K29" s="782"/>
      <c r="L29" s="782"/>
      <c r="M29" s="782"/>
      <c r="N29" s="782"/>
      <c r="O29" s="782"/>
      <c r="P29" s="783"/>
      <c r="Q29" s="784">
        <v>103222</v>
      </c>
      <c r="R29" s="785"/>
      <c r="S29" s="785"/>
      <c r="T29" s="785"/>
      <c r="U29" s="785"/>
      <c r="V29" s="785">
        <v>101171</v>
      </c>
      <c r="W29" s="785"/>
      <c r="X29" s="785"/>
      <c r="Y29" s="785"/>
      <c r="Z29" s="785"/>
      <c r="AA29" s="785">
        <v>2051</v>
      </c>
      <c r="AB29" s="785"/>
      <c r="AC29" s="785"/>
      <c r="AD29" s="785"/>
      <c r="AE29" s="786"/>
      <c r="AF29" s="787">
        <v>2051</v>
      </c>
      <c r="AG29" s="788"/>
      <c r="AH29" s="788"/>
      <c r="AI29" s="788"/>
      <c r="AJ29" s="789"/>
      <c r="AK29" s="854">
        <v>15536</v>
      </c>
      <c r="AL29" s="850"/>
      <c r="AM29" s="850"/>
      <c r="AN29" s="850"/>
      <c r="AO29" s="850"/>
      <c r="AP29" s="850" t="s">
        <v>533</v>
      </c>
      <c r="AQ29" s="850"/>
      <c r="AR29" s="850"/>
      <c r="AS29" s="850"/>
      <c r="AT29" s="850"/>
      <c r="AU29" s="850" t="s">
        <v>533</v>
      </c>
      <c r="AV29" s="850"/>
      <c r="AW29" s="850"/>
      <c r="AX29" s="850"/>
      <c r="AY29" s="850"/>
      <c r="AZ29" s="851" t="s">
        <v>533</v>
      </c>
      <c r="BA29" s="851"/>
      <c r="BB29" s="851"/>
      <c r="BC29" s="851"/>
      <c r="BD29" s="851"/>
      <c r="BE29" s="852"/>
      <c r="BF29" s="852"/>
      <c r="BG29" s="852"/>
      <c r="BH29" s="852"/>
      <c r="BI29" s="853"/>
      <c r="BJ29" s="231"/>
      <c r="BK29" s="231"/>
      <c r="BL29" s="231"/>
      <c r="BM29" s="231"/>
      <c r="BN29" s="231"/>
      <c r="BO29" s="240"/>
      <c r="BP29" s="240"/>
      <c r="BQ29" s="237">
        <v>23</v>
      </c>
      <c r="BR29" s="238"/>
      <c r="BS29" s="836"/>
      <c r="BT29" s="837"/>
      <c r="BU29" s="837"/>
      <c r="BV29" s="837"/>
      <c r="BW29" s="837"/>
      <c r="BX29" s="837"/>
      <c r="BY29" s="837"/>
      <c r="BZ29" s="837"/>
      <c r="CA29" s="837"/>
      <c r="CB29" s="837"/>
      <c r="CC29" s="837"/>
      <c r="CD29" s="837"/>
      <c r="CE29" s="837"/>
      <c r="CF29" s="837"/>
      <c r="CG29" s="841"/>
      <c r="CH29" s="834"/>
      <c r="CI29" s="791"/>
      <c r="CJ29" s="791"/>
      <c r="CK29" s="791"/>
      <c r="CL29" s="835"/>
      <c r="CM29" s="834"/>
      <c r="CN29" s="791"/>
      <c r="CO29" s="791"/>
      <c r="CP29" s="791"/>
      <c r="CQ29" s="835"/>
      <c r="CR29" s="834"/>
      <c r="CS29" s="791"/>
      <c r="CT29" s="791"/>
      <c r="CU29" s="791"/>
      <c r="CV29" s="835"/>
      <c r="CW29" s="834"/>
      <c r="CX29" s="791"/>
      <c r="CY29" s="791"/>
      <c r="CZ29" s="791"/>
      <c r="DA29" s="835"/>
      <c r="DB29" s="834"/>
      <c r="DC29" s="791"/>
      <c r="DD29" s="791"/>
      <c r="DE29" s="791"/>
      <c r="DF29" s="835"/>
      <c r="DG29" s="834"/>
      <c r="DH29" s="791"/>
      <c r="DI29" s="791"/>
      <c r="DJ29" s="791"/>
      <c r="DK29" s="835"/>
      <c r="DL29" s="834"/>
      <c r="DM29" s="791"/>
      <c r="DN29" s="791"/>
      <c r="DO29" s="791"/>
      <c r="DP29" s="835"/>
      <c r="DQ29" s="834"/>
      <c r="DR29" s="791"/>
      <c r="DS29" s="791"/>
      <c r="DT29" s="791"/>
      <c r="DU29" s="835"/>
      <c r="DV29" s="836"/>
      <c r="DW29" s="837"/>
      <c r="DX29" s="837"/>
      <c r="DY29" s="837"/>
      <c r="DZ29" s="838"/>
      <c r="EA29" s="229"/>
    </row>
    <row r="30" spans="1:131" ht="26.25" customHeight="1">
      <c r="A30" s="241">
        <v>3</v>
      </c>
      <c r="B30" s="781" t="s">
        <v>412</v>
      </c>
      <c r="C30" s="782"/>
      <c r="D30" s="782"/>
      <c r="E30" s="782"/>
      <c r="F30" s="782"/>
      <c r="G30" s="782"/>
      <c r="H30" s="782"/>
      <c r="I30" s="782"/>
      <c r="J30" s="782"/>
      <c r="K30" s="782"/>
      <c r="L30" s="782"/>
      <c r="M30" s="782"/>
      <c r="N30" s="782"/>
      <c r="O30" s="782"/>
      <c r="P30" s="783"/>
      <c r="Q30" s="784">
        <v>104060</v>
      </c>
      <c r="R30" s="785"/>
      <c r="S30" s="785"/>
      <c r="T30" s="785"/>
      <c r="U30" s="785"/>
      <c r="V30" s="785">
        <v>103217</v>
      </c>
      <c r="W30" s="785"/>
      <c r="X30" s="785"/>
      <c r="Y30" s="785"/>
      <c r="Z30" s="785"/>
      <c r="AA30" s="785">
        <v>843</v>
      </c>
      <c r="AB30" s="785"/>
      <c r="AC30" s="785"/>
      <c r="AD30" s="785"/>
      <c r="AE30" s="786"/>
      <c r="AF30" s="787">
        <v>843</v>
      </c>
      <c r="AG30" s="788"/>
      <c r="AH30" s="788"/>
      <c r="AI30" s="788"/>
      <c r="AJ30" s="789"/>
      <c r="AK30" s="854">
        <v>7244</v>
      </c>
      <c r="AL30" s="850"/>
      <c r="AM30" s="850"/>
      <c r="AN30" s="850"/>
      <c r="AO30" s="850"/>
      <c r="AP30" s="850" t="s">
        <v>533</v>
      </c>
      <c r="AQ30" s="850"/>
      <c r="AR30" s="850"/>
      <c r="AS30" s="850"/>
      <c r="AT30" s="850"/>
      <c r="AU30" s="850" t="s">
        <v>533</v>
      </c>
      <c r="AV30" s="850"/>
      <c r="AW30" s="850"/>
      <c r="AX30" s="850"/>
      <c r="AY30" s="850"/>
      <c r="AZ30" s="851" t="s">
        <v>533</v>
      </c>
      <c r="BA30" s="851"/>
      <c r="BB30" s="851"/>
      <c r="BC30" s="851"/>
      <c r="BD30" s="851"/>
      <c r="BE30" s="852"/>
      <c r="BF30" s="852"/>
      <c r="BG30" s="852"/>
      <c r="BH30" s="852"/>
      <c r="BI30" s="853"/>
      <c r="BJ30" s="231"/>
      <c r="BK30" s="231"/>
      <c r="BL30" s="231"/>
      <c r="BM30" s="231"/>
      <c r="BN30" s="231"/>
      <c r="BO30" s="240"/>
      <c r="BP30" s="240"/>
      <c r="BQ30" s="237">
        <v>24</v>
      </c>
      <c r="BR30" s="238"/>
      <c r="BS30" s="836"/>
      <c r="BT30" s="837"/>
      <c r="BU30" s="837"/>
      <c r="BV30" s="837"/>
      <c r="BW30" s="837"/>
      <c r="BX30" s="837"/>
      <c r="BY30" s="837"/>
      <c r="BZ30" s="837"/>
      <c r="CA30" s="837"/>
      <c r="CB30" s="837"/>
      <c r="CC30" s="837"/>
      <c r="CD30" s="837"/>
      <c r="CE30" s="837"/>
      <c r="CF30" s="837"/>
      <c r="CG30" s="841"/>
      <c r="CH30" s="834"/>
      <c r="CI30" s="791"/>
      <c r="CJ30" s="791"/>
      <c r="CK30" s="791"/>
      <c r="CL30" s="835"/>
      <c r="CM30" s="834"/>
      <c r="CN30" s="791"/>
      <c r="CO30" s="791"/>
      <c r="CP30" s="791"/>
      <c r="CQ30" s="835"/>
      <c r="CR30" s="834"/>
      <c r="CS30" s="791"/>
      <c r="CT30" s="791"/>
      <c r="CU30" s="791"/>
      <c r="CV30" s="835"/>
      <c r="CW30" s="834"/>
      <c r="CX30" s="791"/>
      <c r="CY30" s="791"/>
      <c r="CZ30" s="791"/>
      <c r="DA30" s="835"/>
      <c r="DB30" s="834"/>
      <c r="DC30" s="791"/>
      <c r="DD30" s="791"/>
      <c r="DE30" s="791"/>
      <c r="DF30" s="835"/>
      <c r="DG30" s="834"/>
      <c r="DH30" s="791"/>
      <c r="DI30" s="791"/>
      <c r="DJ30" s="791"/>
      <c r="DK30" s="835"/>
      <c r="DL30" s="834"/>
      <c r="DM30" s="791"/>
      <c r="DN30" s="791"/>
      <c r="DO30" s="791"/>
      <c r="DP30" s="835"/>
      <c r="DQ30" s="834"/>
      <c r="DR30" s="791"/>
      <c r="DS30" s="791"/>
      <c r="DT30" s="791"/>
      <c r="DU30" s="835"/>
      <c r="DV30" s="836"/>
      <c r="DW30" s="837"/>
      <c r="DX30" s="837"/>
      <c r="DY30" s="837"/>
      <c r="DZ30" s="838"/>
      <c r="EA30" s="229"/>
    </row>
    <row r="31" spans="1:131" ht="26.25" customHeight="1">
      <c r="A31" s="241">
        <v>4</v>
      </c>
      <c r="B31" s="781" t="s">
        <v>413</v>
      </c>
      <c r="C31" s="782"/>
      <c r="D31" s="782"/>
      <c r="E31" s="782"/>
      <c r="F31" s="782"/>
      <c r="G31" s="782"/>
      <c r="H31" s="782"/>
      <c r="I31" s="782"/>
      <c r="J31" s="782"/>
      <c r="K31" s="782"/>
      <c r="L31" s="782"/>
      <c r="M31" s="782"/>
      <c r="N31" s="782"/>
      <c r="O31" s="782"/>
      <c r="P31" s="783"/>
      <c r="Q31" s="784">
        <v>25399</v>
      </c>
      <c r="R31" s="785"/>
      <c r="S31" s="785"/>
      <c r="T31" s="785"/>
      <c r="U31" s="785"/>
      <c r="V31" s="785">
        <v>22795</v>
      </c>
      <c r="W31" s="785"/>
      <c r="X31" s="785"/>
      <c r="Y31" s="785"/>
      <c r="Z31" s="785"/>
      <c r="AA31" s="785">
        <v>2605</v>
      </c>
      <c r="AB31" s="785"/>
      <c r="AC31" s="785"/>
      <c r="AD31" s="785"/>
      <c r="AE31" s="786"/>
      <c r="AF31" s="787">
        <v>2605</v>
      </c>
      <c r="AG31" s="788"/>
      <c r="AH31" s="788"/>
      <c r="AI31" s="788"/>
      <c r="AJ31" s="789"/>
      <c r="AK31" s="854" t="s">
        <v>533</v>
      </c>
      <c r="AL31" s="850"/>
      <c r="AM31" s="850"/>
      <c r="AN31" s="850"/>
      <c r="AO31" s="850"/>
      <c r="AP31" s="850" t="s">
        <v>533</v>
      </c>
      <c r="AQ31" s="850"/>
      <c r="AR31" s="850"/>
      <c r="AS31" s="850"/>
      <c r="AT31" s="850"/>
      <c r="AU31" s="850" t="s">
        <v>533</v>
      </c>
      <c r="AV31" s="850"/>
      <c r="AW31" s="850"/>
      <c r="AX31" s="850"/>
      <c r="AY31" s="850"/>
      <c r="AZ31" s="851" t="s">
        <v>533</v>
      </c>
      <c r="BA31" s="851"/>
      <c r="BB31" s="851"/>
      <c r="BC31" s="851"/>
      <c r="BD31" s="851"/>
      <c r="BE31" s="852"/>
      <c r="BF31" s="852"/>
      <c r="BG31" s="852"/>
      <c r="BH31" s="852"/>
      <c r="BI31" s="853"/>
      <c r="BJ31" s="231"/>
      <c r="BK31" s="231"/>
      <c r="BL31" s="231"/>
      <c r="BM31" s="231"/>
      <c r="BN31" s="231"/>
      <c r="BO31" s="240"/>
      <c r="BP31" s="240"/>
      <c r="BQ31" s="237">
        <v>25</v>
      </c>
      <c r="BR31" s="238"/>
      <c r="BS31" s="836"/>
      <c r="BT31" s="837"/>
      <c r="BU31" s="837"/>
      <c r="BV31" s="837"/>
      <c r="BW31" s="837"/>
      <c r="BX31" s="837"/>
      <c r="BY31" s="837"/>
      <c r="BZ31" s="837"/>
      <c r="CA31" s="837"/>
      <c r="CB31" s="837"/>
      <c r="CC31" s="837"/>
      <c r="CD31" s="837"/>
      <c r="CE31" s="837"/>
      <c r="CF31" s="837"/>
      <c r="CG31" s="841"/>
      <c r="CH31" s="834"/>
      <c r="CI31" s="791"/>
      <c r="CJ31" s="791"/>
      <c r="CK31" s="791"/>
      <c r="CL31" s="835"/>
      <c r="CM31" s="834"/>
      <c r="CN31" s="791"/>
      <c r="CO31" s="791"/>
      <c r="CP31" s="791"/>
      <c r="CQ31" s="835"/>
      <c r="CR31" s="834"/>
      <c r="CS31" s="791"/>
      <c r="CT31" s="791"/>
      <c r="CU31" s="791"/>
      <c r="CV31" s="835"/>
      <c r="CW31" s="834"/>
      <c r="CX31" s="791"/>
      <c r="CY31" s="791"/>
      <c r="CZ31" s="791"/>
      <c r="DA31" s="835"/>
      <c r="DB31" s="834"/>
      <c r="DC31" s="791"/>
      <c r="DD31" s="791"/>
      <c r="DE31" s="791"/>
      <c r="DF31" s="835"/>
      <c r="DG31" s="834"/>
      <c r="DH31" s="791"/>
      <c r="DI31" s="791"/>
      <c r="DJ31" s="791"/>
      <c r="DK31" s="835"/>
      <c r="DL31" s="834"/>
      <c r="DM31" s="791"/>
      <c r="DN31" s="791"/>
      <c r="DO31" s="791"/>
      <c r="DP31" s="835"/>
      <c r="DQ31" s="834"/>
      <c r="DR31" s="791"/>
      <c r="DS31" s="791"/>
      <c r="DT31" s="791"/>
      <c r="DU31" s="835"/>
      <c r="DV31" s="836"/>
      <c r="DW31" s="837"/>
      <c r="DX31" s="837"/>
      <c r="DY31" s="837"/>
      <c r="DZ31" s="838"/>
      <c r="EA31" s="229"/>
    </row>
    <row r="32" spans="1:131" ht="26.25" customHeight="1">
      <c r="A32" s="241">
        <v>5</v>
      </c>
      <c r="B32" s="781" t="s">
        <v>414</v>
      </c>
      <c r="C32" s="782"/>
      <c r="D32" s="782"/>
      <c r="E32" s="782"/>
      <c r="F32" s="782"/>
      <c r="G32" s="782"/>
      <c r="H32" s="782"/>
      <c r="I32" s="782"/>
      <c r="J32" s="782"/>
      <c r="K32" s="782"/>
      <c r="L32" s="782"/>
      <c r="M32" s="782"/>
      <c r="N32" s="782"/>
      <c r="O32" s="782"/>
      <c r="P32" s="783"/>
      <c r="Q32" s="784">
        <v>604</v>
      </c>
      <c r="R32" s="785"/>
      <c r="S32" s="785"/>
      <c r="T32" s="785"/>
      <c r="U32" s="785"/>
      <c r="V32" s="785">
        <v>602</v>
      </c>
      <c r="W32" s="785"/>
      <c r="X32" s="785"/>
      <c r="Y32" s="785"/>
      <c r="Z32" s="785"/>
      <c r="AA32" s="785">
        <v>1</v>
      </c>
      <c r="AB32" s="785"/>
      <c r="AC32" s="785"/>
      <c r="AD32" s="785"/>
      <c r="AE32" s="786"/>
      <c r="AF32" s="787" t="s">
        <v>597</v>
      </c>
      <c r="AG32" s="788"/>
      <c r="AH32" s="788"/>
      <c r="AI32" s="788"/>
      <c r="AJ32" s="789"/>
      <c r="AK32" s="854">
        <v>5</v>
      </c>
      <c r="AL32" s="850"/>
      <c r="AM32" s="850"/>
      <c r="AN32" s="850"/>
      <c r="AO32" s="850"/>
      <c r="AP32" s="850">
        <v>487</v>
      </c>
      <c r="AQ32" s="850"/>
      <c r="AR32" s="850"/>
      <c r="AS32" s="850"/>
      <c r="AT32" s="850"/>
      <c r="AU32" s="850" t="s">
        <v>533</v>
      </c>
      <c r="AV32" s="850"/>
      <c r="AW32" s="850"/>
      <c r="AX32" s="850"/>
      <c r="AY32" s="850"/>
      <c r="AZ32" s="851" t="s">
        <v>533</v>
      </c>
      <c r="BA32" s="851"/>
      <c r="BB32" s="851"/>
      <c r="BC32" s="851"/>
      <c r="BD32" s="851"/>
      <c r="BE32" s="852"/>
      <c r="BF32" s="852"/>
      <c r="BG32" s="852"/>
      <c r="BH32" s="852"/>
      <c r="BI32" s="853"/>
      <c r="BJ32" s="231"/>
      <c r="BK32" s="231"/>
      <c r="BL32" s="231"/>
      <c r="BM32" s="231"/>
      <c r="BN32" s="231"/>
      <c r="BO32" s="240"/>
      <c r="BP32" s="240"/>
      <c r="BQ32" s="237">
        <v>26</v>
      </c>
      <c r="BR32" s="238"/>
      <c r="BS32" s="836"/>
      <c r="BT32" s="837"/>
      <c r="BU32" s="837"/>
      <c r="BV32" s="837"/>
      <c r="BW32" s="837"/>
      <c r="BX32" s="837"/>
      <c r="BY32" s="837"/>
      <c r="BZ32" s="837"/>
      <c r="CA32" s="837"/>
      <c r="CB32" s="837"/>
      <c r="CC32" s="837"/>
      <c r="CD32" s="837"/>
      <c r="CE32" s="837"/>
      <c r="CF32" s="837"/>
      <c r="CG32" s="841"/>
      <c r="CH32" s="834"/>
      <c r="CI32" s="791"/>
      <c r="CJ32" s="791"/>
      <c r="CK32" s="791"/>
      <c r="CL32" s="835"/>
      <c r="CM32" s="834"/>
      <c r="CN32" s="791"/>
      <c r="CO32" s="791"/>
      <c r="CP32" s="791"/>
      <c r="CQ32" s="835"/>
      <c r="CR32" s="834"/>
      <c r="CS32" s="791"/>
      <c r="CT32" s="791"/>
      <c r="CU32" s="791"/>
      <c r="CV32" s="835"/>
      <c r="CW32" s="834"/>
      <c r="CX32" s="791"/>
      <c r="CY32" s="791"/>
      <c r="CZ32" s="791"/>
      <c r="DA32" s="835"/>
      <c r="DB32" s="834"/>
      <c r="DC32" s="791"/>
      <c r="DD32" s="791"/>
      <c r="DE32" s="791"/>
      <c r="DF32" s="835"/>
      <c r="DG32" s="834"/>
      <c r="DH32" s="791"/>
      <c r="DI32" s="791"/>
      <c r="DJ32" s="791"/>
      <c r="DK32" s="835"/>
      <c r="DL32" s="834"/>
      <c r="DM32" s="791"/>
      <c r="DN32" s="791"/>
      <c r="DO32" s="791"/>
      <c r="DP32" s="835"/>
      <c r="DQ32" s="834"/>
      <c r="DR32" s="791"/>
      <c r="DS32" s="791"/>
      <c r="DT32" s="791"/>
      <c r="DU32" s="835"/>
      <c r="DV32" s="836"/>
      <c r="DW32" s="837"/>
      <c r="DX32" s="837"/>
      <c r="DY32" s="837"/>
      <c r="DZ32" s="838"/>
      <c r="EA32" s="229"/>
    </row>
    <row r="33" spans="1:131" ht="26.25" customHeight="1">
      <c r="A33" s="241">
        <v>6</v>
      </c>
      <c r="B33" s="781" t="s">
        <v>416</v>
      </c>
      <c r="C33" s="782"/>
      <c r="D33" s="782"/>
      <c r="E33" s="782"/>
      <c r="F33" s="782"/>
      <c r="G33" s="782"/>
      <c r="H33" s="782"/>
      <c r="I33" s="782"/>
      <c r="J33" s="782"/>
      <c r="K33" s="782"/>
      <c r="L33" s="782"/>
      <c r="M33" s="782"/>
      <c r="N33" s="782"/>
      <c r="O33" s="782"/>
      <c r="P33" s="783"/>
      <c r="Q33" s="784">
        <v>22724</v>
      </c>
      <c r="R33" s="785"/>
      <c r="S33" s="785"/>
      <c r="T33" s="785"/>
      <c r="U33" s="785"/>
      <c r="V33" s="785">
        <v>22220</v>
      </c>
      <c r="W33" s="785"/>
      <c r="X33" s="785"/>
      <c r="Y33" s="785"/>
      <c r="Z33" s="785"/>
      <c r="AA33" s="785">
        <v>504</v>
      </c>
      <c r="AB33" s="785"/>
      <c r="AC33" s="785"/>
      <c r="AD33" s="785"/>
      <c r="AE33" s="786"/>
      <c r="AF33" s="787">
        <v>6382</v>
      </c>
      <c r="AG33" s="788"/>
      <c r="AH33" s="788"/>
      <c r="AI33" s="788"/>
      <c r="AJ33" s="789"/>
      <c r="AK33" s="854">
        <v>280</v>
      </c>
      <c r="AL33" s="850"/>
      <c r="AM33" s="850"/>
      <c r="AN33" s="850"/>
      <c r="AO33" s="850"/>
      <c r="AP33" s="850">
        <v>66008</v>
      </c>
      <c r="AQ33" s="850"/>
      <c r="AR33" s="850"/>
      <c r="AS33" s="850"/>
      <c r="AT33" s="850"/>
      <c r="AU33" s="850">
        <v>1782</v>
      </c>
      <c r="AV33" s="850"/>
      <c r="AW33" s="850"/>
      <c r="AX33" s="850"/>
      <c r="AY33" s="850"/>
      <c r="AZ33" s="851" t="s">
        <v>533</v>
      </c>
      <c r="BA33" s="851"/>
      <c r="BB33" s="851"/>
      <c r="BC33" s="851"/>
      <c r="BD33" s="851"/>
      <c r="BE33" s="852" t="s">
        <v>598</v>
      </c>
      <c r="BF33" s="852"/>
      <c r="BG33" s="852"/>
      <c r="BH33" s="852"/>
      <c r="BI33" s="853"/>
      <c r="BJ33" s="231"/>
      <c r="BK33" s="231"/>
      <c r="BL33" s="231"/>
      <c r="BM33" s="231"/>
      <c r="BN33" s="231"/>
      <c r="BO33" s="240"/>
      <c r="BP33" s="240"/>
      <c r="BQ33" s="237">
        <v>27</v>
      </c>
      <c r="BR33" s="238"/>
      <c r="BS33" s="836"/>
      <c r="BT33" s="837"/>
      <c r="BU33" s="837"/>
      <c r="BV33" s="837"/>
      <c r="BW33" s="837"/>
      <c r="BX33" s="837"/>
      <c r="BY33" s="837"/>
      <c r="BZ33" s="837"/>
      <c r="CA33" s="837"/>
      <c r="CB33" s="837"/>
      <c r="CC33" s="837"/>
      <c r="CD33" s="837"/>
      <c r="CE33" s="837"/>
      <c r="CF33" s="837"/>
      <c r="CG33" s="841"/>
      <c r="CH33" s="834"/>
      <c r="CI33" s="791"/>
      <c r="CJ33" s="791"/>
      <c r="CK33" s="791"/>
      <c r="CL33" s="835"/>
      <c r="CM33" s="834"/>
      <c r="CN33" s="791"/>
      <c r="CO33" s="791"/>
      <c r="CP33" s="791"/>
      <c r="CQ33" s="835"/>
      <c r="CR33" s="834"/>
      <c r="CS33" s="791"/>
      <c r="CT33" s="791"/>
      <c r="CU33" s="791"/>
      <c r="CV33" s="835"/>
      <c r="CW33" s="834"/>
      <c r="CX33" s="791"/>
      <c r="CY33" s="791"/>
      <c r="CZ33" s="791"/>
      <c r="DA33" s="835"/>
      <c r="DB33" s="834"/>
      <c r="DC33" s="791"/>
      <c r="DD33" s="791"/>
      <c r="DE33" s="791"/>
      <c r="DF33" s="835"/>
      <c r="DG33" s="834"/>
      <c r="DH33" s="791"/>
      <c r="DI33" s="791"/>
      <c r="DJ33" s="791"/>
      <c r="DK33" s="835"/>
      <c r="DL33" s="834"/>
      <c r="DM33" s="791"/>
      <c r="DN33" s="791"/>
      <c r="DO33" s="791"/>
      <c r="DP33" s="835"/>
      <c r="DQ33" s="834"/>
      <c r="DR33" s="791"/>
      <c r="DS33" s="791"/>
      <c r="DT33" s="791"/>
      <c r="DU33" s="835"/>
      <c r="DV33" s="836"/>
      <c r="DW33" s="837"/>
      <c r="DX33" s="837"/>
      <c r="DY33" s="837"/>
      <c r="DZ33" s="838"/>
      <c r="EA33" s="229"/>
    </row>
    <row r="34" spans="1:131" ht="26.25" customHeight="1">
      <c r="A34" s="241">
        <v>7</v>
      </c>
      <c r="B34" s="781" t="s">
        <v>417</v>
      </c>
      <c r="C34" s="782"/>
      <c r="D34" s="782"/>
      <c r="E34" s="782"/>
      <c r="F34" s="782"/>
      <c r="G34" s="782"/>
      <c r="H34" s="782"/>
      <c r="I34" s="782"/>
      <c r="J34" s="782"/>
      <c r="K34" s="782"/>
      <c r="L34" s="782"/>
      <c r="M34" s="782"/>
      <c r="N34" s="782"/>
      <c r="O34" s="782"/>
      <c r="P34" s="783"/>
      <c r="Q34" s="784">
        <v>42500</v>
      </c>
      <c r="R34" s="785"/>
      <c r="S34" s="785"/>
      <c r="T34" s="785"/>
      <c r="U34" s="785"/>
      <c r="V34" s="785">
        <v>42052</v>
      </c>
      <c r="W34" s="785"/>
      <c r="X34" s="785"/>
      <c r="Y34" s="785"/>
      <c r="Z34" s="785"/>
      <c r="AA34" s="785">
        <v>448</v>
      </c>
      <c r="AB34" s="785"/>
      <c r="AC34" s="785"/>
      <c r="AD34" s="785"/>
      <c r="AE34" s="786"/>
      <c r="AF34" s="787">
        <v>1513</v>
      </c>
      <c r="AG34" s="788"/>
      <c r="AH34" s="788"/>
      <c r="AI34" s="788"/>
      <c r="AJ34" s="789"/>
      <c r="AK34" s="854">
        <v>18459</v>
      </c>
      <c r="AL34" s="850"/>
      <c r="AM34" s="850"/>
      <c r="AN34" s="850"/>
      <c r="AO34" s="850"/>
      <c r="AP34" s="850">
        <v>369749</v>
      </c>
      <c r="AQ34" s="850"/>
      <c r="AR34" s="850"/>
      <c r="AS34" s="850"/>
      <c r="AT34" s="850"/>
      <c r="AU34" s="850">
        <v>195228</v>
      </c>
      <c r="AV34" s="850"/>
      <c r="AW34" s="850"/>
      <c r="AX34" s="850"/>
      <c r="AY34" s="850"/>
      <c r="AZ34" s="851" t="s">
        <v>533</v>
      </c>
      <c r="BA34" s="851"/>
      <c r="BB34" s="851"/>
      <c r="BC34" s="851"/>
      <c r="BD34" s="851"/>
      <c r="BE34" s="852" t="s">
        <v>598</v>
      </c>
      <c r="BF34" s="852"/>
      <c r="BG34" s="852"/>
      <c r="BH34" s="852"/>
      <c r="BI34" s="853"/>
      <c r="BJ34" s="231"/>
      <c r="BK34" s="231"/>
      <c r="BL34" s="231"/>
      <c r="BM34" s="231"/>
      <c r="BN34" s="231"/>
      <c r="BO34" s="240"/>
      <c r="BP34" s="240"/>
      <c r="BQ34" s="237">
        <v>28</v>
      </c>
      <c r="BR34" s="238"/>
      <c r="BS34" s="836"/>
      <c r="BT34" s="837"/>
      <c r="BU34" s="837"/>
      <c r="BV34" s="837"/>
      <c r="BW34" s="837"/>
      <c r="BX34" s="837"/>
      <c r="BY34" s="837"/>
      <c r="BZ34" s="837"/>
      <c r="CA34" s="837"/>
      <c r="CB34" s="837"/>
      <c r="CC34" s="837"/>
      <c r="CD34" s="837"/>
      <c r="CE34" s="837"/>
      <c r="CF34" s="837"/>
      <c r="CG34" s="841"/>
      <c r="CH34" s="834"/>
      <c r="CI34" s="791"/>
      <c r="CJ34" s="791"/>
      <c r="CK34" s="791"/>
      <c r="CL34" s="835"/>
      <c r="CM34" s="834"/>
      <c r="CN34" s="791"/>
      <c r="CO34" s="791"/>
      <c r="CP34" s="791"/>
      <c r="CQ34" s="835"/>
      <c r="CR34" s="834"/>
      <c r="CS34" s="791"/>
      <c r="CT34" s="791"/>
      <c r="CU34" s="791"/>
      <c r="CV34" s="835"/>
      <c r="CW34" s="834"/>
      <c r="CX34" s="791"/>
      <c r="CY34" s="791"/>
      <c r="CZ34" s="791"/>
      <c r="DA34" s="835"/>
      <c r="DB34" s="834"/>
      <c r="DC34" s="791"/>
      <c r="DD34" s="791"/>
      <c r="DE34" s="791"/>
      <c r="DF34" s="835"/>
      <c r="DG34" s="834"/>
      <c r="DH34" s="791"/>
      <c r="DI34" s="791"/>
      <c r="DJ34" s="791"/>
      <c r="DK34" s="835"/>
      <c r="DL34" s="834"/>
      <c r="DM34" s="791"/>
      <c r="DN34" s="791"/>
      <c r="DO34" s="791"/>
      <c r="DP34" s="835"/>
      <c r="DQ34" s="834"/>
      <c r="DR34" s="791"/>
      <c r="DS34" s="791"/>
      <c r="DT34" s="791"/>
      <c r="DU34" s="835"/>
      <c r="DV34" s="836"/>
      <c r="DW34" s="837"/>
      <c r="DX34" s="837"/>
      <c r="DY34" s="837"/>
      <c r="DZ34" s="838"/>
      <c r="EA34" s="229"/>
    </row>
    <row r="35" spans="1:131" ht="26.25" customHeight="1">
      <c r="A35" s="241">
        <v>8</v>
      </c>
      <c r="B35" s="781" t="s">
        <v>415</v>
      </c>
      <c r="C35" s="782"/>
      <c r="D35" s="782"/>
      <c r="E35" s="782"/>
      <c r="F35" s="782"/>
      <c r="G35" s="782"/>
      <c r="H35" s="782"/>
      <c r="I35" s="782"/>
      <c r="J35" s="782"/>
      <c r="K35" s="782"/>
      <c r="L35" s="782"/>
      <c r="M35" s="782"/>
      <c r="N35" s="782"/>
      <c r="O35" s="782"/>
      <c r="P35" s="783"/>
      <c r="Q35" s="784">
        <v>2172</v>
      </c>
      <c r="R35" s="785"/>
      <c r="S35" s="785"/>
      <c r="T35" s="785"/>
      <c r="U35" s="785"/>
      <c r="V35" s="785">
        <v>2170</v>
      </c>
      <c r="W35" s="785"/>
      <c r="X35" s="785"/>
      <c r="Y35" s="785"/>
      <c r="Z35" s="785"/>
      <c r="AA35" s="785">
        <v>2</v>
      </c>
      <c r="AB35" s="785"/>
      <c r="AC35" s="785"/>
      <c r="AD35" s="785"/>
      <c r="AE35" s="786"/>
      <c r="AF35" s="787">
        <v>68</v>
      </c>
      <c r="AG35" s="788"/>
      <c r="AH35" s="788"/>
      <c r="AI35" s="788"/>
      <c r="AJ35" s="789"/>
      <c r="AK35" s="854">
        <v>194</v>
      </c>
      <c r="AL35" s="850"/>
      <c r="AM35" s="850"/>
      <c r="AN35" s="850"/>
      <c r="AO35" s="850"/>
      <c r="AP35" s="850">
        <v>1219</v>
      </c>
      <c r="AQ35" s="850"/>
      <c r="AR35" s="850"/>
      <c r="AS35" s="850"/>
      <c r="AT35" s="850"/>
      <c r="AU35" s="850">
        <v>819</v>
      </c>
      <c r="AV35" s="850"/>
      <c r="AW35" s="850"/>
      <c r="AX35" s="850"/>
      <c r="AY35" s="850"/>
      <c r="AZ35" s="851" t="s">
        <v>533</v>
      </c>
      <c r="BA35" s="851"/>
      <c r="BB35" s="851"/>
      <c r="BC35" s="851"/>
      <c r="BD35" s="851"/>
      <c r="BE35" s="852" t="s">
        <v>598</v>
      </c>
      <c r="BF35" s="852"/>
      <c r="BG35" s="852"/>
      <c r="BH35" s="852"/>
      <c r="BI35" s="853"/>
      <c r="BJ35" s="231"/>
      <c r="BK35" s="231"/>
      <c r="BL35" s="231"/>
      <c r="BM35" s="231"/>
      <c r="BN35" s="231"/>
      <c r="BO35" s="240"/>
      <c r="BP35" s="240"/>
      <c r="BQ35" s="237">
        <v>29</v>
      </c>
      <c r="BR35" s="238"/>
      <c r="BS35" s="836"/>
      <c r="BT35" s="837"/>
      <c r="BU35" s="837"/>
      <c r="BV35" s="837"/>
      <c r="BW35" s="837"/>
      <c r="BX35" s="837"/>
      <c r="BY35" s="837"/>
      <c r="BZ35" s="837"/>
      <c r="CA35" s="837"/>
      <c r="CB35" s="837"/>
      <c r="CC35" s="837"/>
      <c r="CD35" s="837"/>
      <c r="CE35" s="837"/>
      <c r="CF35" s="837"/>
      <c r="CG35" s="841"/>
      <c r="CH35" s="834"/>
      <c r="CI35" s="791"/>
      <c r="CJ35" s="791"/>
      <c r="CK35" s="791"/>
      <c r="CL35" s="835"/>
      <c r="CM35" s="834"/>
      <c r="CN35" s="791"/>
      <c r="CO35" s="791"/>
      <c r="CP35" s="791"/>
      <c r="CQ35" s="835"/>
      <c r="CR35" s="834"/>
      <c r="CS35" s="791"/>
      <c r="CT35" s="791"/>
      <c r="CU35" s="791"/>
      <c r="CV35" s="835"/>
      <c r="CW35" s="834"/>
      <c r="CX35" s="791"/>
      <c r="CY35" s="791"/>
      <c r="CZ35" s="791"/>
      <c r="DA35" s="835"/>
      <c r="DB35" s="834"/>
      <c r="DC35" s="791"/>
      <c r="DD35" s="791"/>
      <c r="DE35" s="791"/>
      <c r="DF35" s="835"/>
      <c r="DG35" s="834"/>
      <c r="DH35" s="791"/>
      <c r="DI35" s="791"/>
      <c r="DJ35" s="791"/>
      <c r="DK35" s="835"/>
      <c r="DL35" s="834"/>
      <c r="DM35" s="791"/>
      <c r="DN35" s="791"/>
      <c r="DO35" s="791"/>
      <c r="DP35" s="835"/>
      <c r="DQ35" s="834"/>
      <c r="DR35" s="791"/>
      <c r="DS35" s="791"/>
      <c r="DT35" s="791"/>
      <c r="DU35" s="835"/>
      <c r="DV35" s="836"/>
      <c r="DW35" s="837"/>
      <c r="DX35" s="837"/>
      <c r="DY35" s="837"/>
      <c r="DZ35" s="838"/>
      <c r="EA35" s="229"/>
    </row>
    <row r="36" spans="1:131" ht="26.25" customHeight="1">
      <c r="A36" s="241">
        <v>9</v>
      </c>
      <c r="B36" s="781" t="s">
        <v>418</v>
      </c>
      <c r="C36" s="782"/>
      <c r="D36" s="782"/>
      <c r="E36" s="782"/>
      <c r="F36" s="782"/>
      <c r="G36" s="782"/>
      <c r="H36" s="782"/>
      <c r="I36" s="782"/>
      <c r="J36" s="782"/>
      <c r="K36" s="782"/>
      <c r="L36" s="782"/>
      <c r="M36" s="782"/>
      <c r="N36" s="782"/>
      <c r="O36" s="782"/>
      <c r="P36" s="783"/>
      <c r="Q36" s="784">
        <v>3014</v>
      </c>
      <c r="R36" s="785"/>
      <c r="S36" s="785"/>
      <c r="T36" s="785"/>
      <c r="U36" s="785"/>
      <c r="V36" s="785">
        <v>3014</v>
      </c>
      <c r="W36" s="785"/>
      <c r="X36" s="785"/>
      <c r="Y36" s="785"/>
      <c r="Z36" s="785"/>
      <c r="AA36" s="785" t="s">
        <v>597</v>
      </c>
      <c r="AB36" s="785"/>
      <c r="AC36" s="785"/>
      <c r="AD36" s="785"/>
      <c r="AE36" s="786"/>
      <c r="AF36" s="787" t="s">
        <v>533</v>
      </c>
      <c r="AG36" s="788"/>
      <c r="AH36" s="788"/>
      <c r="AI36" s="788"/>
      <c r="AJ36" s="789"/>
      <c r="AK36" s="854">
        <v>1191</v>
      </c>
      <c r="AL36" s="850"/>
      <c r="AM36" s="850"/>
      <c r="AN36" s="850"/>
      <c r="AO36" s="850"/>
      <c r="AP36" s="850">
        <v>1561</v>
      </c>
      <c r="AQ36" s="850"/>
      <c r="AR36" s="850"/>
      <c r="AS36" s="850"/>
      <c r="AT36" s="850"/>
      <c r="AU36" s="850">
        <v>932</v>
      </c>
      <c r="AV36" s="850"/>
      <c r="AW36" s="850"/>
      <c r="AX36" s="850"/>
      <c r="AY36" s="850"/>
      <c r="AZ36" s="851" t="s">
        <v>533</v>
      </c>
      <c r="BA36" s="851"/>
      <c r="BB36" s="851"/>
      <c r="BC36" s="851"/>
      <c r="BD36" s="851"/>
      <c r="BE36" s="852" t="s">
        <v>599</v>
      </c>
      <c r="BF36" s="852"/>
      <c r="BG36" s="852"/>
      <c r="BH36" s="852"/>
      <c r="BI36" s="853"/>
      <c r="BJ36" s="231"/>
      <c r="BK36" s="231"/>
      <c r="BL36" s="231"/>
      <c r="BM36" s="231"/>
      <c r="BN36" s="231"/>
      <c r="BO36" s="240"/>
      <c r="BP36" s="240"/>
      <c r="BQ36" s="237">
        <v>30</v>
      </c>
      <c r="BR36" s="238"/>
      <c r="BS36" s="836"/>
      <c r="BT36" s="837"/>
      <c r="BU36" s="837"/>
      <c r="BV36" s="837"/>
      <c r="BW36" s="837"/>
      <c r="BX36" s="837"/>
      <c r="BY36" s="837"/>
      <c r="BZ36" s="837"/>
      <c r="CA36" s="837"/>
      <c r="CB36" s="837"/>
      <c r="CC36" s="837"/>
      <c r="CD36" s="837"/>
      <c r="CE36" s="837"/>
      <c r="CF36" s="837"/>
      <c r="CG36" s="841"/>
      <c r="CH36" s="834"/>
      <c r="CI36" s="791"/>
      <c r="CJ36" s="791"/>
      <c r="CK36" s="791"/>
      <c r="CL36" s="835"/>
      <c r="CM36" s="834"/>
      <c r="CN36" s="791"/>
      <c r="CO36" s="791"/>
      <c r="CP36" s="791"/>
      <c r="CQ36" s="835"/>
      <c r="CR36" s="834"/>
      <c r="CS36" s="791"/>
      <c r="CT36" s="791"/>
      <c r="CU36" s="791"/>
      <c r="CV36" s="835"/>
      <c r="CW36" s="834"/>
      <c r="CX36" s="791"/>
      <c r="CY36" s="791"/>
      <c r="CZ36" s="791"/>
      <c r="DA36" s="835"/>
      <c r="DB36" s="834"/>
      <c r="DC36" s="791"/>
      <c r="DD36" s="791"/>
      <c r="DE36" s="791"/>
      <c r="DF36" s="835"/>
      <c r="DG36" s="834"/>
      <c r="DH36" s="791"/>
      <c r="DI36" s="791"/>
      <c r="DJ36" s="791"/>
      <c r="DK36" s="835"/>
      <c r="DL36" s="834"/>
      <c r="DM36" s="791"/>
      <c r="DN36" s="791"/>
      <c r="DO36" s="791"/>
      <c r="DP36" s="835"/>
      <c r="DQ36" s="834"/>
      <c r="DR36" s="791"/>
      <c r="DS36" s="791"/>
      <c r="DT36" s="791"/>
      <c r="DU36" s="835"/>
      <c r="DV36" s="836"/>
      <c r="DW36" s="837"/>
      <c r="DX36" s="837"/>
      <c r="DY36" s="837"/>
      <c r="DZ36" s="838"/>
      <c r="EA36" s="229"/>
    </row>
    <row r="37" spans="1:131" ht="26.25" customHeight="1">
      <c r="A37" s="241">
        <v>10</v>
      </c>
      <c r="B37" s="781" t="s">
        <v>420</v>
      </c>
      <c r="C37" s="782"/>
      <c r="D37" s="782"/>
      <c r="E37" s="782"/>
      <c r="F37" s="782"/>
      <c r="G37" s="782"/>
      <c r="H37" s="782"/>
      <c r="I37" s="782"/>
      <c r="J37" s="782"/>
      <c r="K37" s="782"/>
      <c r="L37" s="782"/>
      <c r="M37" s="782"/>
      <c r="N37" s="782"/>
      <c r="O37" s="782"/>
      <c r="P37" s="783"/>
      <c r="Q37" s="858">
        <v>81</v>
      </c>
      <c r="R37" s="788"/>
      <c r="S37" s="788"/>
      <c r="T37" s="788"/>
      <c r="U37" s="859"/>
      <c r="V37" s="786">
        <v>81</v>
      </c>
      <c r="W37" s="788"/>
      <c r="X37" s="788"/>
      <c r="Y37" s="788"/>
      <c r="Z37" s="859"/>
      <c r="AA37" s="786" t="s">
        <v>533</v>
      </c>
      <c r="AB37" s="788"/>
      <c r="AC37" s="788"/>
      <c r="AD37" s="788"/>
      <c r="AE37" s="789"/>
      <c r="AF37" s="787" t="s">
        <v>533</v>
      </c>
      <c r="AG37" s="788"/>
      <c r="AH37" s="788"/>
      <c r="AI37" s="788"/>
      <c r="AJ37" s="789"/>
      <c r="AK37" s="860">
        <v>75</v>
      </c>
      <c r="AL37" s="861"/>
      <c r="AM37" s="861"/>
      <c r="AN37" s="861"/>
      <c r="AO37" s="854"/>
      <c r="AP37" s="862">
        <v>761</v>
      </c>
      <c r="AQ37" s="861"/>
      <c r="AR37" s="861"/>
      <c r="AS37" s="861"/>
      <c r="AT37" s="854"/>
      <c r="AU37" s="862">
        <v>701</v>
      </c>
      <c r="AV37" s="861"/>
      <c r="AW37" s="861"/>
      <c r="AX37" s="861"/>
      <c r="AY37" s="854"/>
      <c r="AZ37" s="863" t="s">
        <v>533</v>
      </c>
      <c r="BA37" s="864"/>
      <c r="BB37" s="864"/>
      <c r="BC37" s="864"/>
      <c r="BD37" s="865"/>
      <c r="BE37" s="855" t="s">
        <v>599</v>
      </c>
      <c r="BF37" s="856"/>
      <c r="BG37" s="856"/>
      <c r="BH37" s="856"/>
      <c r="BI37" s="857"/>
      <c r="BJ37" s="231"/>
      <c r="BK37" s="231"/>
      <c r="BL37" s="231"/>
      <c r="BM37" s="231"/>
      <c r="BN37" s="231"/>
      <c r="BO37" s="240"/>
      <c r="BP37" s="240"/>
      <c r="BQ37" s="237">
        <v>31</v>
      </c>
      <c r="BR37" s="238"/>
      <c r="BS37" s="836"/>
      <c r="BT37" s="837"/>
      <c r="BU37" s="837"/>
      <c r="BV37" s="837"/>
      <c r="BW37" s="837"/>
      <c r="BX37" s="837"/>
      <c r="BY37" s="837"/>
      <c r="BZ37" s="837"/>
      <c r="CA37" s="837"/>
      <c r="CB37" s="837"/>
      <c r="CC37" s="837"/>
      <c r="CD37" s="837"/>
      <c r="CE37" s="837"/>
      <c r="CF37" s="837"/>
      <c r="CG37" s="841"/>
      <c r="CH37" s="834"/>
      <c r="CI37" s="791"/>
      <c r="CJ37" s="791"/>
      <c r="CK37" s="791"/>
      <c r="CL37" s="835"/>
      <c r="CM37" s="834"/>
      <c r="CN37" s="791"/>
      <c r="CO37" s="791"/>
      <c r="CP37" s="791"/>
      <c r="CQ37" s="835"/>
      <c r="CR37" s="834"/>
      <c r="CS37" s="791"/>
      <c r="CT37" s="791"/>
      <c r="CU37" s="791"/>
      <c r="CV37" s="835"/>
      <c r="CW37" s="834"/>
      <c r="CX37" s="791"/>
      <c r="CY37" s="791"/>
      <c r="CZ37" s="791"/>
      <c r="DA37" s="835"/>
      <c r="DB37" s="834"/>
      <c r="DC37" s="791"/>
      <c r="DD37" s="791"/>
      <c r="DE37" s="791"/>
      <c r="DF37" s="835"/>
      <c r="DG37" s="834"/>
      <c r="DH37" s="791"/>
      <c r="DI37" s="791"/>
      <c r="DJ37" s="791"/>
      <c r="DK37" s="835"/>
      <c r="DL37" s="834"/>
      <c r="DM37" s="791"/>
      <c r="DN37" s="791"/>
      <c r="DO37" s="791"/>
      <c r="DP37" s="835"/>
      <c r="DQ37" s="834"/>
      <c r="DR37" s="791"/>
      <c r="DS37" s="791"/>
      <c r="DT37" s="791"/>
      <c r="DU37" s="835"/>
      <c r="DV37" s="836"/>
      <c r="DW37" s="837"/>
      <c r="DX37" s="837"/>
      <c r="DY37" s="837"/>
      <c r="DZ37" s="838"/>
      <c r="EA37" s="229"/>
    </row>
    <row r="38" spans="1:131" ht="26.25" customHeight="1">
      <c r="A38" s="241">
        <v>11</v>
      </c>
      <c r="B38" s="781" t="s">
        <v>422</v>
      </c>
      <c r="C38" s="782"/>
      <c r="D38" s="782"/>
      <c r="E38" s="782"/>
      <c r="F38" s="782"/>
      <c r="G38" s="782"/>
      <c r="H38" s="782"/>
      <c r="I38" s="782"/>
      <c r="J38" s="782"/>
      <c r="K38" s="782"/>
      <c r="L38" s="782"/>
      <c r="M38" s="782"/>
      <c r="N38" s="782"/>
      <c r="O38" s="782"/>
      <c r="P38" s="783"/>
      <c r="Q38" s="784">
        <v>1063</v>
      </c>
      <c r="R38" s="785"/>
      <c r="S38" s="785"/>
      <c r="T38" s="785"/>
      <c r="U38" s="785"/>
      <c r="V38" s="785">
        <v>1063</v>
      </c>
      <c r="W38" s="785"/>
      <c r="X38" s="785"/>
      <c r="Y38" s="785"/>
      <c r="Z38" s="785"/>
      <c r="AA38" s="785" t="s">
        <v>533</v>
      </c>
      <c r="AB38" s="785"/>
      <c r="AC38" s="785"/>
      <c r="AD38" s="785"/>
      <c r="AE38" s="786"/>
      <c r="AF38" s="787">
        <v>1052</v>
      </c>
      <c r="AG38" s="788"/>
      <c r="AH38" s="788"/>
      <c r="AI38" s="788"/>
      <c r="AJ38" s="789"/>
      <c r="AK38" s="854" t="s">
        <v>533</v>
      </c>
      <c r="AL38" s="850"/>
      <c r="AM38" s="850"/>
      <c r="AN38" s="850"/>
      <c r="AO38" s="850"/>
      <c r="AP38" s="850">
        <v>80</v>
      </c>
      <c r="AQ38" s="850"/>
      <c r="AR38" s="850"/>
      <c r="AS38" s="850"/>
      <c r="AT38" s="850"/>
      <c r="AU38" s="850" t="s">
        <v>533</v>
      </c>
      <c r="AV38" s="850"/>
      <c r="AW38" s="850"/>
      <c r="AX38" s="850"/>
      <c r="AY38" s="850"/>
      <c r="AZ38" s="851" t="s">
        <v>533</v>
      </c>
      <c r="BA38" s="851"/>
      <c r="BB38" s="851"/>
      <c r="BC38" s="851"/>
      <c r="BD38" s="851"/>
      <c r="BE38" s="852" t="s">
        <v>599</v>
      </c>
      <c r="BF38" s="852"/>
      <c r="BG38" s="852"/>
      <c r="BH38" s="852"/>
      <c r="BI38" s="853"/>
      <c r="BJ38" s="231"/>
      <c r="BK38" s="231"/>
      <c r="BL38" s="231"/>
      <c r="BM38" s="231"/>
      <c r="BN38" s="231"/>
      <c r="BO38" s="240"/>
      <c r="BP38" s="240"/>
      <c r="BQ38" s="237">
        <v>32</v>
      </c>
      <c r="BR38" s="238"/>
      <c r="BS38" s="836"/>
      <c r="BT38" s="837"/>
      <c r="BU38" s="837"/>
      <c r="BV38" s="837"/>
      <c r="BW38" s="837"/>
      <c r="BX38" s="837"/>
      <c r="BY38" s="837"/>
      <c r="BZ38" s="837"/>
      <c r="CA38" s="837"/>
      <c r="CB38" s="837"/>
      <c r="CC38" s="837"/>
      <c r="CD38" s="837"/>
      <c r="CE38" s="837"/>
      <c r="CF38" s="837"/>
      <c r="CG38" s="841"/>
      <c r="CH38" s="834"/>
      <c r="CI38" s="791"/>
      <c r="CJ38" s="791"/>
      <c r="CK38" s="791"/>
      <c r="CL38" s="835"/>
      <c r="CM38" s="834"/>
      <c r="CN38" s="791"/>
      <c r="CO38" s="791"/>
      <c r="CP38" s="791"/>
      <c r="CQ38" s="835"/>
      <c r="CR38" s="834"/>
      <c r="CS38" s="791"/>
      <c r="CT38" s="791"/>
      <c r="CU38" s="791"/>
      <c r="CV38" s="835"/>
      <c r="CW38" s="834"/>
      <c r="CX38" s="791"/>
      <c r="CY38" s="791"/>
      <c r="CZ38" s="791"/>
      <c r="DA38" s="835"/>
      <c r="DB38" s="834"/>
      <c r="DC38" s="791"/>
      <c r="DD38" s="791"/>
      <c r="DE38" s="791"/>
      <c r="DF38" s="835"/>
      <c r="DG38" s="834"/>
      <c r="DH38" s="791"/>
      <c r="DI38" s="791"/>
      <c r="DJ38" s="791"/>
      <c r="DK38" s="835"/>
      <c r="DL38" s="834"/>
      <c r="DM38" s="791"/>
      <c r="DN38" s="791"/>
      <c r="DO38" s="791"/>
      <c r="DP38" s="835"/>
      <c r="DQ38" s="834"/>
      <c r="DR38" s="791"/>
      <c r="DS38" s="791"/>
      <c r="DT38" s="791"/>
      <c r="DU38" s="835"/>
      <c r="DV38" s="836"/>
      <c r="DW38" s="837"/>
      <c r="DX38" s="837"/>
      <c r="DY38" s="837"/>
      <c r="DZ38" s="838"/>
      <c r="EA38" s="229"/>
    </row>
    <row r="39" spans="1:131" ht="26.25" customHeight="1">
      <c r="A39" s="241">
        <v>12</v>
      </c>
      <c r="B39" s="781"/>
      <c r="C39" s="782"/>
      <c r="D39" s="782"/>
      <c r="E39" s="782"/>
      <c r="F39" s="782"/>
      <c r="G39" s="782"/>
      <c r="H39" s="782"/>
      <c r="I39" s="782"/>
      <c r="J39" s="782"/>
      <c r="K39" s="782"/>
      <c r="L39" s="782"/>
      <c r="M39" s="782"/>
      <c r="N39" s="782"/>
      <c r="O39" s="782"/>
      <c r="P39" s="783"/>
      <c r="Q39" s="794"/>
      <c r="R39" s="795"/>
      <c r="S39" s="795"/>
      <c r="T39" s="795"/>
      <c r="U39" s="796"/>
      <c r="V39" s="797"/>
      <c r="W39" s="795"/>
      <c r="X39" s="795"/>
      <c r="Y39" s="795"/>
      <c r="Z39" s="796"/>
      <c r="AA39" s="797"/>
      <c r="AB39" s="795"/>
      <c r="AC39" s="795"/>
      <c r="AD39" s="795"/>
      <c r="AE39" s="798"/>
      <c r="AF39" s="799"/>
      <c r="AG39" s="795"/>
      <c r="AH39" s="795"/>
      <c r="AI39" s="795"/>
      <c r="AJ39" s="798"/>
      <c r="AK39" s="875"/>
      <c r="AL39" s="867"/>
      <c r="AM39" s="867"/>
      <c r="AN39" s="867"/>
      <c r="AO39" s="868"/>
      <c r="AP39" s="866"/>
      <c r="AQ39" s="867"/>
      <c r="AR39" s="867"/>
      <c r="AS39" s="867"/>
      <c r="AT39" s="868"/>
      <c r="AU39" s="866"/>
      <c r="AV39" s="867"/>
      <c r="AW39" s="867"/>
      <c r="AX39" s="867"/>
      <c r="AY39" s="868"/>
      <c r="AZ39" s="869"/>
      <c r="BA39" s="870"/>
      <c r="BB39" s="870"/>
      <c r="BC39" s="870"/>
      <c r="BD39" s="871"/>
      <c r="BE39" s="872"/>
      <c r="BF39" s="873"/>
      <c r="BG39" s="873"/>
      <c r="BH39" s="873"/>
      <c r="BI39" s="874"/>
      <c r="BJ39" s="231"/>
      <c r="BK39" s="231"/>
      <c r="BL39" s="231"/>
      <c r="BM39" s="231"/>
      <c r="BN39" s="231"/>
      <c r="BO39" s="240"/>
      <c r="BP39" s="240"/>
      <c r="BQ39" s="237">
        <v>33</v>
      </c>
      <c r="BR39" s="238"/>
      <c r="BS39" s="836"/>
      <c r="BT39" s="837"/>
      <c r="BU39" s="837"/>
      <c r="BV39" s="837"/>
      <c r="BW39" s="837"/>
      <c r="BX39" s="837"/>
      <c r="BY39" s="837"/>
      <c r="BZ39" s="837"/>
      <c r="CA39" s="837"/>
      <c r="CB39" s="837"/>
      <c r="CC39" s="837"/>
      <c r="CD39" s="837"/>
      <c r="CE39" s="837"/>
      <c r="CF39" s="837"/>
      <c r="CG39" s="841"/>
      <c r="CH39" s="834"/>
      <c r="CI39" s="791"/>
      <c r="CJ39" s="791"/>
      <c r="CK39" s="791"/>
      <c r="CL39" s="835"/>
      <c r="CM39" s="834"/>
      <c r="CN39" s="791"/>
      <c r="CO39" s="791"/>
      <c r="CP39" s="791"/>
      <c r="CQ39" s="835"/>
      <c r="CR39" s="834"/>
      <c r="CS39" s="791"/>
      <c r="CT39" s="791"/>
      <c r="CU39" s="791"/>
      <c r="CV39" s="835"/>
      <c r="CW39" s="834"/>
      <c r="CX39" s="791"/>
      <c r="CY39" s="791"/>
      <c r="CZ39" s="791"/>
      <c r="DA39" s="835"/>
      <c r="DB39" s="834"/>
      <c r="DC39" s="791"/>
      <c r="DD39" s="791"/>
      <c r="DE39" s="791"/>
      <c r="DF39" s="835"/>
      <c r="DG39" s="834"/>
      <c r="DH39" s="791"/>
      <c r="DI39" s="791"/>
      <c r="DJ39" s="791"/>
      <c r="DK39" s="835"/>
      <c r="DL39" s="834"/>
      <c r="DM39" s="791"/>
      <c r="DN39" s="791"/>
      <c r="DO39" s="791"/>
      <c r="DP39" s="835"/>
      <c r="DQ39" s="834"/>
      <c r="DR39" s="791"/>
      <c r="DS39" s="791"/>
      <c r="DT39" s="791"/>
      <c r="DU39" s="835"/>
      <c r="DV39" s="836"/>
      <c r="DW39" s="837"/>
      <c r="DX39" s="837"/>
      <c r="DY39" s="837"/>
      <c r="DZ39" s="838"/>
      <c r="EA39" s="229"/>
    </row>
    <row r="40" spans="1:131" ht="26.25" customHeight="1">
      <c r="A40" s="237">
        <v>13</v>
      </c>
      <c r="B40" s="781"/>
      <c r="C40" s="782"/>
      <c r="D40" s="782"/>
      <c r="E40" s="782"/>
      <c r="F40" s="782"/>
      <c r="G40" s="782"/>
      <c r="H40" s="782"/>
      <c r="I40" s="782"/>
      <c r="J40" s="782"/>
      <c r="K40" s="782"/>
      <c r="L40" s="782"/>
      <c r="M40" s="782"/>
      <c r="N40" s="782"/>
      <c r="O40" s="782"/>
      <c r="P40" s="783"/>
      <c r="Q40" s="800"/>
      <c r="R40" s="801"/>
      <c r="S40" s="801"/>
      <c r="T40" s="801"/>
      <c r="U40" s="801"/>
      <c r="V40" s="801"/>
      <c r="W40" s="801"/>
      <c r="X40" s="801"/>
      <c r="Y40" s="801"/>
      <c r="Z40" s="801"/>
      <c r="AA40" s="801"/>
      <c r="AB40" s="801"/>
      <c r="AC40" s="801"/>
      <c r="AD40" s="801"/>
      <c r="AE40" s="797"/>
      <c r="AF40" s="799"/>
      <c r="AG40" s="795"/>
      <c r="AH40" s="795"/>
      <c r="AI40" s="795"/>
      <c r="AJ40" s="798"/>
      <c r="AK40" s="868"/>
      <c r="AL40" s="878"/>
      <c r="AM40" s="878"/>
      <c r="AN40" s="878"/>
      <c r="AO40" s="878"/>
      <c r="AP40" s="878"/>
      <c r="AQ40" s="878"/>
      <c r="AR40" s="878"/>
      <c r="AS40" s="878"/>
      <c r="AT40" s="878"/>
      <c r="AU40" s="878"/>
      <c r="AV40" s="878"/>
      <c r="AW40" s="878"/>
      <c r="AX40" s="878"/>
      <c r="AY40" s="878"/>
      <c r="AZ40" s="879"/>
      <c r="BA40" s="879"/>
      <c r="BB40" s="879"/>
      <c r="BC40" s="879"/>
      <c r="BD40" s="879"/>
      <c r="BE40" s="876"/>
      <c r="BF40" s="876"/>
      <c r="BG40" s="876"/>
      <c r="BH40" s="876"/>
      <c r="BI40" s="877"/>
      <c r="BJ40" s="231"/>
      <c r="BK40" s="231"/>
      <c r="BL40" s="231"/>
      <c r="BM40" s="231"/>
      <c r="BN40" s="231"/>
      <c r="BO40" s="240"/>
      <c r="BP40" s="240"/>
      <c r="BQ40" s="237">
        <v>34</v>
      </c>
      <c r="BR40" s="238"/>
      <c r="BS40" s="836"/>
      <c r="BT40" s="837"/>
      <c r="BU40" s="837"/>
      <c r="BV40" s="837"/>
      <c r="BW40" s="837"/>
      <c r="BX40" s="837"/>
      <c r="BY40" s="837"/>
      <c r="BZ40" s="837"/>
      <c r="CA40" s="837"/>
      <c r="CB40" s="837"/>
      <c r="CC40" s="837"/>
      <c r="CD40" s="837"/>
      <c r="CE40" s="837"/>
      <c r="CF40" s="837"/>
      <c r="CG40" s="841"/>
      <c r="CH40" s="834"/>
      <c r="CI40" s="791"/>
      <c r="CJ40" s="791"/>
      <c r="CK40" s="791"/>
      <c r="CL40" s="835"/>
      <c r="CM40" s="834"/>
      <c r="CN40" s="791"/>
      <c r="CO40" s="791"/>
      <c r="CP40" s="791"/>
      <c r="CQ40" s="835"/>
      <c r="CR40" s="834"/>
      <c r="CS40" s="791"/>
      <c r="CT40" s="791"/>
      <c r="CU40" s="791"/>
      <c r="CV40" s="835"/>
      <c r="CW40" s="834"/>
      <c r="CX40" s="791"/>
      <c r="CY40" s="791"/>
      <c r="CZ40" s="791"/>
      <c r="DA40" s="835"/>
      <c r="DB40" s="834"/>
      <c r="DC40" s="791"/>
      <c r="DD40" s="791"/>
      <c r="DE40" s="791"/>
      <c r="DF40" s="835"/>
      <c r="DG40" s="834"/>
      <c r="DH40" s="791"/>
      <c r="DI40" s="791"/>
      <c r="DJ40" s="791"/>
      <c r="DK40" s="835"/>
      <c r="DL40" s="834"/>
      <c r="DM40" s="791"/>
      <c r="DN40" s="791"/>
      <c r="DO40" s="791"/>
      <c r="DP40" s="835"/>
      <c r="DQ40" s="834"/>
      <c r="DR40" s="791"/>
      <c r="DS40" s="791"/>
      <c r="DT40" s="791"/>
      <c r="DU40" s="835"/>
      <c r="DV40" s="836"/>
      <c r="DW40" s="837"/>
      <c r="DX40" s="837"/>
      <c r="DY40" s="837"/>
      <c r="DZ40" s="838"/>
      <c r="EA40" s="229"/>
    </row>
    <row r="41" spans="1:131" ht="26.25" customHeight="1">
      <c r="A41" s="237">
        <v>14</v>
      </c>
      <c r="B41" s="781"/>
      <c r="C41" s="782"/>
      <c r="D41" s="782"/>
      <c r="E41" s="782"/>
      <c r="F41" s="782"/>
      <c r="G41" s="782"/>
      <c r="H41" s="782"/>
      <c r="I41" s="782"/>
      <c r="J41" s="782"/>
      <c r="K41" s="782"/>
      <c r="L41" s="782"/>
      <c r="M41" s="782"/>
      <c r="N41" s="782"/>
      <c r="O41" s="782"/>
      <c r="P41" s="783"/>
      <c r="Q41" s="800"/>
      <c r="R41" s="801"/>
      <c r="S41" s="801"/>
      <c r="T41" s="801"/>
      <c r="U41" s="801"/>
      <c r="V41" s="801"/>
      <c r="W41" s="801"/>
      <c r="X41" s="801"/>
      <c r="Y41" s="801"/>
      <c r="Z41" s="801"/>
      <c r="AA41" s="801"/>
      <c r="AB41" s="801"/>
      <c r="AC41" s="801"/>
      <c r="AD41" s="801"/>
      <c r="AE41" s="797"/>
      <c r="AF41" s="799"/>
      <c r="AG41" s="795"/>
      <c r="AH41" s="795"/>
      <c r="AI41" s="795"/>
      <c r="AJ41" s="798"/>
      <c r="AK41" s="868"/>
      <c r="AL41" s="878"/>
      <c r="AM41" s="878"/>
      <c r="AN41" s="878"/>
      <c r="AO41" s="878"/>
      <c r="AP41" s="878"/>
      <c r="AQ41" s="878"/>
      <c r="AR41" s="878"/>
      <c r="AS41" s="878"/>
      <c r="AT41" s="878"/>
      <c r="AU41" s="878"/>
      <c r="AV41" s="878"/>
      <c r="AW41" s="878"/>
      <c r="AX41" s="878"/>
      <c r="AY41" s="878"/>
      <c r="AZ41" s="879"/>
      <c r="BA41" s="879"/>
      <c r="BB41" s="879"/>
      <c r="BC41" s="879"/>
      <c r="BD41" s="879"/>
      <c r="BE41" s="876"/>
      <c r="BF41" s="876"/>
      <c r="BG41" s="876"/>
      <c r="BH41" s="876"/>
      <c r="BI41" s="877"/>
      <c r="BJ41" s="231"/>
      <c r="BK41" s="231"/>
      <c r="BL41" s="231"/>
      <c r="BM41" s="231"/>
      <c r="BN41" s="231"/>
      <c r="BO41" s="240"/>
      <c r="BP41" s="240"/>
      <c r="BQ41" s="237">
        <v>35</v>
      </c>
      <c r="BR41" s="238"/>
      <c r="BS41" s="836"/>
      <c r="BT41" s="837"/>
      <c r="BU41" s="837"/>
      <c r="BV41" s="837"/>
      <c r="BW41" s="837"/>
      <c r="BX41" s="837"/>
      <c r="BY41" s="837"/>
      <c r="BZ41" s="837"/>
      <c r="CA41" s="837"/>
      <c r="CB41" s="837"/>
      <c r="CC41" s="837"/>
      <c r="CD41" s="837"/>
      <c r="CE41" s="837"/>
      <c r="CF41" s="837"/>
      <c r="CG41" s="841"/>
      <c r="CH41" s="834"/>
      <c r="CI41" s="791"/>
      <c r="CJ41" s="791"/>
      <c r="CK41" s="791"/>
      <c r="CL41" s="835"/>
      <c r="CM41" s="834"/>
      <c r="CN41" s="791"/>
      <c r="CO41" s="791"/>
      <c r="CP41" s="791"/>
      <c r="CQ41" s="835"/>
      <c r="CR41" s="834"/>
      <c r="CS41" s="791"/>
      <c r="CT41" s="791"/>
      <c r="CU41" s="791"/>
      <c r="CV41" s="835"/>
      <c r="CW41" s="834"/>
      <c r="CX41" s="791"/>
      <c r="CY41" s="791"/>
      <c r="CZ41" s="791"/>
      <c r="DA41" s="835"/>
      <c r="DB41" s="834"/>
      <c r="DC41" s="791"/>
      <c r="DD41" s="791"/>
      <c r="DE41" s="791"/>
      <c r="DF41" s="835"/>
      <c r="DG41" s="834"/>
      <c r="DH41" s="791"/>
      <c r="DI41" s="791"/>
      <c r="DJ41" s="791"/>
      <c r="DK41" s="835"/>
      <c r="DL41" s="834"/>
      <c r="DM41" s="791"/>
      <c r="DN41" s="791"/>
      <c r="DO41" s="791"/>
      <c r="DP41" s="835"/>
      <c r="DQ41" s="834"/>
      <c r="DR41" s="791"/>
      <c r="DS41" s="791"/>
      <c r="DT41" s="791"/>
      <c r="DU41" s="835"/>
      <c r="DV41" s="836"/>
      <c r="DW41" s="837"/>
      <c r="DX41" s="837"/>
      <c r="DY41" s="837"/>
      <c r="DZ41" s="838"/>
      <c r="EA41" s="229"/>
    </row>
    <row r="42" spans="1:131" ht="26.25" customHeight="1">
      <c r="A42" s="237">
        <v>15</v>
      </c>
      <c r="B42" s="781"/>
      <c r="C42" s="782"/>
      <c r="D42" s="782"/>
      <c r="E42" s="782"/>
      <c r="F42" s="782"/>
      <c r="G42" s="782"/>
      <c r="H42" s="782"/>
      <c r="I42" s="782"/>
      <c r="J42" s="782"/>
      <c r="K42" s="782"/>
      <c r="L42" s="782"/>
      <c r="M42" s="782"/>
      <c r="N42" s="782"/>
      <c r="O42" s="782"/>
      <c r="P42" s="783"/>
      <c r="Q42" s="800"/>
      <c r="R42" s="801"/>
      <c r="S42" s="801"/>
      <c r="T42" s="801"/>
      <c r="U42" s="801"/>
      <c r="V42" s="801"/>
      <c r="W42" s="801"/>
      <c r="X42" s="801"/>
      <c r="Y42" s="801"/>
      <c r="Z42" s="801"/>
      <c r="AA42" s="801"/>
      <c r="AB42" s="801"/>
      <c r="AC42" s="801"/>
      <c r="AD42" s="801"/>
      <c r="AE42" s="797"/>
      <c r="AF42" s="799"/>
      <c r="AG42" s="795"/>
      <c r="AH42" s="795"/>
      <c r="AI42" s="795"/>
      <c r="AJ42" s="798"/>
      <c r="AK42" s="868"/>
      <c r="AL42" s="878"/>
      <c r="AM42" s="878"/>
      <c r="AN42" s="878"/>
      <c r="AO42" s="878"/>
      <c r="AP42" s="878"/>
      <c r="AQ42" s="878"/>
      <c r="AR42" s="878"/>
      <c r="AS42" s="878"/>
      <c r="AT42" s="878"/>
      <c r="AU42" s="878"/>
      <c r="AV42" s="878"/>
      <c r="AW42" s="878"/>
      <c r="AX42" s="878"/>
      <c r="AY42" s="878"/>
      <c r="AZ42" s="879"/>
      <c r="BA42" s="879"/>
      <c r="BB42" s="879"/>
      <c r="BC42" s="879"/>
      <c r="BD42" s="879"/>
      <c r="BE42" s="876"/>
      <c r="BF42" s="876"/>
      <c r="BG42" s="876"/>
      <c r="BH42" s="876"/>
      <c r="BI42" s="877"/>
      <c r="BJ42" s="231"/>
      <c r="BK42" s="231"/>
      <c r="BL42" s="231"/>
      <c r="BM42" s="231"/>
      <c r="BN42" s="231"/>
      <c r="BO42" s="240"/>
      <c r="BP42" s="240"/>
      <c r="BQ42" s="237">
        <v>36</v>
      </c>
      <c r="BR42" s="238"/>
      <c r="BS42" s="836"/>
      <c r="BT42" s="837"/>
      <c r="BU42" s="837"/>
      <c r="BV42" s="837"/>
      <c r="BW42" s="837"/>
      <c r="BX42" s="837"/>
      <c r="BY42" s="837"/>
      <c r="BZ42" s="837"/>
      <c r="CA42" s="837"/>
      <c r="CB42" s="837"/>
      <c r="CC42" s="837"/>
      <c r="CD42" s="837"/>
      <c r="CE42" s="837"/>
      <c r="CF42" s="837"/>
      <c r="CG42" s="841"/>
      <c r="CH42" s="834"/>
      <c r="CI42" s="791"/>
      <c r="CJ42" s="791"/>
      <c r="CK42" s="791"/>
      <c r="CL42" s="835"/>
      <c r="CM42" s="834"/>
      <c r="CN42" s="791"/>
      <c r="CO42" s="791"/>
      <c r="CP42" s="791"/>
      <c r="CQ42" s="835"/>
      <c r="CR42" s="834"/>
      <c r="CS42" s="791"/>
      <c r="CT42" s="791"/>
      <c r="CU42" s="791"/>
      <c r="CV42" s="835"/>
      <c r="CW42" s="834"/>
      <c r="CX42" s="791"/>
      <c r="CY42" s="791"/>
      <c r="CZ42" s="791"/>
      <c r="DA42" s="835"/>
      <c r="DB42" s="834"/>
      <c r="DC42" s="791"/>
      <c r="DD42" s="791"/>
      <c r="DE42" s="791"/>
      <c r="DF42" s="835"/>
      <c r="DG42" s="834"/>
      <c r="DH42" s="791"/>
      <c r="DI42" s="791"/>
      <c r="DJ42" s="791"/>
      <c r="DK42" s="835"/>
      <c r="DL42" s="834"/>
      <c r="DM42" s="791"/>
      <c r="DN42" s="791"/>
      <c r="DO42" s="791"/>
      <c r="DP42" s="835"/>
      <c r="DQ42" s="834"/>
      <c r="DR42" s="791"/>
      <c r="DS42" s="791"/>
      <c r="DT42" s="791"/>
      <c r="DU42" s="835"/>
      <c r="DV42" s="836"/>
      <c r="DW42" s="837"/>
      <c r="DX42" s="837"/>
      <c r="DY42" s="837"/>
      <c r="DZ42" s="838"/>
      <c r="EA42" s="229"/>
    </row>
    <row r="43" spans="1:131" ht="26.25" customHeight="1">
      <c r="A43" s="237">
        <v>16</v>
      </c>
      <c r="B43" s="781"/>
      <c r="C43" s="782"/>
      <c r="D43" s="782"/>
      <c r="E43" s="782"/>
      <c r="F43" s="782"/>
      <c r="G43" s="782"/>
      <c r="H43" s="782"/>
      <c r="I43" s="782"/>
      <c r="J43" s="782"/>
      <c r="K43" s="782"/>
      <c r="L43" s="782"/>
      <c r="M43" s="782"/>
      <c r="N43" s="782"/>
      <c r="O43" s="782"/>
      <c r="P43" s="783"/>
      <c r="Q43" s="800"/>
      <c r="R43" s="801"/>
      <c r="S43" s="801"/>
      <c r="T43" s="801"/>
      <c r="U43" s="801"/>
      <c r="V43" s="801"/>
      <c r="W43" s="801"/>
      <c r="X43" s="801"/>
      <c r="Y43" s="801"/>
      <c r="Z43" s="801"/>
      <c r="AA43" s="801"/>
      <c r="AB43" s="801"/>
      <c r="AC43" s="801"/>
      <c r="AD43" s="801"/>
      <c r="AE43" s="797"/>
      <c r="AF43" s="799"/>
      <c r="AG43" s="795"/>
      <c r="AH43" s="795"/>
      <c r="AI43" s="795"/>
      <c r="AJ43" s="798"/>
      <c r="AK43" s="868"/>
      <c r="AL43" s="878"/>
      <c r="AM43" s="878"/>
      <c r="AN43" s="878"/>
      <c r="AO43" s="878"/>
      <c r="AP43" s="878"/>
      <c r="AQ43" s="878"/>
      <c r="AR43" s="878"/>
      <c r="AS43" s="878"/>
      <c r="AT43" s="878"/>
      <c r="AU43" s="878"/>
      <c r="AV43" s="878"/>
      <c r="AW43" s="878"/>
      <c r="AX43" s="878"/>
      <c r="AY43" s="878"/>
      <c r="AZ43" s="879"/>
      <c r="BA43" s="879"/>
      <c r="BB43" s="879"/>
      <c r="BC43" s="879"/>
      <c r="BD43" s="879"/>
      <c r="BE43" s="876"/>
      <c r="BF43" s="876"/>
      <c r="BG43" s="876"/>
      <c r="BH43" s="876"/>
      <c r="BI43" s="877"/>
      <c r="BJ43" s="231"/>
      <c r="BK43" s="231"/>
      <c r="BL43" s="231"/>
      <c r="BM43" s="231"/>
      <c r="BN43" s="231"/>
      <c r="BO43" s="240"/>
      <c r="BP43" s="240"/>
      <c r="BQ43" s="237">
        <v>37</v>
      </c>
      <c r="BR43" s="238"/>
      <c r="BS43" s="836"/>
      <c r="BT43" s="837"/>
      <c r="BU43" s="837"/>
      <c r="BV43" s="837"/>
      <c r="BW43" s="837"/>
      <c r="BX43" s="837"/>
      <c r="BY43" s="837"/>
      <c r="BZ43" s="837"/>
      <c r="CA43" s="837"/>
      <c r="CB43" s="837"/>
      <c r="CC43" s="837"/>
      <c r="CD43" s="837"/>
      <c r="CE43" s="837"/>
      <c r="CF43" s="837"/>
      <c r="CG43" s="841"/>
      <c r="CH43" s="834"/>
      <c r="CI43" s="791"/>
      <c r="CJ43" s="791"/>
      <c r="CK43" s="791"/>
      <c r="CL43" s="835"/>
      <c r="CM43" s="834"/>
      <c r="CN43" s="791"/>
      <c r="CO43" s="791"/>
      <c r="CP43" s="791"/>
      <c r="CQ43" s="835"/>
      <c r="CR43" s="834"/>
      <c r="CS43" s="791"/>
      <c r="CT43" s="791"/>
      <c r="CU43" s="791"/>
      <c r="CV43" s="835"/>
      <c r="CW43" s="834"/>
      <c r="CX43" s="791"/>
      <c r="CY43" s="791"/>
      <c r="CZ43" s="791"/>
      <c r="DA43" s="835"/>
      <c r="DB43" s="834"/>
      <c r="DC43" s="791"/>
      <c r="DD43" s="791"/>
      <c r="DE43" s="791"/>
      <c r="DF43" s="835"/>
      <c r="DG43" s="834"/>
      <c r="DH43" s="791"/>
      <c r="DI43" s="791"/>
      <c r="DJ43" s="791"/>
      <c r="DK43" s="835"/>
      <c r="DL43" s="834"/>
      <c r="DM43" s="791"/>
      <c r="DN43" s="791"/>
      <c r="DO43" s="791"/>
      <c r="DP43" s="835"/>
      <c r="DQ43" s="834"/>
      <c r="DR43" s="791"/>
      <c r="DS43" s="791"/>
      <c r="DT43" s="791"/>
      <c r="DU43" s="835"/>
      <c r="DV43" s="836"/>
      <c r="DW43" s="837"/>
      <c r="DX43" s="837"/>
      <c r="DY43" s="837"/>
      <c r="DZ43" s="838"/>
      <c r="EA43" s="229"/>
    </row>
    <row r="44" spans="1:131" ht="26.25" customHeight="1">
      <c r="A44" s="237">
        <v>17</v>
      </c>
      <c r="B44" s="781"/>
      <c r="C44" s="782"/>
      <c r="D44" s="782"/>
      <c r="E44" s="782"/>
      <c r="F44" s="782"/>
      <c r="G44" s="782"/>
      <c r="H44" s="782"/>
      <c r="I44" s="782"/>
      <c r="J44" s="782"/>
      <c r="K44" s="782"/>
      <c r="L44" s="782"/>
      <c r="M44" s="782"/>
      <c r="N44" s="782"/>
      <c r="O44" s="782"/>
      <c r="P44" s="783"/>
      <c r="Q44" s="800"/>
      <c r="R44" s="801"/>
      <c r="S44" s="801"/>
      <c r="T44" s="801"/>
      <c r="U44" s="801"/>
      <c r="V44" s="801"/>
      <c r="W44" s="801"/>
      <c r="X44" s="801"/>
      <c r="Y44" s="801"/>
      <c r="Z44" s="801"/>
      <c r="AA44" s="801"/>
      <c r="AB44" s="801"/>
      <c r="AC44" s="801"/>
      <c r="AD44" s="801"/>
      <c r="AE44" s="797"/>
      <c r="AF44" s="799"/>
      <c r="AG44" s="795"/>
      <c r="AH44" s="795"/>
      <c r="AI44" s="795"/>
      <c r="AJ44" s="798"/>
      <c r="AK44" s="868"/>
      <c r="AL44" s="878"/>
      <c r="AM44" s="878"/>
      <c r="AN44" s="878"/>
      <c r="AO44" s="878"/>
      <c r="AP44" s="878"/>
      <c r="AQ44" s="878"/>
      <c r="AR44" s="878"/>
      <c r="AS44" s="878"/>
      <c r="AT44" s="878"/>
      <c r="AU44" s="878"/>
      <c r="AV44" s="878"/>
      <c r="AW44" s="878"/>
      <c r="AX44" s="878"/>
      <c r="AY44" s="878"/>
      <c r="AZ44" s="879"/>
      <c r="BA44" s="879"/>
      <c r="BB44" s="879"/>
      <c r="BC44" s="879"/>
      <c r="BD44" s="879"/>
      <c r="BE44" s="876"/>
      <c r="BF44" s="876"/>
      <c r="BG44" s="876"/>
      <c r="BH44" s="876"/>
      <c r="BI44" s="877"/>
      <c r="BJ44" s="231"/>
      <c r="BK44" s="231"/>
      <c r="BL44" s="231"/>
      <c r="BM44" s="231"/>
      <c r="BN44" s="231"/>
      <c r="BO44" s="240"/>
      <c r="BP44" s="240"/>
      <c r="BQ44" s="237">
        <v>38</v>
      </c>
      <c r="BR44" s="238"/>
      <c r="BS44" s="836"/>
      <c r="BT44" s="837"/>
      <c r="BU44" s="837"/>
      <c r="BV44" s="837"/>
      <c r="BW44" s="837"/>
      <c r="BX44" s="837"/>
      <c r="BY44" s="837"/>
      <c r="BZ44" s="837"/>
      <c r="CA44" s="837"/>
      <c r="CB44" s="837"/>
      <c r="CC44" s="837"/>
      <c r="CD44" s="837"/>
      <c r="CE44" s="837"/>
      <c r="CF44" s="837"/>
      <c r="CG44" s="841"/>
      <c r="CH44" s="834"/>
      <c r="CI44" s="791"/>
      <c r="CJ44" s="791"/>
      <c r="CK44" s="791"/>
      <c r="CL44" s="835"/>
      <c r="CM44" s="834"/>
      <c r="CN44" s="791"/>
      <c r="CO44" s="791"/>
      <c r="CP44" s="791"/>
      <c r="CQ44" s="835"/>
      <c r="CR44" s="834"/>
      <c r="CS44" s="791"/>
      <c r="CT44" s="791"/>
      <c r="CU44" s="791"/>
      <c r="CV44" s="835"/>
      <c r="CW44" s="834"/>
      <c r="CX44" s="791"/>
      <c r="CY44" s="791"/>
      <c r="CZ44" s="791"/>
      <c r="DA44" s="835"/>
      <c r="DB44" s="834"/>
      <c r="DC44" s="791"/>
      <c r="DD44" s="791"/>
      <c r="DE44" s="791"/>
      <c r="DF44" s="835"/>
      <c r="DG44" s="834"/>
      <c r="DH44" s="791"/>
      <c r="DI44" s="791"/>
      <c r="DJ44" s="791"/>
      <c r="DK44" s="835"/>
      <c r="DL44" s="834"/>
      <c r="DM44" s="791"/>
      <c r="DN44" s="791"/>
      <c r="DO44" s="791"/>
      <c r="DP44" s="835"/>
      <c r="DQ44" s="834"/>
      <c r="DR44" s="791"/>
      <c r="DS44" s="791"/>
      <c r="DT44" s="791"/>
      <c r="DU44" s="835"/>
      <c r="DV44" s="836"/>
      <c r="DW44" s="837"/>
      <c r="DX44" s="837"/>
      <c r="DY44" s="837"/>
      <c r="DZ44" s="838"/>
      <c r="EA44" s="229"/>
    </row>
    <row r="45" spans="1:131" ht="26.25" customHeight="1">
      <c r="A45" s="237">
        <v>18</v>
      </c>
      <c r="B45" s="781"/>
      <c r="C45" s="782"/>
      <c r="D45" s="782"/>
      <c r="E45" s="782"/>
      <c r="F45" s="782"/>
      <c r="G45" s="782"/>
      <c r="H45" s="782"/>
      <c r="I45" s="782"/>
      <c r="J45" s="782"/>
      <c r="K45" s="782"/>
      <c r="L45" s="782"/>
      <c r="M45" s="782"/>
      <c r="N45" s="782"/>
      <c r="O45" s="782"/>
      <c r="P45" s="783"/>
      <c r="Q45" s="800"/>
      <c r="R45" s="801"/>
      <c r="S45" s="801"/>
      <c r="T45" s="801"/>
      <c r="U45" s="801"/>
      <c r="V45" s="801"/>
      <c r="W45" s="801"/>
      <c r="X45" s="801"/>
      <c r="Y45" s="801"/>
      <c r="Z45" s="801"/>
      <c r="AA45" s="801"/>
      <c r="AB45" s="801"/>
      <c r="AC45" s="801"/>
      <c r="AD45" s="801"/>
      <c r="AE45" s="797"/>
      <c r="AF45" s="799"/>
      <c r="AG45" s="795"/>
      <c r="AH45" s="795"/>
      <c r="AI45" s="795"/>
      <c r="AJ45" s="798"/>
      <c r="AK45" s="868"/>
      <c r="AL45" s="878"/>
      <c r="AM45" s="878"/>
      <c r="AN45" s="878"/>
      <c r="AO45" s="878"/>
      <c r="AP45" s="878"/>
      <c r="AQ45" s="878"/>
      <c r="AR45" s="878"/>
      <c r="AS45" s="878"/>
      <c r="AT45" s="878"/>
      <c r="AU45" s="878"/>
      <c r="AV45" s="878"/>
      <c r="AW45" s="878"/>
      <c r="AX45" s="878"/>
      <c r="AY45" s="878"/>
      <c r="AZ45" s="879"/>
      <c r="BA45" s="879"/>
      <c r="BB45" s="879"/>
      <c r="BC45" s="879"/>
      <c r="BD45" s="879"/>
      <c r="BE45" s="876"/>
      <c r="BF45" s="876"/>
      <c r="BG45" s="876"/>
      <c r="BH45" s="876"/>
      <c r="BI45" s="877"/>
      <c r="BJ45" s="231"/>
      <c r="BK45" s="231"/>
      <c r="BL45" s="231"/>
      <c r="BM45" s="231"/>
      <c r="BN45" s="231"/>
      <c r="BO45" s="240"/>
      <c r="BP45" s="240"/>
      <c r="BQ45" s="237">
        <v>39</v>
      </c>
      <c r="BR45" s="238"/>
      <c r="BS45" s="836"/>
      <c r="BT45" s="837"/>
      <c r="BU45" s="837"/>
      <c r="BV45" s="837"/>
      <c r="BW45" s="837"/>
      <c r="BX45" s="837"/>
      <c r="BY45" s="837"/>
      <c r="BZ45" s="837"/>
      <c r="CA45" s="837"/>
      <c r="CB45" s="837"/>
      <c r="CC45" s="837"/>
      <c r="CD45" s="837"/>
      <c r="CE45" s="837"/>
      <c r="CF45" s="837"/>
      <c r="CG45" s="841"/>
      <c r="CH45" s="834"/>
      <c r="CI45" s="791"/>
      <c r="CJ45" s="791"/>
      <c r="CK45" s="791"/>
      <c r="CL45" s="835"/>
      <c r="CM45" s="834"/>
      <c r="CN45" s="791"/>
      <c r="CO45" s="791"/>
      <c r="CP45" s="791"/>
      <c r="CQ45" s="835"/>
      <c r="CR45" s="834"/>
      <c r="CS45" s="791"/>
      <c r="CT45" s="791"/>
      <c r="CU45" s="791"/>
      <c r="CV45" s="835"/>
      <c r="CW45" s="834"/>
      <c r="CX45" s="791"/>
      <c r="CY45" s="791"/>
      <c r="CZ45" s="791"/>
      <c r="DA45" s="835"/>
      <c r="DB45" s="834"/>
      <c r="DC45" s="791"/>
      <c r="DD45" s="791"/>
      <c r="DE45" s="791"/>
      <c r="DF45" s="835"/>
      <c r="DG45" s="834"/>
      <c r="DH45" s="791"/>
      <c r="DI45" s="791"/>
      <c r="DJ45" s="791"/>
      <c r="DK45" s="835"/>
      <c r="DL45" s="834"/>
      <c r="DM45" s="791"/>
      <c r="DN45" s="791"/>
      <c r="DO45" s="791"/>
      <c r="DP45" s="835"/>
      <c r="DQ45" s="834"/>
      <c r="DR45" s="791"/>
      <c r="DS45" s="791"/>
      <c r="DT45" s="791"/>
      <c r="DU45" s="835"/>
      <c r="DV45" s="836"/>
      <c r="DW45" s="837"/>
      <c r="DX45" s="837"/>
      <c r="DY45" s="837"/>
      <c r="DZ45" s="838"/>
      <c r="EA45" s="229"/>
    </row>
    <row r="46" spans="1:131" ht="26.25" customHeight="1">
      <c r="A46" s="237">
        <v>19</v>
      </c>
      <c r="B46" s="781"/>
      <c r="C46" s="782"/>
      <c r="D46" s="782"/>
      <c r="E46" s="782"/>
      <c r="F46" s="782"/>
      <c r="G46" s="782"/>
      <c r="H46" s="782"/>
      <c r="I46" s="782"/>
      <c r="J46" s="782"/>
      <c r="K46" s="782"/>
      <c r="L46" s="782"/>
      <c r="M46" s="782"/>
      <c r="N46" s="782"/>
      <c r="O46" s="782"/>
      <c r="P46" s="783"/>
      <c r="Q46" s="800"/>
      <c r="R46" s="801"/>
      <c r="S46" s="801"/>
      <c r="T46" s="801"/>
      <c r="U46" s="801"/>
      <c r="V46" s="801"/>
      <c r="W46" s="801"/>
      <c r="X46" s="801"/>
      <c r="Y46" s="801"/>
      <c r="Z46" s="801"/>
      <c r="AA46" s="801"/>
      <c r="AB46" s="801"/>
      <c r="AC46" s="801"/>
      <c r="AD46" s="801"/>
      <c r="AE46" s="797"/>
      <c r="AF46" s="799"/>
      <c r="AG46" s="795"/>
      <c r="AH46" s="795"/>
      <c r="AI46" s="795"/>
      <c r="AJ46" s="798"/>
      <c r="AK46" s="868"/>
      <c r="AL46" s="878"/>
      <c r="AM46" s="878"/>
      <c r="AN46" s="878"/>
      <c r="AO46" s="878"/>
      <c r="AP46" s="878"/>
      <c r="AQ46" s="878"/>
      <c r="AR46" s="878"/>
      <c r="AS46" s="878"/>
      <c r="AT46" s="878"/>
      <c r="AU46" s="878"/>
      <c r="AV46" s="878"/>
      <c r="AW46" s="878"/>
      <c r="AX46" s="878"/>
      <c r="AY46" s="878"/>
      <c r="AZ46" s="879"/>
      <c r="BA46" s="879"/>
      <c r="BB46" s="879"/>
      <c r="BC46" s="879"/>
      <c r="BD46" s="879"/>
      <c r="BE46" s="876"/>
      <c r="BF46" s="876"/>
      <c r="BG46" s="876"/>
      <c r="BH46" s="876"/>
      <c r="BI46" s="877"/>
      <c r="BJ46" s="231"/>
      <c r="BK46" s="231"/>
      <c r="BL46" s="231"/>
      <c r="BM46" s="231"/>
      <c r="BN46" s="231"/>
      <c r="BO46" s="240"/>
      <c r="BP46" s="240"/>
      <c r="BQ46" s="237">
        <v>40</v>
      </c>
      <c r="BR46" s="238"/>
      <c r="BS46" s="836"/>
      <c r="BT46" s="837"/>
      <c r="BU46" s="837"/>
      <c r="BV46" s="837"/>
      <c r="BW46" s="837"/>
      <c r="BX46" s="837"/>
      <c r="BY46" s="837"/>
      <c r="BZ46" s="837"/>
      <c r="CA46" s="837"/>
      <c r="CB46" s="837"/>
      <c r="CC46" s="837"/>
      <c r="CD46" s="837"/>
      <c r="CE46" s="837"/>
      <c r="CF46" s="837"/>
      <c r="CG46" s="841"/>
      <c r="CH46" s="834"/>
      <c r="CI46" s="791"/>
      <c r="CJ46" s="791"/>
      <c r="CK46" s="791"/>
      <c r="CL46" s="835"/>
      <c r="CM46" s="834"/>
      <c r="CN46" s="791"/>
      <c r="CO46" s="791"/>
      <c r="CP46" s="791"/>
      <c r="CQ46" s="835"/>
      <c r="CR46" s="834"/>
      <c r="CS46" s="791"/>
      <c r="CT46" s="791"/>
      <c r="CU46" s="791"/>
      <c r="CV46" s="835"/>
      <c r="CW46" s="834"/>
      <c r="CX46" s="791"/>
      <c r="CY46" s="791"/>
      <c r="CZ46" s="791"/>
      <c r="DA46" s="835"/>
      <c r="DB46" s="834"/>
      <c r="DC46" s="791"/>
      <c r="DD46" s="791"/>
      <c r="DE46" s="791"/>
      <c r="DF46" s="835"/>
      <c r="DG46" s="834"/>
      <c r="DH46" s="791"/>
      <c r="DI46" s="791"/>
      <c r="DJ46" s="791"/>
      <c r="DK46" s="835"/>
      <c r="DL46" s="834"/>
      <c r="DM46" s="791"/>
      <c r="DN46" s="791"/>
      <c r="DO46" s="791"/>
      <c r="DP46" s="835"/>
      <c r="DQ46" s="834"/>
      <c r="DR46" s="791"/>
      <c r="DS46" s="791"/>
      <c r="DT46" s="791"/>
      <c r="DU46" s="835"/>
      <c r="DV46" s="836"/>
      <c r="DW46" s="837"/>
      <c r="DX46" s="837"/>
      <c r="DY46" s="837"/>
      <c r="DZ46" s="838"/>
      <c r="EA46" s="229"/>
    </row>
    <row r="47" spans="1:131" ht="26.25" customHeight="1">
      <c r="A47" s="237">
        <v>20</v>
      </c>
      <c r="B47" s="781"/>
      <c r="C47" s="782"/>
      <c r="D47" s="782"/>
      <c r="E47" s="782"/>
      <c r="F47" s="782"/>
      <c r="G47" s="782"/>
      <c r="H47" s="782"/>
      <c r="I47" s="782"/>
      <c r="J47" s="782"/>
      <c r="K47" s="782"/>
      <c r="L47" s="782"/>
      <c r="M47" s="782"/>
      <c r="N47" s="782"/>
      <c r="O47" s="782"/>
      <c r="P47" s="783"/>
      <c r="Q47" s="800"/>
      <c r="R47" s="801"/>
      <c r="S47" s="801"/>
      <c r="T47" s="801"/>
      <c r="U47" s="801"/>
      <c r="V47" s="801"/>
      <c r="W47" s="801"/>
      <c r="X47" s="801"/>
      <c r="Y47" s="801"/>
      <c r="Z47" s="801"/>
      <c r="AA47" s="801"/>
      <c r="AB47" s="801"/>
      <c r="AC47" s="801"/>
      <c r="AD47" s="801"/>
      <c r="AE47" s="797"/>
      <c r="AF47" s="799"/>
      <c r="AG47" s="795"/>
      <c r="AH47" s="795"/>
      <c r="AI47" s="795"/>
      <c r="AJ47" s="798"/>
      <c r="AK47" s="868"/>
      <c r="AL47" s="878"/>
      <c r="AM47" s="878"/>
      <c r="AN47" s="878"/>
      <c r="AO47" s="878"/>
      <c r="AP47" s="878"/>
      <c r="AQ47" s="878"/>
      <c r="AR47" s="878"/>
      <c r="AS47" s="878"/>
      <c r="AT47" s="878"/>
      <c r="AU47" s="878"/>
      <c r="AV47" s="878"/>
      <c r="AW47" s="878"/>
      <c r="AX47" s="878"/>
      <c r="AY47" s="878"/>
      <c r="AZ47" s="879"/>
      <c r="BA47" s="879"/>
      <c r="BB47" s="879"/>
      <c r="BC47" s="879"/>
      <c r="BD47" s="879"/>
      <c r="BE47" s="876"/>
      <c r="BF47" s="876"/>
      <c r="BG47" s="876"/>
      <c r="BH47" s="876"/>
      <c r="BI47" s="877"/>
      <c r="BJ47" s="231"/>
      <c r="BK47" s="231"/>
      <c r="BL47" s="231"/>
      <c r="BM47" s="231"/>
      <c r="BN47" s="231"/>
      <c r="BO47" s="240"/>
      <c r="BP47" s="240"/>
      <c r="BQ47" s="237">
        <v>41</v>
      </c>
      <c r="BR47" s="238"/>
      <c r="BS47" s="836"/>
      <c r="BT47" s="837"/>
      <c r="BU47" s="837"/>
      <c r="BV47" s="837"/>
      <c r="BW47" s="837"/>
      <c r="BX47" s="837"/>
      <c r="BY47" s="837"/>
      <c r="BZ47" s="837"/>
      <c r="CA47" s="837"/>
      <c r="CB47" s="837"/>
      <c r="CC47" s="837"/>
      <c r="CD47" s="837"/>
      <c r="CE47" s="837"/>
      <c r="CF47" s="837"/>
      <c r="CG47" s="841"/>
      <c r="CH47" s="834"/>
      <c r="CI47" s="791"/>
      <c r="CJ47" s="791"/>
      <c r="CK47" s="791"/>
      <c r="CL47" s="835"/>
      <c r="CM47" s="834"/>
      <c r="CN47" s="791"/>
      <c r="CO47" s="791"/>
      <c r="CP47" s="791"/>
      <c r="CQ47" s="835"/>
      <c r="CR47" s="834"/>
      <c r="CS47" s="791"/>
      <c r="CT47" s="791"/>
      <c r="CU47" s="791"/>
      <c r="CV47" s="835"/>
      <c r="CW47" s="834"/>
      <c r="CX47" s="791"/>
      <c r="CY47" s="791"/>
      <c r="CZ47" s="791"/>
      <c r="DA47" s="835"/>
      <c r="DB47" s="834"/>
      <c r="DC47" s="791"/>
      <c r="DD47" s="791"/>
      <c r="DE47" s="791"/>
      <c r="DF47" s="835"/>
      <c r="DG47" s="834"/>
      <c r="DH47" s="791"/>
      <c r="DI47" s="791"/>
      <c r="DJ47" s="791"/>
      <c r="DK47" s="835"/>
      <c r="DL47" s="834"/>
      <c r="DM47" s="791"/>
      <c r="DN47" s="791"/>
      <c r="DO47" s="791"/>
      <c r="DP47" s="835"/>
      <c r="DQ47" s="834"/>
      <c r="DR47" s="791"/>
      <c r="DS47" s="791"/>
      <c r="DT47" s="791"/>
      <c r="DU47" s="835"/>
      <c r="DV47" s="836"/>
      <c r="DW47" s="837"/>
      <c r="DX47" s="837"/>
      <c r="DY47" s="837"/>
      <c r="DZ47" s="838"/>
      <c r="EA47" s="229"/>
    </row>
    <row r="48" spans="1:131" ht="26.25" customHeight="1">
      <c r="A48" s="237">
        <v>21</v>
      </c>
      <c r="B48" s="781"/>
      <c r="C48" s="782"/>
      <c r="D48" s="782"/>
      <c r="E48" s="782"/>
      <c r="F48" s="782"/>
      <c r="G48" s="782"/>
      <c r="H48" s="782"/>
      <c r="I48" s="782"/>
      <c r="J48" s="782"/>
      <c r="K48" s="782"/>
      <c r="L48" s="782"/>
      <c r="M48" s="782"/>
      <c r="N48" s="782"/>
      <c r="O48" s="782"/>
      <c r="P48" s="783"/>
      <c r="Q48" s="800"/>
      <c r="R48" s="801"/>
      <c r="S48" s="801"/>
      <c r="T48" s="801"/>
      <c r="U48" s="801"/>
      <c r="V48" s="801"/>
      <c r="W48" s="801"/>
      <c r="X48" s="801"/>
      <c r="Y48" s="801"/>
      <c r="Z48" s="801"/>
      <c r="AA48" s="801"/>
      <c r="AB48" s="801"/>
      <c r="AC48" s="801"/>
      <c r="AD48" s="801"/>
      <c r="AE48" s="797"/>
      <c r="AF48" s="799"/>
      <c r="AG48" s="795"/>
      <c r="AH48" s="795"/>
      <c r="AI48" s="795"/>
      <c r="AJ48" s="798"/>
      <c r="AK48" s="868"/>
      <c r="AL48" s="878"/>
      <c r="AM48" s="878"/>
      <c r="AN48" s="878"/>
      <c r="AO48" s="878"/>
      <c r="AP48" s="878"/>
      <c r="AQ48" s="878"/>
      <c r="AR48" s="878"/>
      <c r="AS48" s="878"/>
      <c r="AT48" s="878"/>
      <c r="AU48" s="878"/>
      <c r="AV48" s="878"/>
      <c r="AW48" s="878"/>
      <c r="AX48" s="878"/>
      <c r="AY48" s="878"/>
      <c r="AZ48" s="879"/>
      <c r="BA48" s="879"/>
      <c r="BB48" s="879"/>
      <c r="BC48" s="879"/>
      <c r="BD48" s="879"/>
      <c r="BE48" s="876"/>
      <c r="BF48" s="876"/>
      <c r="BG48" s="876"/>
      <c r="BH48" s="876"/>
      <c r="BI48" s="877"/>
      <c r="BJ48" s="231"/>
      <c r="BK48" s="231"/>
      <c r="BL48" s="231"/>
      <c r="BM48" s="231"/>
      <c r="BN48" s="231"/>
      <c r="BO48" s="240"/>
      <c r="BP48" s="240"/>
      <c r="BQ48" s="237">
        <v>42</v>
      </c>
      <c r="BR48" s="238"/>
      <c r="BS48" s="836"/>
      <c r="BT48" s="837"/>
      <c r="BU48" s="837"/>
      <c r="BV48" s="837"/>
      <c r="BW48" s="837"/>
      <c r="BX48" s="837"/>
      <c r="BY48" s="837"/>
      <c r="BZ48" s="837"/>
      <c r="CA48" s="837"/>
      <c r="CB48" s="837"/>
      <c r="CC48" s="837"/>
      <c r="CD48" s="837"/>
      <c r="CE48" s="837"/>
      <c r="CF48" s="837"/>
      <c r="CG48" s="841"/>
      <c r="CH48" s="834"/>
      <c r="CI48" s="791"/>
      <c r="CJ48" s="791"/>
      <c r="CK48" s="791"/>
      <c r="CL48" s="835"/>
      <c r="CM48" s="834"/>
      <c r="CN48" s="791"/>
      <c r="CO48" s="791"/>
      <c r="CP48" s="791"/>
      <c r="CQ48" s="835"/>
      <c r="CR48" s="834"/>
      <c r="CS48" s="791"/>
      <c r="CT48" s="791"/>
      <c r="CU48" s="791"/>
      <c r="CV48" s="835"/>
      <c r="CW48" s="834"/>
      <c r="CX48" s="791"/>
      <c r="CY48" s="791"/>
      <c r="CZ48" s="791"/>
      <c r="DA48" s="835"/>
      <c r="DB48" s="834"/>
      <c r="DC48" s="791"/>
      <c r="DD48" s="791"/>
      <c r="DE48" s="791"/>
      <c r="DF48" s="835"/>
      <c r="DG48" s="834"/>
      <c r="DH48" s="791"/>
      <c r="DI48" s="791"/>
      <c r="DJ48" s="791"/>
      <c r="DK48" s="835"/>
      <c r="DL48" s="834"/>
      <c r="DM48" s="791"/>
      <c r="DN48" s="791"/>
      <c r="DO48" s="791"/>
      <c r="DP48" s="835"/>
      <c r="DQ48" s="834"/>
      <c r="DR48" s="791"/>
      <c r="DS48" s="791"/>
      <c r="DT48" s="791"/>
      <c r="DU48" s="835"/>
      <c r="DV48" s="836"/>
      <c r="DW48" s="837"/>
      <c r="DX48" s="837"/>
      <c r="DY48" s="837"/>
      <c r="DZ48" s="838"/>
      <c r="EA48" s="229"/>
    </row>
    <row r="49" spans="1:131" ht="26.25" customHeight="1">
      <c r="A49" s="237">
        <v>22</v>
      </c>
      <c r="B49" s="781"/>
      <c r="C49" s="782"/>
      <c r="D49" s="782"/>
      <c r="E49" s="782"/>
      <c r="F49" s="782"/>
      <c r="G49" s="782"/>
      <c r="H49" s="782"/>
      <c r="I49" s="782"/>
      <c r="J49" s="782"/>
      <c r="K49" s="782"/>
      <c r="L49" s="782"/>
      <c r="M49" s="782"/>
      <c r="N49" s="782"/>
      <c r="O49" s="782"/>
      <c r="P49" s="783"/>
      <c r="Q49" s="800"/>
      <c r="R49" s="801"/>
      <c r="S49" s="801"/>
      <c r="T49" s="801"/>
      <c r="U49" s="801"/>
      <c r="V49" s="801"/>
      <c r="W49" s="801"/>
      <c r="X49" s="801"/>
      <c r="Y49" s="801"/>
      <c r="Z49" s="801"/>
      <c r="AA49" s="801"/>
      <c r="AB49" s="801"/>
      <c r="AC49" s="801"/>
      <c r="AD49" s="801"/>
      <c r="AE49" s="797"/>
      <c r="AF49" s="799"/>
      <c r="AG49" s="795"/>
      <c r="AH49" s="795"/>
      <c r="AI49" s="795"/>
      <c r="AJ49" s="798"/>
      <c r="AK49" s="868"/>
      <c r="AL49" s="878"/>
      <c r="AM49" s="878"/>
      <c r="AN49" s="878"/>
      <c r="AO49" s="878"/>
      <c r="AP49" s="878"/>
      <c r="AQ49" s="878"/>
      <c r="AR49" s="878"/>
      <c r="AS49" s="878"/>
      <c r="AT49" s="878"/>
      <c r="AU49" s="878"/>
      <c r="AV49" s="878"/>
      <c r="AW49" s="878"/>
      <c r="AX49" s="878"/>
      <c r="AY49" s="878"/>
      <c r="AZ49" s="879"/>
      <c r="BA49" s="879"/>
      <c r="BB49" s="879"/>
      <c r="BC49" s="879"/>
      <c r="BD49" s="879"/>
      <c r="BE49" s="876"/>
      <c r="BF49" s="876"/>
      <c r="BG49" s="876"/>
      <c r="BH49" s="876"/>
      <c r="BI49" s="877"/>
      <c r="BJ49" s="231"/>
      <c r="BK49" s="231"/>
      <c r="BL49" s="231"/>
      <c r="BM49" s="231"/>
      <c r="BN49" s="231"/>
      <c r="BO49" s="240"/>
      <c r="BP49" s="240"/>
      <c r="BQ49" s="237">
        <v>43</v>
      </c>
      <c r="BR49" s="238"/>
      <c r="BS49" s="836"/>
      <c r="BT49" s="837"/>
      <c r="BU49" s="837"/>
      <c r="BV49" s="837"/>
      <c r="BW49" s="837"/>
      <c r="BX49" s="837"/>
      <c r="BY49" s="837"/>
      <c r="BZ49" s="837"/>
      <c r="CA49" s="837"/>
      <c r="CB49" s="837"/>
      <c r="CC49" s="837"/>
      <c r="CD49" s="837"/>
      <c r="CE49" s="837"/>
      <c r="CF49" s="837"/>
      <c r="CG49" s="841"/>
      <c r="CH49" s="834"/>
      <c r="CI49" s="791"/>
      <c r="CJ49" s="791"/>
      <c r="CK49" s="791"/>
      <c r="CL49" s="835"/>
      <c r="CM49" s="834"/>
      <c r="CN49" s="791"/>
      <c r="CO49" s="791"/>
      <c r="CP49" s="791"/>
      <c r="CQ49" s="835"/>
      <c r="CR49" s="834"/>
      <c r="CS49" s="791"/>
      <c r="CT49" s="791"/>
      <c r="CU49" s="791"/>
      <c r="CV49" s="835"/>
      <c r="CW49" s="834"/>
      <c r="CX49" s="791"/>
      <c r="CY49" s="791"/>
      <c r="CZ49" s="791"/>
      <c r="DA49" s="835"/>
      <c r="DB49" s="834"/>
      <c r="DC49" s="791"/>
      <c r="DD49" s="791"/>
      <c r="DE49" s="791"/>
      <c r="DF49" s="835"/>
      <c r="DG49" s="834"/>
      <c r="DH49" s="791"/>
      <c r="DI49" s="791"/>
      <c r="DJ49" s="791"/>
      <c r="DK49" s="835"/>
      <c r="DL49" s="834"/>
      <c r="DM49" s="791"/>
      <c r="DN49" s="791"/>
      <c r="DO49" s="791"/>
      <c r="DP49" s="835"/>
      <c r="DQ49" s="834"/>
      <c r="DR49" s="791"/>
      <c r="DS49" s="791"/>
      <c r="DT49" s="791"/>
      <c r="DU49" s="835"/>
      <c r="DV49" s="836"/>
      <c r="DW49" s="837"/>
      <c r="DX49" s="837"/>
      <c r="DY49" s="837"/>
      <c r="DZ49" s="838"/>
      <c r="EA49" s="229"/>
    </row>
    <row r="50" spans="1:131" ht="26.25" customHeight="1">
      <c r="A50" s="237">
        <v>23</v>
      </c>
      <c r="B50" s="781"/>
      <c r="C50" s="782"/>
      <c r="D50" s="782"/>
      <c r="E50" s="782"/>
      <c r="F50" s="782"/>
      <c r="G50" s="782"/>
      <c r="H50" s="782"/>
      <c r="I50" s="782"/>
      <c r="J50" s="782"/>
      <c r="K50" s="782"/>
      <c r="L50" s="782"/>
      <c r="M50" s="782"/>
      <c r="N50" s="782"/>
      <c r="O50" s="782"/>
      <c r="P50" s="783"/>
      <c r="Q50" s="880"/>
      <c r="R50" s="881"/>
      <c r="S50" s="881"/>
      <c r="T50" s="881"/>
      <c r="U50" s="881"/>
      <c r="V50" s="881"/>
      <c r="W50" s="881"/>
      <c r="X50" s="881"/>
      <c r="Y50" s="881"/>
      <c r="Z50" s="881"/>
      <c r="AA50" s="881"/>
      <c r="AB50" s="881"/>
      <c r="AC50" s="881"/>
      <c r="AD50" s="881"/>
      <c r="AE50" s="882"/>
      <c r="AF50" s="799"/>
      <c r="AG50" s="795"/>
      <c r="AH50" s="795"/>
      <c r="AI50" s="795"/>
      <c r="AJ50" s="798"/>
      <c r="AK50" s="884"/>
      <c r="AL50" s="881"/>
      <c r="AM50" s="881"/>
      <c r="AN50" s="881"/>
      <c r="AO50" s="881"/>
      <c r="AP50" s="881"/>
      <c r="AQ50" s="881"/>
      <c r="AR50" s="881"/>
      <c r="AS50" s="881"/>
      <c r="AT50" s="881"/>
      <c r="AU50" s="881"/>
      <c r="AV50" s="881"/>
      <c r="AW50" s="881"/>
      <c r="AX50" s="881"/>
      <c r="AY50" s="881"/>
      <c r="AZ50" s="883"/>
      <c r="BA50" s="883"/>
      <c r="BB50" s="883"/>
      <c r="BC50" s="883"/>
      <c r="BD50" s="883"/>
      <c r="BE50" s="876"/>
      <c r="BF50" s="876"/>
      <c r="BG50" s="876"/>
      <c r="BH50" s="876"/>
      <c r="BI50" s="877"/>
      <c r="BJ50" s="231"/>
      <c r="BK50" s="231"/>
      <c r="BL50" s="231"/>
      <c r="BM50" s="231"/>
      <c r="BN50" s="231"/>
      <c r="BO50" s="240"/>
      <c r="BP50" s="240"/>
      <c r="BQ50" s="237">
        <v>44</v>
      </c>
      <c r="BR50" s="238"/>
      <c r="BS50" s="836"/>
      <c r="BT50" s="837"/>
      <c r="BU50" s="837"/>
      <c r="BV50" s="837"/>
      <c r="BW50" s="837"/>
      <c r="BX50" s="837"/>
      <c r="BY50" s="837"/>
      <c r="BZ50" s="837"/>
      <c r="CA50" s="837"/>
      <c r="CB50" s="837"/>
      <c r="CC50" s="837"/>
      <c r="CD50" s="837"/>
      <c r="CE50" s="837"/>
      <c r="CF50" s="837"/>
      <c r="CG50" s="841"/>
      <c r="CH50" s="834"/>
      <c r="CI50" s="791"/>
      <c r="CJ50" s="791"/>
      <c r="CK50" s="791"/>
      <c r="CL50" s="835"/>
      <c r="CM50" s="834"/>
      <c r="CN50" s="791"/>
      <c r="CO50" s="791"/>
      <c r="CP50" s="791"/>
      <c r="CQ50" s="835"/>
      <c r="CR50" s="834"/>
      <c r="CS50" s="791"/>
      <c r="CT50" s="791"/>
      <c r="CU50" s="791"/>
      <c r="CV50" s="835"/>
      <c r="CW50" s="834"/>
      <c r="CX50" s="791"/>
      <c r="CY50" s="791"/>
      <c r="CZ50" s="791"/>
      <c r="DA50" s="835"/>
      <c r="DB50" s="834"/>
      <c r="DC50" s="791"/>
      <c r="DD50" s="791"/>
      <c r="DE50" s="791"/>
      <c r="DF50" s="835"/>
      <c r="DG50" s="834"/>
      <c r="DH50" s="791"/>
      <c r="DI50" s="791"/>
      <c r="DJ50" s="791"/>
      <c r="DK50" s="835"/>
      <c r="DL50" s="834"/>
      <c r="DM50" s="791"/>
      <c r="DN50" s="791"/>
      <c r="DO50" s="791"/>
      <c r="DP50" s="835"/>
      <c r="DQ50" s="834"/>
      <c r="DR50" s="791"/>
      <c r="DS50" s="791"/>
      <c r="DT50" s="791"/>
      <c r="DU50" s="835"/>
      <c r="DV50" s="836"/>
      <c r="DW50" s="837"/>
      <c r="DX50" s="837"/>
      <c r="DY50" s="837"/>
      <c r="DZ50" s="838"/>
      <c r="EA50" s="229"/>
    </row>
    <row r="51" spans="1:131" ht="26.25" customHeight="1">
      <c r="A51" s="237">
        <v>24</v>
      </c>
      <c r="B51" s="781"/>
      <c r="C51" s="782"/>
      <c r="D51" s="782"/>
      <c r="E51" s="782"/>
      <c r="F51" s="782"/>
      <c r="G51" s="782"/>
      <c r="H51" s="782"/>
      <c r="I51" s="782"/>
      <c r="J51" s="782"/>
      <c r="K51" s="782"/>
      <c r="L51" s="782"/>
      <c r="M51" s="782"/>
      <c r="N51" s="782"/>
      <c r="O51" s="782"/>
      <c r="P51" s="783"/>
      <c r="Q51" s="880"/>
      <c r="R51" s="881"/>
      <c r="S51" s="881"/>
      <c r="T51" s="881"/>
      <c r="U51" s="881"/>
      <c r="V51" s="881"/>
      <c r="W51" s="881"/>
      <c r="X51" s="881"/>
      <c r="Y51" s="881"/>
      <c r="Z51" s="881"/>
      <c r="AA51" s="881"/>
      <c r="AB51" s="881"/>
      <c r="AC51" s="881"/>
      <c r="AD51" s="881"/>
      <c r="AE51" s="882"/>
      <c r="AF51" s="799"/>
      <c r="AG51" s="795"/>
      <c r="AH51" s="795"/>
      <c r="AI51" s="795"/>
      <c r="AJ51" s="798"/>
      <c r="AK51" s="884"/>
      <c r="AL51" s="881"/>
      <c r="AM51" s="881"/>
      <c r="AN51" s="881"/>
      <c r="AO51" s="881"/>
      <c r="AP51" s="881"/>
      <c r="AQ51" s="881"/>
      <c r="AR51" s="881"/>
      <c r="AS51" s="881"/>
      <c r="AT51" s="881"/>
      <c r="AU51" s="881"/>
      <c r="AV51" s="881"/>
      <c r="AW51" s="881"/>
      <c r="AX51" s="881"/>
      <c r="AY51" s="881"/>
      <c r="AZ51" s="883"/>
      <c r="BA51" s="883"/>
      <c r="BB51" s="883"/>
      <c r="BC51" s="883"/>
      <c r="BD51" s="883"/>
      <c r="BE51" s="876"/>
      <c r="BF51" s="876"/>
      <c r="BG51" s="876"/>
      <c r="BH51" s="876"/>
      <c r="BI51" s="877"/>
      <c r="BJ51" s="231"/>
      <c r="BK51" s="231"/>
      <c r="BL51" s="231"/>
      <c r="BM51" s="231"/>
      <c r="BN51" s="231"/>
      <c r="BO51" s="240"/>
      <c r="BP51" s="240"/>
      <c r="BQ51" s="237">
        <v>45</v>
      </c>
      <c r="BR51" s="238"/>
      <c r="BS51" s="836"/>
      <c r="BT51" s="837"/>
      <c r="BU51" s="837"/>
      <c r="BV51" s="837"/>
      <c r="BW51" s="837"/>
      <c r="BX51" s="837"/>
      <c r="BY51" s="837"/>
      <c r="BZ51" s="837"/>
      <c r="CA51" s="837"/>
      <c r="CB51" s="837"/>
      <c r="CC51" s="837"/>
      <c r="CD51" s="837"/>
      <c r="CE51" s="837"/>
      <c r="CF51" s="837"/>
      <c r="CG51" s="841"/>
      <c r="CH51" s="834"/>
      <c r="CI51" s="791"/>
      <c r="CJ51" s="791"/>
      <c r="CK51" s="791"/>
      <c r="CL51" s="835"/>
      <c r="CM51" s="834"/>
      <c r="CN51" s="791"/>
      <c r="CO51" s="791"/>
      <c r="CP51" s="791"/>
      <c r="CQ51" s="835"/>
      <c r="CR51" s="834"/>
      <c r="CS51" s="791"/>
      <c r="CT51" s="791"/>
      <c r="CU51" s="791"/>
      <c r="CV51" s="835"/>
      <c r="CW51" s="834"/>
      <c r="CX51" s="791"/>
      <c r="CY51" s="791"/>
      <c r="CZ51" s="791"/>
      <c r="DA51" s="835"/>
      <c r="DB51" s="834"/>
      <c r="DC51" s="791"/>
      <c r="DD51" s="791"/>
      <c r="DE51" s="791"/>
      <c r="DF51" s="835"/>
      <c r="DG51" s="834"/>
      <c r="DH51" s="791"/>
      <c r="DI51" s="791"/>
      <c r="DJ51" s="791"/>
      <c r="DK51" s="835"/>
      <c r="DL51" s="834"/>
      <c r="DM51" s="791"/>
      <c r="DN51" s="791"/>
      <c r="DO51" s="791"/>
      <c r="DP51" s="835"/>
      <c r="DQ51" s="834"/>
      <c r="DR51" s="791"/>
      <c r="DS51" s="791"/>
      <c r="DT51" s="791"/>
      <c r="DU51" s="835"/>
      <c r="DV51" s="836"/>
      <c r="DW51" s="837"/>
      <c r="DX51" s="837"/>
      <c r="DY51" s="837"/>
      <c r="DZ51" s="838"/>
      <c r="EA51" s="229"/>
    </row>
    <row r="52" spans="1:131" ht="26.25" customHeight="1">
      <c r="A52" s="237">
        <v>25</v>
      </c>
      <c r="B52" s="781"/>
      <c r="C52" s="782"/>
      <c r="D52" s="782"/>
      <c r="E52" s="782"/>
      <c r="F52" s="782"/>
      <c r="G52" s="782"/>
      <c r="H52" s="782"/>
      <c r="I52" s="782"/>
      <c r="J52" s="782"/>
      <c r="K52" s="782"/>
      <c r="L52" s="782"/>
      <c r="M52" s="782"/>
      <c r="N52" s="782"/>
      <c r="O52" s="782"/>
      <c r="P52" s="783"/>
      <c r="Q52" s="880"/>
      <c r="R52" s="881"/>
      <c r="S52" s="881"/>
      <c r="T52" s="881"/>
      <c r="U52" s="881"/>
      <c r="V52" s="881"/>
      <c r="W52" s="881"/>
      <c r="X52" s="881"/>
      <c r="Y52" s="881"/>
      <c r="Z52" s="881"/>
      <c r="AA52" s="881"/>
      <c r="AB52" s="881"/>
      <c r="AC52" s="881"/>
      <c r="AD52" s="881"/>
      <c r="AE52" s="882"/>
      <c r="AF52" s="799"/>
      <c r="AG52" s="795"/>
      <c r="AH52" s="795"/>
      <c r="AI52" s="795"/>
      <c r="AJ52" s="798"/>
      <c r="AK52" s="884"/>
      <c r="AL52" s="881"/>
      <c r="AM52" s="881"/>
      <c r="AN52" s="881"/>
      <c r="AO52" s="881"/>
      <c r="AP52" s="881"/>
      <c r="AQ52" s="881"/>
      <c r="AR52" s="881"/>
      <c r="AS52" s="881"/>
      <c r="AT52" s="881"/>
      <c r="AU52" s="881"/>
      <c r="AV52" s="881"/>
      <c r="AW52" s="881"/>
      <c r="AX52" s="881"/>
      <c r="AY52" s="881"/>
      <c r="AZ52" s="883"/>
      <c r="BA52" s="883"/>
      <c r="BB52" s="883"/>
      <c r="BC52" s="883"/>
      <c r="BD52" s="883"/>
      <c r="BE52" s="876"/>
      <c r="BF52" s="876"/>
      <c r="BG52" s="876"/>
      <c r="BH52" s="876"/>
      <c r="BI52" s="877"/>
      <c r="BJ52" s="231"/>
      <c r="BK52" s="231"/>
      <c r="BL52" s="231"/>
      <c r="BM52" s="231"/>
      <c r="BN52" s="231"/>
      <c r="BO52" s="240"/>
      <c r="BP52" s="240"/>
      <c r="BQ52" s="237">
        <v>46</v>
      </c>
      <c r="BR52" s="238"/>
      <c r="BS52" s="836"/>
      <c r="BT52" s="837"/>
      <c r="BU52" s="837"/>
      <c r="BV52" s="837"/>
      <c r="BW52" s="837"/>
      <c r="BX52" s="837"/>
      <c r="BY52" s="837"/>
      <c r="BZ52" s="837"/>
      <c r="CA52" s="837"/>
      <c r="CB52" s="837"/>
      <c r="CC52" s="837"/>
      <c r="CD52" s="837"/>
      <c r="CE52" s="837"/>
      <c r="CF52" s="837"/>
      <c r="CG52" s="841"/>
      <c r="CH52" s="834"/>
      <c r="CI52" s="791"/>
      <c r="CJ52" s="791"/>
      <c r="CK52" s="791"/>
      <c r="CL52" s="835"/>
      <c r="CM52" s="834"/>
      <c r="CN52" s="791"/>
      <c r="CO52" s="791"/>
      <c r="CP52" s="791"/>
      <c r="CQ52" s="835"/>
      <c r="CR52" s="834"/>
      <c r="CS52" s="791"/>
      <c r="CT52" s="791"/>
      <c r="CU52" s="791"/>
      <c r="CV52" s="835"/>
      <c r="CW52" s="834"/>
      <c r="CX52" s="791"/>
      <c r="CY52" s="791"/>
      <c r="CZ52" s="791"/>
      <c r="DA52" s="835"/>
      <c r="DB52" s="834"/>
      <c r="DC52" s="791"/>
      <c r="DD52" s="791"/>
      <c r="DE52" s="791"/>
      <c r="DF52" s="835"/>
      <c r="DG52" s="834"/>
      <c r="DH52" s="791"/>
      <c r="DI52" s="791"/>
      <c r="DJ52" s="791"/>
      <c r="DK52" s="835"/>
      <c r="DL52" s="834"/>
      <c r="DM52" s="791"/>
      <c r="DN52" s="791"/>
      <c r="DO52" s="791"/>
      <c r="DP52" s="835"/>
      <c r="DQ52" s="834"/>
      <c r="DR52" s="791"/>
      <c r="DS52" s="791"/>
      <c r="DT52" s="791"/>
      <c r="DU52" s="835"/>
      <c r="DV52" s="836"/>
      <c r="DW52" s="837"/>
      <c r="DX52" s="837"/>
      <c r="DY52" s="837"/>
      <c r="DZ52" s="838"/>
      <c r="EA52" s="229"/>
    </row>
    <row r="53" spans="1:131" ht="26.25" customHeight="1">
      <c r="A53" s="237">
        <v>26</v>
      </c>
      <c r="B53" s="781"/>
      <c r="C53" s="782"/>
      <c r="D53" s="782"/>
      <c r="E53" s="782"/>
      <c r="F53" s="782"/>
      <c r="G53" s="782"/>
      <c r="H53" s="782"/>
      <c r="I53" s="782"/>
      <c r="J53" s="782"/>
      <c r="K53" s="782"/>
      <c r="L53" s="782"/>
      <c r="M53" s="782"/>
      <c r="N53" s="782"/>
      <c r="O53" s="782"/>
      <c r="P53" s="783"/>
      <c r="Q53" s="880"/>
      <c r="R53" s="881"/>
      <c r="S53" s="881"/>
      <c r="T53" s="881"/>
      <c r="U53" s="881"/>
      <c r="V53" s="881"/>
      <c r="W53" s="881"/>
      <c r="X53" s="881"/>
      <c r="Y53" s="881"/>
      <c r="Z53" s="881"/>
      <c r="AA53" s="881"/>
      <c r="AB53" s="881"/>
      <c r="AC53" s="881"/>
      <c r="AD53" s="881"/>
      <c r="AE53" s="882"/>
      <c r="AF53" s="799"/>
      <c r="AG53" s="795"/>
      <c r="AH53" s="795"/>
      <c r="AI53" s="795"/>
      <c r="AJ53" s="798"/>
      <c r="AK53" s="884"/>
      <c r="AL53" s="881"/>
      <c r="AM53" s="881"/>
      <c r="AN53" s="881"/>
      <c r="AO53" s="881"/>
      <c r="AP53" s="881"/>
      <c r="AQ53" s="881"/>
      <c r="AR53" s="881"/>
      <c r="AS53" s="881"/>
      <c r="AT53" s="881"/>
      <c r="AU53" s="881"/>
      <c r="AV53" s="881"/>
      <c r="AW53" s="881"/>
      <c r="AX53" s="881"/>
      <c r="AY53" s="881"/>
      <c r="AZ53" s="883"/>
      <c r="BA53" s="883"/>
      <c r="BB53" s="883"/>
      <c r="BC53" s="883"/>
      <c r="BD53" s="883"/>
      <c r="BE53" s="876"/>
      <c r="BF53" s="876"/>
      <c r="BG53" s="876"/>
      <c r="BH53" s="876"/>
      <c r="BI53" s="877"/>
      <c r="BJ53" s="231"/>
      <c r="BK53" s="231"/>
      <c r="BL53" s="231"/>
      <c r="BM53" s="231"/>
      <c r="BN53" s="231"/>
      <c r="BO53" s="240"/>
      <c r="BP53" s="240"/>
      <c r="BQ53" s="237">
        <v>47</v>
      </c>
      <c r="BR53" s="238"/>
      <c r="BS53" s="836"/>
      <c r="BT53" s="837"/>
      <c r="BU53" s="837"/>
      <c r="BV53" s="837"/>
      <c r="BW53" s="837"/>
      <c r="BX53" s="837"/>
      <c r="BY53" s="837"/>
      <c r="BZ53" s="837"/>
      <c r="CA53" s="837"/>
      <c r="CB53" s="837"/>
      <c r="CC53" s="837"/>
      <c r="CD53" s="837"/>
      <c r="CE53" s="837"/>
      <c r="CF53" s="837"/>
      <c r="CG53" s="841"/>
      <c r="CH53" s="834"/>
      <c r="CI53" s="791"/>
      <c r="CJ53" s="791"/>
      <c r="CK53" s="791"/>
      <c r="CL53" s="835"/>
      <c r="CM53" s="834"/>
      <c r="CN53" s="791"/>
      <c r="CO53" s="791"/>
      <c r="CP53" s="791"/>
      <c r="CQ53" s="835"/>
      <c r="CR53" s="834"/>
      <c r="CS53" s="791"/>
      <c r="CT53" s="791"/>
      <c r="CU53" s="791"/>
      <c r="CV53" s="835"/>
      <c r="CW53" s="834"/>
      <c r="CX53" s="791"/>
      <c r="CY53" s="791"/>
      <c r="CZ53" s="791"/>
      <c r="DA53" s="835"/>
      <c r="DB53" s="834"/>
      <c r="DC53" s="791"/>
      <c r="DD53" s="791"/>
      <c r="DE53" s="791"/>
      <c r="DF53" s="835"/>
      <c r="DG53" s="834"/>
      <c r="DH53" s="791"/>
      <c r="DI53" s="791"/>
      <c r="DJ53" s="791"/>
      <c r="DK53" s="835"/>
      <c r="DL53" s="834"/>
      <c r="DM53" s="791"/>
      <c r="DN53" s="791"/>
      <c r="DO53" s="791"/>
      <c r="DP53" s="835"/>
      <c r="DQ53" s="834"/>
      <c r="DR53" s="791"/>
      <c r="DS53" s="791"/>
      <c r="DT53" s="791"/>
      <c r="DU53" s="835"/>
      <c r="DV53" s="836"/>
      <c r="DW53" s="837"/>
      <c r="DX53" s="837"/>
      <c r="DY53" s="837"/>
      <c r="DZ53" s="838"/>
      <c r="EA53" s="229"/>
    </row>
    <row r="54" spans="1:131" ht="26.25" customHeight="1">
      <c r="A54" s="237">
        <v>27</v>
      </c>
      <c r="B54" s="781"/>
      <c r="C54" s="782"/>
      <c r="D54" s="782"/>
      <c r="E54" s="782"/>
      <c r="F54" s="782"/>
      <c r="G54" s="782"/>
      <c r="H54" s="782"/>
      <c r="I54" s="782"/>
      <c r="J54" s="782"/>
      <c r="K54" s="782"/>
      <c r="L54" s="782"/>
      <c r="M54" s="782"/>
      <c r="N54" s="782"/>
      <c r="O54" s="782"/>
      <c r="P54" s="783"/>
      <c r="Q54" s="880"/>
      <c r="R54" s="881"/>
      <c r="S54" s="881"/>
      <c r="T54" s="881"/>
      <c r="U54" s="881"/>
      <c r="V54" s="881"/>
      <c r="W54" s="881"/>
      <c r="X54" s="881"/>
      <c r="Y54" s="881"/>
      <c r="Z54" s="881"/>
      <c r="AA54" s="881"/>
      <c r="AB54" s="881"/>
      <c r="AC54" s="881"/>
      <c r="AD54" s="881"/>
      <c r="AE54" s="882"/>
      <c r="AF54" s="799"/>
      <c r="AG54" s="795"/>
      <c r="AH54" s="795"/>
      <c r="AI54" s="795"/>
      <c r="AJ54" s="798"/>
      <c r="AK54" s="884"/>
      <c r="AL54" s="881"/>
      <c r="AM54" s="881"/>
      <c r="AN54" s="881"/>
      <c r="AO54" s="881"/>
      <c r="AP54" s="881"/>
      <c r="AQ54" s="881"/>
      <c r="AR54" s="881"/>
      <c r="AS54" s="881"/>
      <c r="AT54" s="881"/>
      <c r="AU54" s="881"/>
      <c r="AV54" s="881"/>
      <c r="AW54" s="881"/>
      <c r="AX54" s="881"/>
      <c r="AY54" s="881"/>
      <c r="AZ54" s="883"/>
      <c r="BA54" s="883"/>
      <c r="BB54" s="883"/>
      <c r="BC54" s="883"/>
      <c r="BD54" s="883"/>
      <c r="BE54" s="876"/>
      <c r="BF54" s="876"/>
      <c r="BG54" s="876"/>
      <c r="BH54" s="876"/>
      <c r="BI54" s="877"/>
      <c r="BJ54" s="231"/>
      <c r="BK54" s="231"/>
      <c r="BL54" s="231"/>
      <c r="BM54" s="231"/>
      <c r="BN54" s="231"/>
      <c r="BO54" s="240"/>
      <c r="BP54" s="240"/>
      <c r="BQ54" s="237">
        <v>48</v>
      </c>
      <c r="BR54" s="238"/>
      <c r="BS54" s="836"/>
      <c r="BT54" s="837"/>
      <c r="BU54" s="837"/>
      <c r="BV54" s="837"/>
      <c r="BW54" s="837"/>
      <c r="BX54" s="837"/>
      <c r="BY54" s="837"/>
      <c r="BZ54" s="837"/>
      <c r="CA54" s="837"/>
      <c r="CB54" s="837"/>
      <c r="CC54" s="837"/>
      <c r="CD54" s="837"/>
      <c r="CE54" s="837"/>
      <c r="CF54" s="837"/>
      <c r="CG54" s="841"/>
      <c r="CH54" s="834"/>
      <c r="CI54" s="791"/>
      <c r="CJ54" s="791"/>
      <c r="CK54" s="791"/>
      <c r="CL54" s="835"/>
      <c r="CM54" s="834"/>
      <c r="CN54" s="791"/>
      <c r="CO54" s="791"/>
      <c r="CP54" s="791"/>
      <c r="CQ54" s="835"/>
      <c r="CR54" s="834"/>
      <c r="CS54" s="791"/>
      <c r="CT54" s="791"/>
      <c r="CU54" s="791"/>
      <c r="CV54" s="835"/>
      <c r="CW54" s="834"/>
      <c r="CX54" s="791"/>
      <c r="CY54" s="791"/>
      <c r="CZ54" s="791"/>
      <c r="DA54" s="835"/>
      <c r="DB54" s="834"/>
      <c r="DC54" s="791"/>
      <c r="DD54" s="791"/>
      <c r="DE54" s="791"/>
      <c r="DF54" s="835"/>
      <c r="DG54" s="834"/>
      <c r="DH54" s="791"/>
      <c r="DI54" s="791"/>
      <c r="DJ54" s="791"/>
      <c r="DK54" s="835"/>
      <c r="DL54" s="834"/>
      <c r="DM54" s="791"/>
      <c r="DN54" s="791"/>
      <c r="DO54" s="791"/>
      <c r="DP54" s="835"/>
      <c r="DQ54" s="834"/>
      <c r="DR54" s="791"/>
      <c r="DS54" s="791"/>
      <c r="DT54" s="791"/>
      <c r="DU54" s="835"/>
      <c r="DV54" s="836"/>
      <c r="DW54" s="837"/>
      <c r="DX54" s="837"/>
      <c r="DY54" s="837"/>
      <c r="DZ54" s="838"/>
      <c r="EA54" s="229"/>
    </row>
    <row r="55" spans="1:131" ht="26.25" customHeight="1">
      <c r="A55" s="237">
        <v>28</v>
      </c>
      <c r="B55" s="781"/>
      <c r="C55" s="782"/>
      <c r="D55" s="782"/>
      <c r="E55" s="782"/>
      <c r="F55" s="782"/>
      <c r="G55" s="782"/>
      <c r="H55" s="782"/>
      <c r="I55" s="782"/>
      <c r="J55" s="782"/>
      <c r="K55" s="782"/>
      <c r="L55" s="782"/>
      <c r="M55" s="782"/>
      <c r="N55" s="782"/>
      <c r="O55" s="782"/>
      <c r="P55" s="783"/>
      <c r="Q55" s="880"/>
      <c r="R55" s="881"/>
      <c r="S55" s="881"/>
      <c r="T55" s="881"/>
      <c r="U55" s="881"/>
      <c r="V55" s="881"/>
      <c r="W55" s="881"/>
      <c r="X55" s="881"/>
      <c r="Y55" s="881"/>
      <c r="Z55" s="881"/>
      <c r="AA55" s="881"/>
      <c r="AB55" s="881"/>
      <c r="AC55" s="881"/>
      <c r="AD55" s="881"/>
      <c r="AE55" s="882"/>
      <c r="AF55" s="799"/>
      <c r="AG55" s="795"/>
      <c r="AH55" s="795"/>
      <c r="AI55" s="795"/>
      <c r="AJ55" s="798"/>
      <c r="AK55" s="884"/>
      <c r="AL55" s="881"/>
      <c r="AM55" s="881"/>
      <c r="AN55" s="881"/>
      <c r="AO55" s="881"/>
      <c r="AP55" s="881"/>
      <c r="AQ55" s="881"/>
      <c r="AR55" s="881"/>
      <c r="AS55" s="881"/>
      <c r="AT55" s="881"/>
      <c r="AU55" s="881"/>
      <c r="AV55" s="881"/>
      <c r="AW55" s="881"/>
      <c r="AX55" s="881"/>
      <c r="AY55" s="881"/>
      <c r="AZ55" s="883"/>
      <c r="BA55" s="883"/>
      <c r="BB55" s="883"/>
      <c r="BC55" s="883"/>
      <c r="BD55" s="883"/>
      <c r="BE55" s="876"/>
      <c r="BF55" s="876"/>
      <c r="BG55" s="876"/>
      <c r="BH55" s="876"/>
      <c r="BI55" s="877"/>
      <c r="BJ55" s="231"/>
      <c r="BK55" s="231"/>
      <c r="BL55" s="231"/>
      <c r="BM55" s="231"/>
      <c r="BN55" s="231"/>
      <c r="BO55" s="240"/>
      <c r="BP55" s="240"/>
      <c r="BQ55" s="237">
        <v>49</v>
      </c>
      <c r="BR55" s="238"/>
      <c r="BS55" s="836"/>
      <c r="BT55" s="837"/>
      <c r="BU55" s="837"/>
      <c r="BV55" s="837"/>
      <c r="BW55" s="837"/>
      <c r="BX55" s="837"/>
      <c r="BY55" s="837"/>
      <c r="BZ55" s="837"/>
      <c r="CA55" s="837"/>
      <c r="CB55" s="837"/>
      <c r="CC55" s="837"/>
      <c r="CD55" s="837"/>
      <c r="CE55" s="837"/>
      <c r="CF55" s="837"/>
      <c r="CG55" s="841"/>
      <c r="CH55" s="834"/>
      <c r="CI55" s="791"/>
      <c r="CJ55" s="791"/>
      <c r="CK55" s="791"/>
      <c r="CL55" s="835"/>
      <c r="CM55" s="834"/>
      <c r="CN55" s="791"/>
      <c r="CO55" s="791"/>
      <c r="CP55" s="791"/>
      <c r="CQ55" s="835"/>
      <c r="CR55" s="834"/>
      <c r="CS55" s="791"/>
      <c r="CT55" s="791"/>
      <c r="CU55" s="791"/>
      <c r="CV55" s="835"/>
      <c r="CW55" s="834"/>
      <c r="CX55" s="791"/>
      <c r="CY55" s="791"/>
      <c r="CZ55" s="791"/>
      <c r="DA55" s="835"/>
      <c r="DB55" s="834"/>
      <c r="DC55" s="791"/>
      <c r="DD55" s="791"/>
      <c r="DE55" s="791"/>
      <c r="DF55" s="835"/>
      <c r="DG55" s="834"/>
      <c r="DH55" s="791"/>
      <c r="DI55" s="791"/>
      <c r="DJ55" s="791"/>
      <c r="DK55" s="835"/>
      <c r="DL55" s="834"/>
      <c r="DM55" s="791"/>
      <c r="DN55" s="791"/>
      <c r="DO55" s="791"/>
      <c r="DP55" s="835"/>
      <c r="DQ55" s="834"/>
      <c r="DR55" s="791"/>
      <c r="DS55" s="791"/>
      <c r="DT55" s="791"/>
      <c r="DU55" s="835"/>
      <c r="DV55" s="836"/>
      <c r="DW55" s="837"/>
      <c r="DX55" s="837"/>
      <c r="DY55" s="837"/>
      <c r="DZ55" s="838"/>
      <c r="EA55" s="229"/>
    </row>
    <row r="56" spans="1:131" ht="26.25" customHeight="1">
      <c r="A56" s="237">
        <v>29</v>
      </c>
      <c r="B56" s="781"/>
      <c r="C56" s="782"/>
      <c r="D56" s="782"/>
      <c r="E56" s="782"/>
      <c r="F56" s="782"/>
      <c r="G56" s="782"/>
      <c r="H56" s="782"/>
      <c r="I56" s="782"/>
      <c r="J56" s="782"/>
      <c r="K56" s="782"/>
      <c r="L56" s="782"/>
      <c r="M56" s="782"/>
      <c r="N56" s="782"/>
      <c r="O56" s="782"/>
      <c r="P56" s="783"/>
      <c r="Q56" s="880"/>
      <c r="R56" s="881"/>
      <c r="S56" s="881"/>
      <c r="T56" s="881"/>
      <c r="U56" s="881"/>
      <c r="V56" s="881"/>
      <c r="W56" s="881"/>
      <c r="X56" s="881"/>
      <c r="Y56" s="881"/>
      <c r="Z56" s="881"/>
      <c r="AA56" s="881"/>
      <c r="AB56" s="881"/>
      <c r="AC56" s="881"/>
      <c r="AD56" s="881"/>
      <c r="AE56" s="882"/>
      <c r="AF56" s="799"/>
      <c r="AG56" s="795"/>
      <c r="AH56" s="795"/>
      <c r="AI56" s="795"/>
      <c r="AJ56" s="798"/>
      <c r="AK56" s="884"/>
      <c r="AL56" s="881"/>
      <c r="AM56" s="881"/>
      <c r="AN56" s="881"/>
      <c r="AO56" s="881"/>
      <c r="AP56" s="881"/>
      <c r="AQ56" s="881"/>
      <c r="AR56" s="881"/>
      <c r="AS56" s="881"/>
      <c r="AT56" s="881"/>
      <c r="AU56" s="881"/>
      <c r="AV56" s="881"/>
      <c r="AW56" s="881"/>
      <c r="AX56" s="881"/>
      <c r="AY56" s="881"/>
      <c r="AZ56" s="883"/>
      <c r="BA56" s="883"/>
      <c r="BB56" s="883"/>
      <c r="BC56" s="883"/>
      <c r="BD56" s="883"/>
      <c r="BE56" s="876"/>
      <c r="BF56" s="876"/>
      <c r="BG56" s="876"/>
      <c r="BH56" s="876"/>
      <c r="BI56" s="877"/>
      <c r="BJ56" s="231"/>
      <c r="BK56" s="231"/>
      <c r="BL56" s="231"/>
      <c r="BM56" s="231"/>
      <c r="BN56" s="231"/>
      <c r="BO56" s="240"/>
      <c r="BP56" s="240"/>
      <c r="BQ56" s="237">
        <v>50</v>
      </c>
      <c r="BR56" s="238"/>
      <c r="BS56" s="836"/>
      <c r="BT56" s="837"/>
      <c r="BU56" s="837"/>
      <c r="BV56" s="837"/>
      <c r="BW56" s="837"/>
      <c r="BX56" s="837"/>
      <c r="BY56" s="837"/>
      <c r="BZ56" s="837"/>
      <c r="CA56" s="837"/>
      <c r="CB56" s="837"/>
      <c r="CC56" s="837"/>
      <c r="CD56" s="837"/>
      <c r="CE56" s="837"/>
      <c r="CF56" s="837"/>
      <c r="CG56" s="841"/>
      <c r="CH56" s="834"/>
      <c r="CI56" s="791"/>
      <c r="CJ56" s="791"/>
      <c r="CK56" s="791"/>
      <c r="CL56" s="835"/>
      <c r="CM56" s="834"/>
      <c r="CN56" s="791"/>
      <c r="CO56" s="791"/>
      <c r="CP56" s="791"/>
      <c r="CQ56" s="835"/>
      <c r="CR56" s="834"/>
      <c r="CS56" s="791"/>
      <c r="CT56" s="791"/>
      <c r="CU56" s="791"/>
      <c r="CV56" s="835"/>
      <c r="CW56" s="834"/>
      <c r="CX56" s="791"/>
      <c r="CY56" s="791"/>
      <c r="CZ56" s="791"/>
      <c r="DA56" s="835"/>
      <c r="DB56" s="834"/>
      <c r="DC56" s="791"/>
      <c r="DD56" s="791"/>
      <c r="DE56" s="791"/>
      <c r="DF56" s="835"/>
      <c r="DG56" s="834"/>
      <c r="DH56" s="791"/>
      <c r="DI56" s="791"/>
      <c r="DJ56" s="791"/>
      <c r="DK56" s="835"/>
      <c r="DL56" s="834"/>
      <c r="DM56" s="791"/>
      <c r="DN56" s="791"/>
      <c r="DO56" s="791"/>
      <c r="DP56" s="835"/>
      <c r="DQ56" s="834"/>
      <c r="DR56" s="791"/>
      <c r="DS56" s="791"/>
      <c r="DT56" s="791"/>
      <c r="DU56" s="835"/>
      <c r="DV56" s="836"/>
      <c r="DW56" s="837"/>
      <c r="DX56" s="837"/>
      <c r="DY56" s="837"/>
      <c r="DZ56" s="838"/>
      <c r="EA56" s="229"/>
    </row>
    <row r="57" spans="1:131" ht="26.25" customHeight="1">
      <c r="A57" s="237">
        <v>30</v>
      </c>
      <c r="B57" s="781"/>
      <c r="C57" s="782"/>
      <c r="D57" s="782"/>
      <c r="E57" s="782"/>
      <c r="F57" s="782"/>
      <c r="G57" s="782"/>
      <c r="H57" s="782"/>
      <c r="I57" s="782"/>
      <c r="J57" s="782"/>
      <c r="K57" s="782"/>
      <c r="L57" s="782"/>
      <c r="M57" s="782"/>
      <c r="N57" s="782"/>
      <c r="O57" s="782"/>
      <c r="P57" s="783"/>
      <c r="Q57" s="880"/>
      <c r="R57" s="881"/>
      <c r="S57" s="881"/>
      <c r="T57" s="881"/>
      <c r="U57" s="881"/>
      <c r="V57" s="881"/>
      <c r="W57" s="881"/>
      <c r="X57" s="881"/>
      <c r="Y57" s="881"/>
      <c r="Z57" s="881"/>
      <c r="AA57" s="881"/>
      <c r="AB57" s="881"/>
      <c r="AC57" s="881"/>
      <c r="AD57" s="881"/>
      <c r="AE57" s="882"/>
      <c r="AF57" s="799"/>
      <c r="AG57" s="795"/>
      <c r="AH57" s="795"/>
      <c r="AI57" s="795"/>
      <c r="AJ57" s="798"/>
      <c r="AK57" s="884"/>
      <c r="AL57" s="881"/>
      <c r="AM57" s="881"/>
      <c r="AN57" s="881"/>
      <c r="AO57" s="881"/>
      <c r="AP57" s="881"/>
      <c r="AQ57" s="881"/>
      <c r="AR57" s="881"/>
      <c r="AS57" s="881"/>
      <c r="AT57" s="881"/>
      <c r="AU57" s="881"/>
      <c r="AV57" s="881"/>
      <c r="AW57" s="881"/>
      <c r="AX57" s="881"/>
      <c r="AY57" s="881"/>
      <c r="AZ57" s="883"/>
      <c r="BA57" s="883"/>
      <c r="BB57" s="883"/>
      <c r="BC57" s="883"/>
      <c r="BD57" s="883"/>
      <c r="BE57" s="876"/>
      <c r="BF57" s="876"/>
      <c r="BG57" s="876"/>
      <c r="BH57" s="876"/>
      <c r="BI57" s="877"/>
      <c r="BJ57" s="231"/>
      <c r="BK57" s="231"/>
      <c r="BL57" s="231"/>
      <c r="BM57" s="231"/>
      <c r="BN57" s="231"/>
      <c r="BO57" s="240"/>
      <c r="BP57" s="240"/>
      <c r="BQ57" s="237">
        <v>51</v>
      </c>
      <c r="BR57" s="238"/>
      <c r="BS57" s="836"/>
      <c r="BT57" s="837"/>
      <c r="BU57" s="837"/>
      <c r="BV57" s="837"/>
      <c r="BW57" s="837"/>
      <c r="BX57" s="837"/>
      <c r="BY57" s="837"/>
      <c r="BZ57" s="837"/>
      <c r="CA57" s="837"/>
      <c r="CB57" s="837"/>
      <c r="CC57" s="837"/>
      <c r="CD57" s="837"/>
      <c r="CE57" s="837"/>
      <c r="CF57" s="837"/>
      <c r="CG57" s="841"/>
      <c r="CH57" s="834"/>
      <c r="CI57" s="791"/>
      <c r="CJ57" s="791"/>
      <c r="CK57" s="791"/>
      <c r="CL57" s="835"/>
      <c r="CM57" s="834"/>
      <c r="CN57" s="791"/>
      <c r="CO57" s="791"/>
      <c r="CP57" s="791"/>
      <c r="CQ57" s="835"/>
      <c r="CR57" s="834"/>
      <c r="CS57" s="791"/>
      <c r="CT57" s="791"/>
      <c r="CU57" s="791"/>
      <c r="CV57" s="835"/>
      <c r="CW57" s="834"/>
      <c r="CX57" s="791"/>
      <c r="CY57" s="791"/>
      <c r="CZ57" s="791"/>
      <c r="DA57" s="835"/>
      <c r="DB57" s="834"/>
      <c r="DC57" s="791"/>
      <c r="DD57" s="791"/>
      <c r="DE57" s="791"/>
      <c r="DF57" s="835"/>
      <c r="DG57" s="834"/>
      <c r="DH57" s="791"/>
      <c r="DI57" s="791"/>
      <c r="DJ57" s="791"/>
      <c r="DK57" s="835"/>
      <c r="DL57" s="834"/>
      <c r="DM57" s="791"/>
      <c r="DN57" s="791"/>
      <c r="DO57" s="791"/>
      <c r="DP57" s="835"/>
      <c r="DQ57" s="834"/>
      <c r="DR57" s="791"/>
      <c r="DS57" s="791"/>
      <c r="DT57" s="791"/>
      <c r="DU57" s="835"/>
      <c r="DV57" s="836"/>
      <c r="DW57" s="837"/>
      <c r="DX57" s="837"/>
      <c r="DY57" s="837"/>
      <c r="DZ57" s="838"/>
      <c r="EA57" s="229"/>
    </row>
    <row r="58" spans="1:131" ht="26.25" customHeight="1">
      <c r="A58" s="237">
        <v>31</v>
      </c>
      <c r="B58" s="781"/>
      <c r="C58" s="782"/>
      <c r="D58" s="782"/>
      <c r="E58" s="782"/>
      <c r="F58" s="782"/>
      <c r="G58" s="782"/>
      <c r="H58" s="782"/>
      <c r="I58" s="782"/>
      <c r="J58" s="782"/>
      <c r="K58" s="782"/>
      <c r="L58" s="782"/>
      <c r="M58" s="782"/>
      <c r="N58" s="782"/>
      <c r="O58" s="782"/>
      <c r="P58" s="783"/>
      <c r="Q58" s="880"/>
      <c r="R58" s="881"/>
      <c r="S58" s="881"/>
      <c r="T58" s="881"/>
      <c r="U58" s="881"/>
      <c r="V58" s="881"/>
      <c r="W58" s="881"/>
      <c r="X58" s="881"/>
      <c r="Y58" s="881"/>
      <c r="Z58" s="881"/>
      <c r="AA58" s="881"/>
      <c r="AB58" s="881"/>
      <c r="AC58" s="881"/>
      <c r="AD58" s="881"/>
      <c r="AE58" s="882"/>
      <c r="AF58" s="799"/>
      <c r="AG58" s="795"/>
      <c r="AH58" s="795"/>
      <c r="AI58" s="795"/>
      <c r="AJ58" s="798"/>
      <c r="AK58" s="884"/>
      <c r="AL58" s="881"/>
      <c r="AM58" s="881"/>
      <c r="AN58" s="881"/>
      <c r="AO58" s="881"/>
      <c r="AP58" s="881"/>
      <c r="AQ58" s="881"/>
      <c r="AR58" s="881"/>
      <c r="AS58" s="881"/>
      <c r="AT58" s="881"/>
      <c r="AU58" s="881"/>
      <c r="AV58" s="881"/>
      <c r="AW58" s="881"/>
      <c r="AX58" s="881"/>
      <c r="AY58" s="881"/>
      <c r="AZ58" s="883"/>
      <c r="BA58" s="883"/>
      <c r="BB58" s="883"/>
      <c r="BC58" s="883"/>
      <c r="BD58" s="883"/>
      <c r="BE58" s="876"/>
      <c r="BF58" s="876"/>
      <c r="BG58" s="876"/>
      <c r="BH58" s="876"/>
      <c r="BI58" s="877"/>
      <c r="BJ58" s="231"/>
      <c r="BK58" s="231"/>
      <c r="BL58" s="231"/>
      <c r="BM58" s="231"/>
      <c r="BN58" s="231"/>
      <c r="BO58" s="240"/>
      <c r="BP58" s="240"/>
      <c r="BQ58" s="237">
        <v>52</v>
      </c>
      <c r="BR58" s="238"/>
      <c r="BS58" s="836"/>
      <c r="BT58" s="837"/>
      <c r="BU58" s="837"/>
      <c r="BV58" s="837"/>
      <c r="BW58" s="837"/>
      <c r="BX58" s="837"/>
      <c r="BY58" s="837"/>
      <c r="BZ58" s="837"/>
      <c r="CA58" s="837"/>
      <c r="CB58" s="837"/>
      <c r="CC58" s="837"/>
      <c r="CD58" s="837"/>
      <c r="CE58" s="837"/>
      <c r="CF58" s="837"/>
      <c r="CG58" s="841"/>
      <c r="CH58" s="834"/>
      <c r="CI58" s="791"/>
      <c r="CJ58" s="791"/>
      <c r="CK58" s="791"/>
      <c r="CL58" s="835"/>
      <c r="CM58" s="834"/>
      <c r="CN58" s="791"/>
      <c r="CO58" s="791"/>
      <c r="CP58" s="791"/>
      <c r="CQ58" s="835"/>
      <c r="CR58" s="834"/>
      <c r="CS58" s="791"/>
      <c r="CT58" s="791"/>
      <c r="CU58" s="791"/>
      <c r="CV58" s="835"/>
      <c r="CW58" s="834"/>
      <c r="CX58" s="791"/>
      <c r="CY58" s="791"/>
      <c r="CZ58" s="791"/>
      <c r="DA58" s="835"/>
      <c r="DB58" s="834"/>
      <c r="DC58" s="791"/>
      <c r="DD58" s="791"/>
      <c r="DE58" s="791"/>
      <c r="DF58" s="835"/>
      <c r="DG58" s="834"/>
      <c r="DH58" s="791"/>
      <c r="DI58" s="791"/>
      <c r="DJ58" s="791"/>
      <c r="DK58" s="835"/>
      <c r="DL58" s="834"/>
      <c r="DM58" s="791"/>
      <c r="DN58" s="791"/>
      <c r="DO58" s="791"/>
      <c r="DP58" s="835"/>
      <c r="DQ58" s="834"/>
      <c r="DR58" s="791"/>
      <c r="DS58" s="791"/>
      <c r="DT58" s="791"/>
      <c r="DU58" s="835"/>
      <c r="DV58" s="836"/>
      <c r="DW58" s="837"/>
      <c r="DX58" s="837"/>
      <c r="DY58" s="837"/>
      <c r="DZ58" s="838"/>
      <c r="EA58" s="229"/>
    </row>
    <row r="59" spans="1:131" ht="26.25" customHeight="1">
      <c r="A59" s="237">
        <v>32</v>
      </c>
      <c r="B59" s="781"/>
      <c r="C59" s="782"/>
      <c r="D59" s="782"/>
      <c r="E59" s="782"/>
      <c r="F59" s="782"/>
      <c r="G59" s="782"/>
      <c r="H59" s="782"/>
      <c r="I59" s="782"/>
      <c r="J59" s="782"/>
      <c r="K59" s="782"/>
      <c r="L59" s="782"/>
      <c r="M59" s="782"/>
      <c r="N59" s="782"/>
      <c r="O59" s="782"/>
      <c r="P59" s="783"/>
      <c r="Q59" s="880"/>
      <c r="R59" s="881"/>
      <c r="S59" s="881"/>
      <c r="T59" s="881"/>
      <c r="U59" s="881"/>
      <c r="V59" s="881"/>
      <c r="W59" s="881"/>
      <c r="X59" s="881"/>
      <c r="Y59" s="881"/>
      <c r="Z59" s="881"/>
      <c r="AA59" s="881"/>
      <c r="AB59" s="881"/>
      <c r="AC59" s="881"/>
      <c r="AD59" s="881"/>
      <c r="AE59" s="882"/>
      <c r="AF59" s="799"/>
      <c r="AG59" s="795"/>
      <c r="AH59" s="795"/>
      <c r="AI59" s="795"/>
      <c r="AJ59" s="798"/>
      <c r="AK59" s="884"/>
      <c r="AL59" s="881"/>
      <c r="AM59" s="881"/>
      <c r="AN59" s="881"/>
      <c r="AO59" s="881"/>
      <c r="AP59" s="881"/>
      <c r="AQ59" s="881"/>
      <c r="AR59" s="881"/>
      <c r="AS59" s="881"/>
      <c r="AT59" s="881"/>
      <c r="AU59" s="881"/>
      <c r="AV59" s="881"/>
      <c r="AW59" s="881"/>
      <c r="AX59" s="881"/>
      <c r="AY59" s="881"/>
      <c r="AZ59" s="883"/>
      <c r="BA59" s="883"/>
      <c r="BB59" s="883"/>
      <c r="BC59" s="883"/>
      <c r="BD59" s="883"/>
      <c r="BE59" s="876"/>
      <c r="BF59" s="876"/>
      <c r="BG59" s="876"/>
      <c r="BH59" s="876"/>
      <c r="BI59" s="877"/>
      <c r="BJ59" s="231"/>
      <c r="BK59" s="231"/>
      <c r="BL59" s="231"/>
      <c r="BM59" s="231"/>
      <c r="BN59" s="231"/>
      <c r="BO59" s="240"/>
      <c r="BP59" s="240"/>
      <c r="BQ59" s="237">
        <v>53</v>
      </c>
      <c r="BR59" s="238"/>
      <c r="BS59" s="836"/>
      <c r="BT59" s="837"/>
      <c r="BU59" s="837"/>
      <c r="BV59" s="837"/>
      <c r="BW59" s="837"/>
      <c r="BX59" s="837"/>
      <c r="BY59" s="837"/>
      <c r="BZ59" s="837"/>
      <c r="CA59" s="837"/>
      <c r="CB59" s="837"/>
      <c r="CC59" s="837"/>
      <c r="CD59" s="837"/>
      <c r="CE59" s="837"/>
      <c r="CF59" s="837"/>
      <c r="CG59" s="841"/>
      <c r="CH59" s="834"/>
      <c r="CI59" s="791"/>
      <c r="CJ59" s="791"/>
      <c r="CK59" s="791"/>
      <c r="CL59" s="835"/>
      <c r="CM59" s="834"/>
      <c r="CN59" s="791"/>
      <c r="CO59" s="791"/>
      <c r="CP59" s="791"/>
      <c r="CQ59" s="835"/>
      <c r="CR59" s="834"/>
      <c r="CS59" s="791"/>
      <c r="CT59" s="791"/>
      <c r="CU59" s="791"/>
      <c r="CV59" s="835"/>
      <c r="CW59" s="834"/>
      <c r="CX59" s="791"/>
      <c r="CY59" s="791"/>
      <c r="CZ59" s="791"/>
      <c r="DA59" s="835"/>
      <c r="DB59" s="834"/>
      <c r="DC59" s="791"/>
      <c r="DD59" s="791"/>
      <c r="DE59" s="791"/>
      <c r="DF59" s="835"/>
      <c r="DG59" s="834"/>
      <c r="DH59" s="791"/>
      <c r="DI59" s="791"/>
      <c r="DJ59" s="791"/>
      <c r="DK59" s="835"/>
      <c r="DL59" s="834"/>
      <c r="DM59" s="791"/>
      <c r="DN59" s="791"/>
      <c r="DO59" s="791"/>
      <c r="DP59" s="835"/>
      <c r="DQ59" s="834"/>
      <c r="DR59" s="791"/>
      <c r="DS59" s="791"/>
      <c r="DT59" s="791"/>
      <c r="DU59" s="835"/>
      <c r="DV59" s="836"/>
      <c r="DW59" s="837"/>
      <c r="DX59" s="837"/>
      <c r="DY59" s="837"/>
      <c r="DZ59" s="838"/>
      <c r="EA59" s="229"/>
    </row>
    <row r="60" spans="1:131" ht="26.25" customHeight="1">
      <c r="A60" s="237">
        <v>33</v>
      </c>
      <c r="B60" s="781"/>
      <c r="C60" s="782"/>
      <c r="D60" s="782"/>
      <c r="E60" s="782"/>
      <c r="F60" s="782"/>
      <c r="G60" s="782"/>
      <c r="H60" s="782"/>
      <c r="I60" s="782"/>
      <c r="J60" s="782"/>
      <c r="K60" s="782"/>
      <c r="L60" s="782"/>
      <c r="M60" s="782"/>
      <c r="N60" s="782"/>
      <c r="O60" s="782"/>
      <c r="P60" s="783"/>
      <c r="Q60" s="880"/>
      <c r="R60" s="881"/>
      <c r="S60" s="881"/>
      <c r="T60" s="881"/>
      <c r="U60" s="881"/>
      <c r="V60" s="881"/>
      <c r="W60" s="881"/>
      <c r="X60" s="881"/>
      <c r="Y60" s="881"/>
      <c r="Z60" s="881"/>
      <c r="AA60" s="881"/>
      <c r="AB60" s="881"/>
      <c r="AC60" s="881"/>
      <c r="AD60" s="881"/>
      <c r="AE60" s="882"/>
      <c r="AF60" s="799"/>
      <c r="AG60" s="795"/>
      <c r="AH60" s="795"/>
      <c r="AI60" s="795"/>
      <c r="AJ60" s="798"/>
      <c r="AK60" s="884"/>
      <c r="AL60" s="881"/>
      <c r="AM60" s="881"/>
      <c r="AN60" s="881"/>
      <c r="AO60" s="881"/>
      <c r="AP60" s="881"/>
      <c r="AQ60" s="881"/>
      <c r="AR60" s="881"/>
      <c r="AS60" s="881"/>
      <c r="AT60" s="881"/>
      <c r="AU60" s="881"/>
      <c r="AV60" s="881"/>
      <c r="AW60" s="881"/>
      <c r="AX60" s="881"/>
      <c r="AY60" s="881"/>
      <c r="AZ60" s="883"/>
      <c r="BA60" s="883"/>
      <c r="BB60" s="883"/>
      <c r="BC60" s="883"/>
      <c r="BD60" s="883"/>
      <c r="BE60" s="876"/>
      <c r="BF60" s="876"/>
      <c r="BG60" s="876"/>
      <c r="BH60" s="876"/>
      <c r="BI60" s="877"/>
      <c r="BJ60" s="231"/>
      <c r="BK60" s="231"/>
      <c r="BL60" s="231"/>
      <c r="BM60" s="231"/>
      <c r="BN60" s="231"/>
      <c r="BO60" s="240"/>
      <c r="BP60" s="240"/>
      <c r="BQ60" s="237">
        <v>54</v>
      </c>
      <c r="BR60" s="238"/>
      <c r="BS60" s="836"/>
      <c r="BT60" s="837"/>
      <c r="BU60" s="837"/>
      <c r="BV60" s="837"/>
      <c r="BW60" s="837"/>
      <c r="BX60" s="837"/>
      <c r="BY60" s="837"/>
      <c r="BZ60" s="837"/>
      <c r="CA60" s="837"/>
      <c r="CB60" s="837"/>
      <c r="CC60" s="837"/>
      <c r="CD60" s="837"/>
      <c r="CE60" s="837"/>
      <c r="CF60" s="837"/>
      <c r="CG60" s="841"/>
      <c r="CH60" s="834"/>
      <c r="CI60" s="791"/>
      <c r="CJ60" s="791"/>
      <c r="CK60" s="791"/>
      <c r="CL60" s="835"/>
      <c r="CM60" s="834"/>
      <c r="CN60" s="791"/>
      <c r="CO60" s="791"/>
      <c r="CP60" s="791"/>
      <c r="CQ60" s="835"/>
      <c r="CR60" s="834"/>
      <c r="CS60" s="791"/>
      <c r="CT60" s="791"/>
      <c r="CU60" s="791"/>
      <c r="CV60" s="835"/>
      <c r="CW60" s="834"/>
      <c r="CX60" s="791"/>
      <c r="CY60" s="791"/>
      <c r="CZ60" s="791"/>
      <c r="DA60" s="835"/>
      <c r="DB60" s="834"/>
      <c r="DC60" s="791"/>
      <c r="DD60" s="791"/>
      <c r="DE60" s="791"/>
      <c r="DF60" s="835"/>
      <c r="DG60" s="834"/>
      <c r="DH60" s="791"/>
      <c r="DI60" s="791"/>
      <c r="DJ60" s="791"/>
      <c r="DK60" s="835"/>
      <c r="DL60" s="834"/>
      <c r="DM60" s="791"/>
      <c r="DN60" s="791"/>
      <c r="DO60" s="791"/>
      <c r="DP60" s="835"/>
      <c r="DQ60" s="834"/>
      <c r="DR60" s="791"/>
      <c r="DS60" s="791"/>
      <c r="DT60" s="791"/>
      <c r="DU60" s="835"/>
      <c r="DV60" s="836"/>
      <c r="DW60" s="837"/>
      <c r="DX60" s="837"/>
      <c r="DY60" s="837"/>
      <c r="DZ60" s="838"/>
      <c r="EA60" s="229"/>
    </row>
    <row r="61" spans="1:131" ht="26.25" customHeight="1" thickBot="1">
      <c r="A61" s="237">
        <v>34</v>
      </c>
      <c r="B61" s="781"/>
      <c r="C61" s="782"/>
      <c r="D61" s="782"/>
      <c r="E61" s="782"/>
      <c r="F61" s="782"/>
      <c r="G61" s="782"/>
      <c r="H61" s="782"/>
      <c r="I61" s="782"/>
      <c r="J61" s="782"/>
      <c r="K61" s="782"/>
      <c r="L61" s="782"/>
      <c r="M61" s="782"/>
      <c r="N61" s="782"/>
      <c r="O61" s="782"/>
      <c r="P61" s="783"/>
      <c r="Q61" s="880"/>
      <c r="R61" s="881"/>
      <c r="S61" s="881"/>
      <c r="T61" s="881"/>
      <c r="U61" s="881"/>
      <c r="V61" s="881"/>
      <c r="W61" s="881"/>
      <c r="X61" s="881"/>
      <c r="Y61" s="881"/>
      <c r="Z61" s="881"/>
      <c r="AA61" s="881"/>
      <c r="AB61" s="881"/>
      <c r="AC61" s="881"/>
      <c r="AD61" s="881"/>
      <c r="AE61" s="882"/>
      <c r="AF61" s="799"/>
      <c r="AG61" s="795"/>
      <c r="AH61" s="795"/>
      <c r="AI61" s="795"/>
      <c r="AJ61" s="798"/>
      <c r="AK61" s="884"/>
      <c r="AL61" s="881"/>
      <c r="AM61" s="881"/>
      <c r="AN61" s="881"/>
      <c r="AO61" s="881"/>
      <c r="AP61" s="881"/>
      <c r="AQ61" s="881"/>
      <c r="AR61" s="881"/>
      <c r="AS61" s="881"/>
      <c r="AT61" s="881"/>
      <c r="AU61" s="881"/>
      <c r="AV61" s="881"/>
      <c r="AW61" s="881"/>
      <c r="AX61" s="881"/>
      <c r="AY61" s="881"/>
      <c r="AZ61" s="883"/>
      <c r="BA61" s="883"/>
      <c r="BB61" s="883"/>
      <c r="BC61" s="883"/>
      <c r="BD61" s="883"/>
      <c r="BE61" s="876"/>
      <c r="BF61" s="876"/>
      <c r="BG61" s="876"/>
      <c r="BH61" s="876"/>
      <c r="BI61" s="877"/>
      <c r="BJ61" s="231"/>
      <c r="BK61" s="231"/>
      <c r="BL61" s="231"/>
      <c r="BM61" s="231"/>
      <c r="BN61" s="231"/>
      <c r="BO61" s="240"/>
      <c r="BP61" s="240"/>
      <c r="BQ61" s="237">
        <v>55</v>
      </c>
      <c r="BR61" s="238"/>
      <c r="BS61" s="836"/>
      <c r="BT61" s="837"/>
      <c r="BU61" s="837"/>
      <c r="BV61" s="837"/>
      <c r="BW61" s="837"/>
      <c r="BX61" s="837"/>
      <c r="BY61" s="837"/>
      <c r="BZ61" s="837"/>
      <c r="CA61" s="837"/>
      <c r="CB61" s="837"/>
      <c r="CC61" s="837"/>
      <c r="CD61" s="837"/>
      <c r="CE61" s="837"/>
      <c r="CF61" s="837"/>
      <c r="CG61" s="841"/>
      <c r="CH61" s="834"/>
      <c r="CI61" s="791"/>
      <c r="CJ61" s="791"/>
      <c r="CK61" s="791"/>
      <c r="CL61" s="835"/>
      <c r="CM61" s="834"/>
      <c r="CN61" s="791"/>
      <c r="CO61" s="791"/>
      <c r="CP61" s="791"/>
      <c r="CQ61" s="835"/>
      <c r="CR61" s="834"/>
      <c r="CS61" s="791"/>
      <c r="CT61" s="791"/>
      <c r="CU61" s="791"/>
      <c r="CV61" s="835"/>
      <c r="CW61" s="834"/>
      <c r="CX61" s="791"/>
      <c r="CY61" s="791"/>
      <c r="CZ61" s="791"/>
      <c r="DA61" s="835"/>
      <c r="DB61" s="834"/>
      <c r="DC61" s="791"/>
      <c r="DD61" s="791"/>
      <c r="DE61" s="791"/>
      <c r="DF61" s="835"/>
      <c r="DG61" s="834"/>
      <c r="DH61" s="791"/>
      <c r="DI61" s="791"/>
      <c r="DJ61" s="791"/>
      <c r="DK61" s="835"/>
      <c r="DL61" s="834"/>
      <c r="DM61" s="791"/>
      <c r="DN61" s="791"/>
      <c r="DO61" s="791"/>
      <c r="DP61" s="835"/>
      <c r="DQ61" s="834"/>
      <c r="DR61" s="791"/>
      <c r="DS61" s="791"/>
      <c r="DT61" s="791"/>
      <c r="DU61" s="835"/>
      <c r="DV61" s="836"/>
      <c r="DW61" s="837"/>
      <c r="DX61" s="837"/>
      <c r="DY61" s="837"/>
      <c r="DZ61" s="838"/>
      <c r="EA61" s="229"/>
    </row>
    <row r="62" spans="1:131" ht="26.25" customHeight="1">
      <c r="A62" s="237">
        <v>35</v>
      </c>
      <c r="B62" s="781"/>
      <c r="C62" s="782"/>
      <c r="D62" s="782"/>
      <c r="E62" s="782"/>
      <c r="F62" s="782"/>
      <c r="G62" s="782"/>
      <c r="H62" s="782"/>
      <c r="I62" s="782"/>
      <c r="J62" s="782"/>
      <c r="K62" s="782"/>
      <c r="L62" s="782"/>
      <c r="M62" s="782"/>
      <c r="N62" s="782"/>
      <c r="O62" s="782"/>
      <c r="P62" s="783"/>
      <c r="Q62" s="880"/>
      <c r="R62" s="881"/>
      <c r="S62" s="881"/>
      <c r="T62" s="881"/>
      <c r="U62" s="881"/>
      <c r="V62" s="881"/>
      <c r="W62" s="881"/>
      <c r="X62" s="881"/>
      <c r="Y62" s="881"/>
      <c r="Z62" s="881"/>
      <c r="AA62" s="881"/>
      <c r="AB62" s="881"/>
      <c r="AC62" s="881"/>
      <c r="AD62" s="881"/>
      <c r="AE62" s="882"/>
      <c r="AF62" s="799"/>
      <c r="AG62" s="795"/>
      <c r="AH62" s="795"/>
      <c r="AI62" s="795"/>
      <c r="AJ62" s="798"/>
      <c r="AK62" s="884"/>
      <c r="AL62" s="881"/>
      <c r="AM62" s="881"/>
      <c r="AN62" s="881"/>
      <c r="AO62" s="881"/>
      <c r="AP62" s="881"/>
      <c r="AQ62" s="881"/>
      <c r="AR62" s="881"/>
      <c r="AS62" s="881"/>
      <c r="AT62" s="881"/>
      <c r="AU62" s="881"/>
      <c r="AV62" s="881"/>
      <c r="AW62" s="881"/>
      <c r="AX62" s="881"/>
      <c r="AY62" s="881"/>
      <c r="AZ62" s="883"/>
      <c r="BA62" s="883"/>
      <c r="BB62" s="883"/>
      <c r="BC62" s="883"/>
      <c r="BD62" s="883"/>
      <c r="BE62" s="876"/>
      <c r="BF62" s="876"/>
      <c r="BG62" s="876"/>
      <c r="BH62" s="876"/>
      <c r="BI62" s="877"/>
      <c r="BJ62" s="892" t="s">
        <v>423</v>
      </c>
      <c r="BK62" s="820"/>
      <c r="BL62" s="820"/>
      <c r="BM62" s="820"/>
      <c r="BN62" s="821"/>
      <c r="BO62" s="240"/>
      <c r="BP62" s="240"/>
      <c r="BQ62" s="237">
        <v>56</v>
      </c>
      <c r="BR62" s="238"/>
      <c r="BS62" s="836"/>
      <c r="BT62" s="837"/>
      <c r="BU62" s="837"/>
      <c r="BV62" s="837"/>
      <c r="BW62" s="837"/>
      <c r="BX62" s="837"/>
      <c r="BY62" s="837"/>
      <c r="BZ62" s="837"/>
      <c r="CA62" s="837"/>
      <c r="CB62" s="837"/>
      <c r="CC62" s="837"/>
      <c r="CD62" s="837"/>
      <c r="CE62" s="837"/>
      <c r="CF62" s="837"/>
      <c r="CG62" s="841"/>
      <c r="CH62" s="834"/>
      <c r="CI62" s="791"/>
      <c r="CJ62" s="791"/>
      <c r="CK62" s="791"/>
      <c r="CL62" s="835"/>
      <c r="CM62" s="834"/>
      <c r="CN62" s="791"/>
      <c r="CO62" s="791"/>
      <c r="CP62" s="791"/>
      <c r="CQ62" s="835"/>
      <c r="CR62" s="834"/>
      <c r="CS62" s="791"/>
      <c r="CT62" s="791"/>
      <c r="CU62" s="791"/>
      <c r="CV62" s="835"/>
      <c r="CW62" s="834"/>
      <c r="CX62" s="791"/>
      <c r="CY62" s="791"/>
      <c r="CZ62" s="791"/>
      <c r="DA62" s="835"/>
      <c r="DB62" s="834"/>
      <c r="DC62" s="791"/>
      <c r="DD62" s="791"/>
      <c r="DE62" s="791"/>
      <c r="DF62" s="835"/>
      <c r="DG62" s="834"/>
      <c r="DH62" s="791"/>
      <c r="DI62" s="791"/>
      <c r="DJ62" s="791"/>
      <c r="DK62" s="835"/>
      <c r="DL62" s="834"/>
      <c r="DM62" s="791"/>
      <c r="DN62" s="791"/>
      <c r="DO62" s="791"/>
      <c r="DP62" s="835"/>
      <c r="DQ62" s="834"/>
      <c r="DR62" s="791"/>
      <c r="DS62" s="791"/>
      <c r="DT62" s="791"/>
      <c r="DU62" s="835"/>
      <c r="DV62" s="836"/>
      <c r="DW62" s="837"/>
      <c r="DX62" s="837"/>
      <c r="DY62" s="837"/>
      <c r="DZ62" s="838"/>
      <c r="EA62" s="229"/>
    </row>
    <row r="63" spans="1:131" ht="26.25" customHeight="1" thickBot="1">
      <c r="A63" s="239" t="s">
        <v>398</v>
      </c>
      <c r="B63" s="803" t="s">
        <v>424</v>
      </c>
      <c r="C63" s="804"/>
      <c r="D63" s="804"/>
      <c r="E63" s="804"/>
      <c r="F63" s="804"/>
      <c r="G63" s="804"/>
      <c r="H63" s="804"/>
      <c r="I63" s="804"/>
      <c r="J63" s="804"/>
      <c r="K63" s="804"/>
      <c r="L63" s="804"/>
      <c r="M63" s="804"/>
      <c r="N63" s="804"/>
      <c r="O63" s="804"/>
      <c r="P63" s="805"/>
      <c r="Q63" s="885"/>
      <c r="R63" s="886"/>
      <c r="S63" s="886"/>
      <c r="T63" s="886"/>
      <c r="U63" s="886"/>
      <c r="V63" s="886"/>
      <c r="W63" s="886"/>
      <c r="X63" s="886"/>
      <c r="Y63" s="886"/>
      <c r="Z63" s="886"/>
      <c r="AA63" s="886"/>
      <c r="AB63" s="886"/>
      <c r="AC63" s="886"/>
      <c r="AD63" s="886"/>
      <c r="AE63" s="887"/>
      <c r="AF63" s="888">
        <v>14595</v>
      </c>
      <c r="AG63" s="889"/>
      <c r="AH63" s="889"/>
      <c r="AI63" s="889"/>
      <c r="AJ63" s="890"/>
      <c r="AK63" s="891"/>
      <c r="AL63" s="886"/>
      <c r="AM63" s="886"/>
      <c r="AN63" s="886"/>
      <c r="AO63" s="886"/>
      <c r="AP63" s="893">
        <v>439865</v>
      </c>
      <c r="AQ63" s="893"/>
      <c r="AR63" s="893"/>
      <c r="AS63" s="893"/>
      <c r="AT63" s="893"/>
      <c r="AU63" s="893">
        <v>199462</v>
      </c>
      <c r="AV63" s="893"/>
      <c r="AW63" s="893"/>
      <c r="AX63" s="893"/>
      <c r="AY63" s="893"/>
      <c r="AZ63" s="894"/>
      <c r="BA63" s="894"/>
      <c r="BB63" s="894"/>
      <c r="BC63" s="894"/>
      <c r="BD63" s="894"/>
      <c r="BE63" s="895"/>
      <c r="BF63" s="895"/>
      <c r="BG63" s="895"/>
      <c r="BH63" s="895"/>
      <c r="BI63" s="896"/>
      <c r="BJ63" s="897" t="s">
        <v>425</v>
      </c>
      <c r="BK63" s="898"/>
      <c r="BL63" s="898"/>
      <c r="BM63" s="898"/>
      <c r="BN63" s="899"/>
      <c r="BO63" s="240"/>
      <c r="BP63" s="240"/>
      <c r="BQ63" s="237">
        <v>57</v>
      </c>
      <c r="BR63" s="238"/>
      <c r="BS63" s="836"/>
      <c r="BT63" s="837"/>
      <c r="BU63" s="837"/>
      <c r="BV63" s="837"/>
      <c r="BW63" s="837"/>
      <c r="BX63" s="837"/>
      <c r="BY63" s="837"/>
      <c r="BZ63" s="837"/>
      <c r="CA63" s="837"/>
      <c r="CB63" s="837"/>
      <c r="CC63" s="837"/>
      <c r="CD63" s="837"/>
      <c r="CE63" s="837"/>
      <c r="CF63" s="837"/>
      <c r="CG63" s="841"/>
      <c r="CH63" s="834"/>
      <c r="CI63" s="791"/>
      <c r="CJ63" s="791"/>
      <c r="CK63" s="791"/>
      <c r="CL63" s="835"/>
      <c r="CM63" s="834"/>
      <c r="CN63" s="791"/>
      <c r="CO63" s="791"/>
      <c r="CP63" s="791"/>
      <c r="CQ63" s="835"/>
      <c r="CR63" s="834"/>
      <c r="CS63" s="791"/>
      <c r="CT63" s="791"/>
      <c r="CU63" s="791"/>
      <c r="CV63" s="835"/>
      <c r="CW63" s="834"/>
      <c r="CX63" s="791"/>
      <c r="CY63" s="791"/>
      <c r="CZ63" s="791"/>
      <c r="DA63" s="835"/>
      <c r="DB63" s="834"/>
      <c r="DC63" s="791"/>
      <c r="DD63" s="791"/>
      <c r="DE63" s="791"/>
      <c r="DF63" s="835"/>
      <c r="DG63" s="834"/>
      <c r="DH63" s="791"/>
      <c r="DI63" s="791"/>
      <c r="DJ63" s="791"/>
      <c r="DK63" s="835"/>
      <c r="DL63" s="834"/>
      <c r="DM63" s="791"/>
      <c r="DN63" s="791"/>
      <c r="DO63" s="791"/>
      <c r="DP63" s="835"/>
      <c r="DQ63" s="834"/>
      <c r="DR63" s="791"/>
      <c r="DS63" s="791"/>
      <c r="DT63" s="791"/>
      <c r="DU63" s="835"/>
      <c r="DV63" s="836"/>
      <c r="DW63" s="837"/>
      <c r="DX63" s="837"/>
      <c r="DY63" s="837"/>
      <c r="DZ63" s="838"/>
      <c r="EA63" s="229"/>
    </row>
    <row r="64" spans="1:131" ht="26.25" customHeight="1">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836"/>
      <c r="BT64" s="837"/>
      <c r="BU64" s="837"/>
      <c r="BV64" s="837"/>
      <c r="BW64" s="837"/>
      <c r="BX64" s="837"/>
      <c r="BY64" s="837"/>
      <c r="BZ64" s="837"/>
      <c r="CA64" s="837"/>
      <c r="CB64" s="837"/>
      <c r="CC64" s="837"/>
      <c r="CD64" s="837"/>
      <c r="CE64" s="837"/>
      <c r="CF64" s="837"/>
      <c r="CG64" s="841"/>
      <c r="CH64" s="834"/>
      <c r="CI64" s="791"/>
      <c r="CJ64" s="791"/>
      <c r="CK64" s="791"/>
      <c r="CL64" s="835"/>
      <c r="CM64" s="834"/>
      <c r="CN64" s="791"/>
      <c r="CO64" s="791"/>
      <c r="CP64" s="791"/>
      <c r="CQ64" s="835"/>
      <c r="CR64" s="834"/>
      <c r="CS64" s="791"/>
      <c r="CT64" s="791"/>
      <c r="CU64" s="791"/>
      <c r="CV64" s="835"/>
      <c r="CW64" s="834"/>
      <c r="CX64" s="791"/>
      <c r="CY64" s="791"/>
      <c r="CZ64" s="791"/>
      <c r="DA64" s="835"/>
      <c r="DB64" s="834"/>
      <c r="DC64" s="791"/>
      <c r="DD64" s="791"/>
      <c r="DE64" s="791"/>
      <c r="DF64" s="835"/>
      <c r="DG64" s="834"/>
      <c r="DH64" s="791"/>
      <c r="DI64" s="791"/>
      <c r="DJ64" s="791"/>
      <c r="DK64" s="835"/>
      <c r="DL64" s="834"/>
      <c r="DM64" s="791"/>
      <c r="DN64" s="791"/>
      <c r="DO64" s="791"/>
      <c r="DP64" s="835"/>
      <c r="DQ64" s="834"/>
      <c r="DR64" s="791"/>
      <c r="DS64" s="791"/>
      <c r="DT64" s="791"/>
      <c r="DU64" s="835"/>
      <c r="DV64" s="836"/>
      <c r="DW64" s="837"/>
      <c r="DX64" s="837"/>
      <c r="DY64" s="837"/>
      <c r="DZ64" s="838"/>
      <c r="EA64" s="229"/>
    </row>
    <row r="65" spans="1:131" ht="26.25" customHeight="1" thickBot="1">
      <c r="A65" s="231" t="s">
        <v>426</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836"/>
      <c r="BT65" s="837"/>
      <c r="BU65" s="837"/>
      <c r="BV65" s="837"/>
      <c r="BW65" s="837"/>
      <c r="BX65" s="837"/>
      <c r="BY65" s="837"/>
      <c r="BZ65" s="837"/>
      <c r="CA65" s="837"/>
      <c r="CB65" s="837"/>
      <c r="CC65" s="837"/>
      <c r="CD65" s="837"/>
      <c r="CE65" s="837"/>
      <c r="CF65" s="837"/>
      <c r="CG65" s="841"/>
      <c r="CH65" s="834"/>
      <c r="CI65" s="791"/>
      <c r="CJ65" s="791"/>
      <c r="CK65" s="791"/>
      <c r="CL65" s="835"/>
      <c r="CM65" s="834"/>
      <c r="CN65" s="791"/>
      <c r="CO65" s="791"/>
      <c r="CP65" s="791"/>
      <c r="CQ65" s="835"/>
      <c r="CR65" s="834"/>
      <c r="CS65" s="791"/>
      <c r="CT65" s="791"/>
      <c r="CU65" s="791"/>
      <c r="CV65" s="835"/>
      <c r="CW65" s="834"/>
      <c r="CX65" s="791"/>
      <c r="CY65" s="791"/>
      <c r="CZ65" s="791"/>
      <c r="DA65" s="835"/>
      <c r="DB65" s="834"/>
      <c r="DC65" s="791"/>
      <c r="DD65" s="791"/>
      <c r="DE65" s="791"/>
      <c r="DF65" s="835"/>
      <c r="DG65" s="834"/>
      <c r="DH65" s="791"/>
      <c r="DI65" s="791"/>
      <c r="DJ65" s="791"/>
      <c r="DK65" s="835"/>
      <c r="DL65" s="834"/>
      <c r="DM65" s="791"/>
      <c r="DN65" s="791"/>
      <c r="DO65" s="791"/>
      <c r="DP65" s="835"/>
      <c r="DQ65" s="834"/>
      <c r="DR65" s="791"/>
      <c r="DS65" s="791"/>
      <c r="DT65" s="791"/>
      <c r="DU65" s="835"/>
      <c r="DV65" s="836"/>
      <c r="DW65" s="837"/>
      <c r="DX65" s="837"/>
      <c r="DY65" s="837"/>
      <c r="DZ65" s="838"/>
      <c r="EA65" s="229"/>
    </row>
    <row r="66" spans="1:131" ht="26.25" customHeight="1">
      <c r="A66" s="728" t="s">
        <v>427</v>
      </c>
      <c r="B66" s="729"/>
      <c r="C66" s="729"/>
      <c r="D66" s="729"/>
      <c r="E66" s="729"/>
      <c r="F66" s="729"/>
      <c r="G66" s="729"/>
      <c r="H66" s="729"/>
      <c r="I66" s="729"/>
      <c r="J66" s="729"/>
      <c r="K66" s="729"/>
      <c r="L66" s="729"/>
      <c r="M66" s="729"/>
      <c r="N66" s="729"/>
      <c r="O66" s="729"/>
      <c r="P66" s="730"/>
      <c r="Q66" s="734" t="s">
        <v>428</v>
      </c>
      <c r="R66" s="735"/>
      <c r="S66" s="735"/>
      <c r="T66" s="735"/>
      <c r="U66" s="736"/>
      <c r="V66" s="734" t="s">
        <v>429</v>
      </c>
      <c r="W66" s="735"/>
      <c r="X66" s="735"/>
      <c r="Y66" s="735"/>
      <c r="Z66" s="736"/>
      <c r="AA66" s="734" t="s">
        <v>430</v>
      </c>
      <c r="AB66" s="735"/>
      <c r="AC66" s="735"/>
      <c r="AD66" s="735"/>
      <c r="AE66" s="736"/>
      <c r="AF66" s="900" t="s">
        <v>431</v>
      </c>
      <c r="AG66" s="829"/>
      <c r="AH66" s="829"/>
      <c r="AI66" s="829"/>
      <c r="AJ66" s="901"/>
      <c r="AK66" s="734" t="s">
        <v>432</v>
      </c>
      <c r="AL66" s="729"/>
      <c r="AM66" s="729"/>
      <c r="AN66" s="729"/>
      <c r="AO66" s="730"/>
      <c r="AP66" s="734" t="s">
        <v>433</v>
      </c>
      <c r="AQ66" s="735"/>
      <c r="AR66" s="735"/>
      <c r="AS66" s="735"/>
      <c r="AT66" s="736"/>
      <c r="AU66" s="734" t="s">
        <v>434</v>
      </c>
      <c r="AV66" s="735"/>
      <c r="AW66" s="735"/>
      <c r="AX66" s="735"/>
      <c r="AY66" s="736"/>
      <c r="AZ66" s="734" t="s">
        <v>376</v>
      </c>
      <c r="BA66" s="735"/>
      <c r="BB66" s="735"/>
      <c r="BC66" s="735"/>
      <c r="BD66" s="741"/>
      <c r="BE66" s="240"/>
      <c r="BF66" s="240"/>
      <c r="BG66" s="240"/>
      <c r="BH66" s="240"/>
      <c r="BI66" s="240"/>
      <c r="BJ66" s="240"/>
      <c r="BK66" s="240"/>
      <c r="BL66" s="240"/>
      <c r="BM66" s="240"/>
      <c r="BN66" s="240"/>
      <c r="BO66" s="240"/>
      <c r="BP66" s="240"/>
      <c r="BQ66" s="237">
        <v>60</v>
      </c>
      <c r="BR66" s="242"/>
      <c r="BS66" s="905"/>
      <c r="BT66" s="906"/>
      <c r="BU66" s="906"/>
      <c r="BV66" s="906"/>
      <c r="BW66" s="906"/>
      <c r="BX66" s="906"/>
      <c r="BY66" s="906"/>
      <c r="BZ66" s="906"/>
      <c r="CA66" s="906"/>
      <c r="CB66" s="906"/>
      <c r="CC66" s="906"/>
      <c r="CD66" s="906"/>
      <c r="CE66" s="906"/>
      <c r="CF66" s="906"/>
      <c r="CG66" s="911"/>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29"/>
    </row>
    <row r="67" spans="1:131" ht="26.25" customHeight="1" thickBot="1">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902"/>
      <c r="AG67" s="832"/>
      <c r="AH67" s="832"/>
      <c r="AI67" s="832"/>
      <c r="AJ67" s="903"/>
      <c r="AK67" s="904"/>
      <c r="AL67" s="732"/>
      <c r="AM67" s="732"/>
      <c r="AN67" s="732"/>
      <c r="AO67" s="733"/>
      <c r="AP67" s="737"/>
      <c r="AQ67" s="738"/>
      <c r="AR67" s="738"/>
      <c r="AS67" s="738"/>
      <c r="AT67" s="739"/>
      <c r="AU67" s="737"/>
      <c r="AV67" s="738"/>
      <c r="AW67" s="738"/>
      <c r="AX67" s="738"/>
      <c r="AY67" s="739"/>
      <c r="AZ67" s="737"/>
      <c r="BA67" s="738"/>
      <c r="BB67" s="738"/>
      <c r="BC67" s="738"/>
      <c r="BD67" s="743"/>
      <c r="BE67" s="240"/>
      <c r="BF67" s="240"/>
      <c r="BG67" s="240"/>
      <c r="BH67" s="240"/>
      <c r="BI67" s="240"/>
      <c r="BJ67" s="240"/>
      <c r="BK67" s="240"/>
      <c r="BL67" s="240"/>
      <c r="BM67" s="240"/>
      <c r="BN67" s="240"/>
      <c r="BO67" s="240"/>
      <c r="BP67" s="240"/>
      <c r="BQ67" s="237">
        <v>61</v>
      </c>
      <c r="BR67" s="242"/>
      <c r="BS67" s="905"/>
      <c r="BT67" s="906"/>
      <c r="BU67" s="906"/>
      <c r="BV67" s="906"/>
      <c r="BW67" s="906"/>
      <c r="BX67" s="906"/>
      <c r="BY67" s="906"/>
      <c r="BZ67" s="906"/>
      <c r="CA67" s="906"/>
      <c r="CB67" s="906"/>
      <c r="CC67" s="906"/>
      <c r="CD67" s="906"/>
      <c r="CE67" s="906"/>
      <c r="CF67" s="906"/>
      <c r="CG67" s="911"/>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29"/>
    </row>
    <row r="68" spans="1:131" ht="26.25" customHeight="1" thickTop="1">
      <c r="A68" s="235">
        <v>1</v>
      </c>
      <c r="B68" s="915" t="s">
        <v>621</v>
      </c>
      <c r="C68" s="916"/>
      <c r="D68" s="916"/>
      <c r="E68" s="916"/>
      <c r="F68" s="916"/>
      <c r="G68" s="916"/>
      <c r="H68" s="916"/>
      <c r="I68" s="916"/>
      <c r="J68" s="916"/>
      <c r="K68" s="916"/>
      <c r="L68" s="916"/>
      <c r="M68" s="916"/>
      <c r="N68" s="916"/>
      <c r="O68" s="916"/>
      <c r="P68" s="917"/>
      <c r="Q68" s="918">
        <v>547</v>
      </c>
      <c r="R68" s="912"/>
      <c r="S68" s="912"/>
      <c r="T68" s="912"/>
      <c r="U68" s="912"/>
      <c r="V68" s="912">
        <v>518</v>
      </c>
      <c r="W68" s="912"/>
      <c r="X68" s="912"/>
      <c r="Y68" s="912"/>
      <c r="Z68" s="912"/>
      <c r="AA68" s="912">
        <v>29</v>
      </c>
      <c r="AB68" s="912"/>
      <c r="AC68" s="912"/>
      <c r="AD68" s="912"/>
      <c r="AE68" s="912"/>
      <c r="AF68" s="912">
        <v>29</v>
      </c>
      <c r="AG68" s="912"/>
      <c r="AH68" s="912"/>
      <c r="AI68" s="912"/>
      <c r="AJ68" s="912"/>
      <c r="AK68" s="912" t="s">
        <v>533</v>
      </c>
      <c r="AL68" s="912"/>
      <c r="AM68" s="912"/>
      <c r="AN68" s="912"/>
      <c r="AO68" s="912"/>
      <c r="AP68" s="912" t="s">
        <v>533</v>
      </c>
      <c r="AQ68" s="912"/>
      <c r="AR68" s="912"/>
      <c r="AS68" s="912"/>
      <c r="AT68" s="912"/>
      <c r="AU68" s="912" t="s">
        <v>533</v>
      </c>
      <c r="AV68" s="912"/>
      <c r="AW68" s="912"/>
      <c r="AX68" s="912"/>
      <c r="AY68" s="912"/>
      <c r="AZ68" s="913"/>
      <c r="BA68" s="913"/>
      <c r="BB68" s="913"/>
      <c r="BC68" s="913"/>
      <c r="BD68" s="914"/>
      <c r="BE68" s="240"/>
      <c r="BF68" s="240"/>
      <c r="BG68" s="240"/>
      <c r="BH68" s="240"/>
      <c r="BI68" s="240"/>
      <c r="BJ68" s="240"/>
      <c r="BK68" s="240"/>
      <c r="BL68" s="240"/>
      <c r="BM68" s="240"/>
      <c r="BN68" s="240"/>
      <c r="BO68" s="240"/>
      <c r="BP68" s="240"/>
      <c r="BQ68" s="237">
        <v>62</v>
      </c>
      <c r="BR68" s="242"/>
      <c r="BS68" s="905"/>
      <c r="BT68" s="906"/>
      <c r="BU68" s="906"/>
      <c r="BV68" s="906"/>
      <c r="BW68" s="906"/>
      <c r="BX68" s="906"/>
      <c r="BY68" s="906"/>
      <c r="BZ68" s="906"/>
      <c r="CA68" s="906"/>
      <c r="CB68" s="906"/>
      <c r="CC68" s="906"/>
      <c r="CD68" s="906"/>
      <c r="CE68" s="906"/>
      <c r="CF68" s="906"/>
      <c r="CG68" s="911"/>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29"/>
    </row>
    <row r="69" spans="1:131" ht="26.25" customHeight="1">
      <c r="A69" s="237">
        <v>2</v>
      </c>
      <c r="B69" s="919" t="s">
        <v>622</v>
      </c>
      <c r="C69" s="856"/>
      <c r="D69" s="856"/>
      <c r="E69" s="856"/>
      <c r="F69" s="856"/>
      <c r="G69" s="856"/>
      <c r="H69" s="856"/>
      <c r="I69" s="856"/>
      <c r="J69" s="856"/>
      <c r="K69" s="856"/>
      <c r="L69" s="856"/>
      <c r="M69" s="856"/>
      <c r="N69" s="856"/>
      <c r="O69" s="856"/>
      <c r="P69" s="920"/>
      <c r="Q69" s="921">
        <v>1184</v>
      </c>
      <c r="R69" s="850"/>
      <c r="S69" s="850"/>
      <c r="T69" s="850"/>
      <c r="U69" s="850"/>
      <c r="V69" s="850">
        <v>1145</v>
      </c>
      <c r="W69" s="850"/>
      <c r="X69" s="850"/>
      <c r="Y69" s="850"/>
      <c r="Z69" s="850"/>
      <c r="AA69" s="850">
        <v>39</v>
      </c>
      <c r="AB69" s="850"/>
      <c r="AC69" s="850"/>
      <c r="AD69" s="850"/>
      <c r="AE69" s="850"/>
      <c r="AF69" s="850">
        <v>39</v>
      </c>
      <c r="AG69" s="850"/>
      <c r="AH69" s="850"/>
      <c r="AI69" s="850"/>
      <c r="AJ69" s="850"/>
      <c r="AK69" s="850" t="s">
        <v>533</v>
      </c>
      <c r="AL69" s="850"/>
      <c r="AM69" s="850"/>
      <c r="AN69" s="850"/>
      <c r="AO69" s="850"/>
      <c r="AP69" s="850">
        <v>1615</v>
      </c>
      <c r="AQ69" s="850"/>
      <c r="AR69" s="850"/>
      <c r="AS69" s="850"/>
      <c r="AT69" s="850"/>
      <c r="AU69" s="850" t="s">
        <v>533</v>
      </c>
      <c r="AV69" s="850"/>
      <c r="AW69" s="850"/>
      <c r="AX69" s="850"/>
      <c r="AY69" s="850"/>
      <c r="AZ69" s="876"/>
      <c r="BA69" s="876"/>
      <c r="BB69" s="876"/>
      <c r="BC69" s="876"/>
      <c r="BD69" s="877"/>
      <c r="BE69" s="240"/>
      <c r="BF69" s="240"/>
      <c r="BG69" s="240"/>
      <c r="BH69" s="240"/>
      <c r="BI69" s="240"/>
      <c r="BJ69" s="240"/>
      <c r="BK69" s="240"/>
      <c r="BL69" s="240"/>
      <c r="BM69" s="240"/>
      <c r="BN69" s="240"/>
      <c r="BO69" s="240"/>
      <c r="BP69" s="240"/>
      <c r="BQ69" s="237">
        <v>63</v>
      </c>
      <c r="BR69" s="242"/>
      <c r="BS69" s="905"/>
      <c r="BT69" s="906"/>
      <c r="BU69" s="906"/>
      <c r="BV69" s="906"/>
      <c r="BW69" s="906"/>
      <c r="BX69" s="906"/>
      <c r="BY69" s="906"/>
      <c r="BZ69" s="906"/>
      <c r="CA69" s="906"/>
      <c r="CB69" s="906"/>
      <c r="CC69" s="906"/>
      <c r="CD69" s="906"/>
      <c r="CE69" s="906"/>
      <c r="CF69" s="906"/>
      <c r="CG69" s="911"/>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29"/>
    </row>
    <row r="70" spans="1:131" ht="26.25" customHeight="1">
      <c r="A70" s="237">
        <v>3</v>
      </c>
      <c r="B70" s="919" t="s">
        <v>623</v>
      </c>
      <c r="C70" s="856"/>
      <c r="D70" s="856"/>
      <c r="E70" s="856"/>
      <c r="F70" s="856"/>
      <c r="G70" s="856"/>
      <c r="H70" s="856"/>
      <c r="I70" s="856"/>
      <c r="J70" s="856"/>
      <c r="K70" s="856"/>
      <c r="L70" s="856"/>
      <c r="M70" s="856"/>
      <c r="N70" s="856"/>
      <c r="O70" s="856"/>
      <c r="P70" s="920"/>
      <c r="Q70" s="921">
        <v>1608</v>
      </c>
      <c r="R70" s="850"/>
      <c r="S70" s="850"/>
      <c r="T70" s="850"/>
      <c r="U70" s="850"/>
      <c r="V70" s="850">
        <v>1370</v>
      </c>
      <c r="W70" s="850"/>
      <c r="X70" s="850"/>
      <c r="Y70" s="850"/>
      <c r="Z70" s="850"/>
      <c r="AA70" s="850">
        <v>237</v>
      </c>
      <c r="AB70" s="850"/>
      <c r="AC70" s="850"/>
      <c r="AD70" s="850"/>
      <c r="AE70" s="850"/>
      <c r="AF70" s="850">
        <v>237</v>
      </c>
      <c r="AG70" s="850"/>
      <c r="AH70" s="850"/>
      <c r="AI70" s="850"/>
      <c r="AJ70" s="850"/>
      <c r="AK70" s="850" t="s">
        <v>533</v>
      </c>
      <c r="AL70" s="850"/>
      <c r="AM70" s="850"/>
      <c r="AN70" s="850"/>
      <c r="AO70" s="850"/>
      <c r="AP70" s="850" t="s">
        <v>533</v>
      </c>
      <c r="AQ70" s="850"/>
      <c r="AR70" s="850"/>
      <c r="AS70" s="850"/>
      <c r="AT70" s="850"/>
      <c r="AU70" s="850" t="s">
        <v>533</v>
      </c>
      <c r="AV70" s="850"/>
      <c r="AW70" s="850"/>
      <c r="AX70" s="850"/>
      <c r="AY70" s="850"/>
      <c r="AZ70" s="876"/>
      <c r="BA70" s="876"/>
      <c r="BB70" s="876"/>
      <c r="BC70" s="876"/>
      <c r="BD70" s="877"/>
      <c r="BE70" s="240"/>
      <c r="BF70" s="240"/>
      <c r="BG70" s="240"/>
      <c r="BH70" s="240"/>
      <c r="BI70" s="240"/>
      <c r="BJ70" s="240"/>
      <c r="BK70" s="240"/>
      <c r="BL70" s="240"/>
      <c r="BM70" s="240"/>
      <c r="BN70" s="240"/>
      <c r="BO70" s="240"/>
      <c r="BP70" s="240"/>
      <c r="BQ70" s="237">
        <v>64</v>
      </c>
      <c r="BR70" s="242"/>
      <c r="BS70" s="905"/>
      <c r="BT70" s="906"/>
      <c r="BU70" s="906"/>
      <c r="BV70" s="906"/>
      <c r="BW70" s="906"/>
      <c r="BX70" s="906"/>
      <c r="BY70" s="906"/>
      <c r="BZ70" s="906"/>
      <c r="CA70" s="906"/>
      <c r="CB70" s="906"/>
      <c r="CC70" s="906"/>
      <c r="CD70" s="906"/>
      <c r="CE70" s="906"/>
      <c r="CF70" s="906"/>
      <c r="CG70" s="911"/>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29"/>
    </row>
    <row r="71" spans="1:131" ht="26.25" customHeight="1">
      <c r="A71" s="237">
        <v>4</v>
      </c>
      <c r="B71" s="919" t="s">
        <v>624</v>
      </c>
      <c r="C71" s="856"/>
      <c r="D71" s="856"/>
      <c r="E71" s="856"/>
      <c r="F71" s="856"/>
      <c r="G71" s="856"/>
      <c r="H71" s="856"/>
      <c r="I71" s="856"/>
      <c r="J71" s="856"/>
      <c r="K71" s="856"/>
      <c r="L71" s="856"/>
      <c r="M71" s="856"/>
      <c r="N71" s="856"/>
      <c r="O71" s="856"/>
      <c r="P71" s="920"/>
      <c r="Q71" s="921">
        <v>435773</v>
      </c>
      <c r="R71" s="850"/>
      <c r="S71" s="850"/>
      <c r="T71" s="850"/>
      <c r="U71" s="850"/>
      <c r="V71" s="850">
        <v>433285</v>
      </c>
      <c r="W71" s="850"/>
      <c r="X71" s="850"/>
      <c r="Y71" s="850"/>
      <c r="Z71" s="850"/>
      <c r="AA71" s="850">
        <v>2487</v>
      </c>
      <c r="AB71" s="850"/>
      <c r="AC71" s="850"/>
      <c r="AD71" s="850"/>
      <c r="AE71" s="850"/>
      <c r="AF71" s="850">
        <v>2487</v>
      </c>
      <c r="AG71" s="850"/>
      <c r="AH71" s="850"/>
      <c r="AI71" s="850"/>
      <c r="AJ71" s="850"/>
      <c r="AK71" s="850">
        <v>902</v>
      </c>
      <c r="AL71" s="850"/>
      <c r="AM71" s="850"/>
      <c r="AN71" s="850"/>
      <c r="AO71" s="850"/>
      <c r="AP71" s="850" t="s">
        <v>533</v>
      </c>
      <c r="AQ71" s="850"/>
      <c r="AR71" s="850"/>
      <c r="AS71" s="850"/>
      <c r="AT71" s="850"/>
      <c r="AU71" s="850" t="s">
        <v>533</v>
      </c>
      <c r="AV71" s="850"/>
      <c r="AW71" s="850"/>
      <c r="AX71" s="850"/>
      <c r="AY71" s="850"/>
      <c r="AZ71" s="876"/>
      <c r="BA71" s="876"/>
      <c r="BB71" s="876"/>
      <c r="BC71" s="876"/>
      <c r="BD71" s="877"/>
      <c r="BE71" s="240"/>
      <c r="BF71" s="240"/>
      <c r="BG71" s="240"/>
      <c r="BH71" s="240"/>
      <c r="BI71" s="240"/>
      <c r="BJ71" s="240"/>
      <c r="BK71" s="240"/>
      <c r="BL71" s="240"/>
      <c r="BM71" s="240"/>
      <c r="BN71" s="240"/>
      <c r="BO71" s="240"/>
      <c r="BP71" s="240"/>
      <c r="BQ71" s="237">
        <v>65</v>
      </c>
      <c r="BR71" s="242"/>
      <c r="BS71" s="905"/>
      <c r="BT71" s="906"/>
      <c r="BU71" s="906"/>
      <c r="BV71" s="906"/>
      <c r="BW71" s="906"/>
      <c r="BX71" s="906"/>
      <c r="BY71" s="906"/>
      <c r="BZ71" s="906"/>
      <c r="CA71" s="906"/>
      <c r="CB71" s="906"/>
      <c r="CC71" s="906"/>
      <c r="CD71" s="906"/>
      <c r="CE71" s="906"/>
      <c r="CF71" s="906"/>
      <c r="CG71" s="911"/>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29"/>
    </row>
    <row r="72" spans="1:131" ht="26.25" customHeight="1">
      <c r="A72" s="237">
        <v>5</v>
      </c>
      <c r="B72" s="919" t="s">
        <v>625</v>
      </c>
      <c r="C72" s="856"/>
      <c r="D72" s="856"/>
      <c r="E72" s="856"/>
      <c r="F72" s="856"/>
      <c r="G72" s="856"/>
      <c r="H72" s="856"/>
      <c r="I72" s="856"/>
      <c r="J72" s="856"/>
      <c r="K72" s="856"/>
      <c r="L72" s="856"/>
      <c r="M72" s="856"/>
      <c r="N72" s="856"/>
      <c r="O72" s="856"/>
      <c r="P72" s="920"/>
      <c r="Q72" s="921">
        <v>0</v>
      </c>
      <c r="R72" s="850"/>
      <c r="S72" s="850"/>
      <c r="T72" s="850"/>
      <c r="U72" s="850"/>
      <c r="V72" s="850" t="s">
        <v>533</v>
      </c>
      <c r="W72" s="850"/>
      <c r="X72" s="850"/>
      <c r="Y72" s="850"/>
      <c r="Z72" s="850"/>
      <c r="AA72" s="850">
        <v>0</v>
      </c>
      <c r="AB72" s="850"/>
      <c r="AC72" s="850"/>
      <c r="AD72" s="850"/>
      <c r="AE72" s="850"/>
      <c r="AF72" s="850">
        <v>0</v>
      </c>
      <c r="AG72" s="850"/>
      <c r="AH72" s="850"/>
      <c r="AI72" s="850"/>
      <c r="AJ72" s="850"/>
      <c r="AK72" s="850" t="s">
        <v>533</v>
      </c>
      <c r="AL72" s="850"/>
      <c r="AM72" s="850"/>
      <c r="AN72" s="850"/>
      <c r="AO72" s="850"/>
      <c r="AP72" s="850" t="s">
        <v>533</v>
      </c>
      <c r="AQ72" s="850"/>
      <c r="AR72" s="850"/>
      <c r="AS72" s="850"/>
      <c r="AT72" s="850"/>
      <c r="AU72" s="850" t="s">
        <v>533</v>
      </c>
      <c r="AV72" s="850"/>
      <c r="AW72" s="850"/>
      <c r="AX72" s="850"/>
      <c r="AY72" s="850"/>
      <c r="AZ72" s="876"/>
      <c r="BA72" s="876"/>
      <c r="BB72" s="876"/>
      <c r="BC72" s="876"/>
      <c r="BD72" s="877"/>
      <c r="BE72" s="240"/>
      <c r="BF72" s="240"/>
      <c r="BG72" s="240"/>
      <c r="BH72" s="240"/>
      <c r="BI72" s="240"/>
      <c r="BJ72" s="240"/>
      <c r="BK72" s="240"/>
      <c r="BL72" s="240"/>
      <c r="BM72" s="240"/>
      <c r="BN72" s="240"/>
      <c r="BO72" s="240"/>
      <c r="BP72" s="240"/>
      <c r="BQ72" s="237">
        <v>66</v>
      </c>
      <c r="BR72" s="242"/>
      <c r="BS72" s="905"/>
      <c r="BT72" s="906"/>
      <c r="BU72" s="906"/>
      <c r="BV72" s="906"/>
      <c r="BW72" s="906"/>
      <c r="BX72" s="906"/>
      <c r="BY72" s="906"/>
      <c r="BZ72" s="906"/>
      <c r="CA72" s="906"/>
      <c r="CB72" s="906"/>
      <c r="CC72" s="906"/>
      <c r="CD72" s="906"/>
      <c r="CE72" s="906"/>
      <c r="CF72" s="906"/>
      <c r="CG72" s="911"/>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29"/>
    </row>
    <row r="73" spans="1:131" ht="26.25" customHeight="1">
      <c r="A73" s="237">
        <v>6</v>
      </c>
      <c r="B73" s="922"/>
      <c r="C73" s="873"/>
      <c r="D73" s="873"/>
      <c r="E73" s="873"/>
      <c r="F73" s="873"/>
      <c r="G73" s="873"/>
      <c r="H73" s="873"/>
      <c r="I73" s="873"/>
      <c r="J73" s="873"/>
      <c r="K73" s="873"/>
      <c r="L73" s="873"/>
      <c r="M73" s="873"/>
      <c r="N73" s="873"/>
      <c r="O73" s="873"/>
      <c r="P73" s="923"/>
      <c r="Q73" s="924"/>
      <c r="R73" s="878"/>
      <c r="S73" s="878"/>
      <c r="T73" s="878"/>
      <c r="U73" s="878"/>
      <c r="V73" s="878"/>
      <c r="W73" s="878"/>
      <c r="X73" s="878"/>
      <c r="Y73" s="878"/>
      <c r="Z73" s="878"/>
      <c r="AA73" s="878"/>
      <c r="AB73" s="878"/>
      <c r="AC73" s="878"/>
      <c r="AD73" s="878"/>
      <c r="AE73" s="878"/>
      <c r="AF73" s="878"/>
      <c r="AG73" s="878"/>
      <c r="AH73" s="878"/>
      <c r="AI73" s="878"/>
      <c r="AJ73" s="878"/>
      <c r="AK73" s="878"/>
      <c r="AL73" s="878"/>
      <c r="AM73" s="878"/>
      <c r="AN73" s="878"/>
      <c r="AO73" s="878"/>
      <c r="AP73" s="878"/>
      <c r="AQ73" s="878"/>
      <c r="AR73" s="878"/>
      <c r="AS73" s="878"/>
      <c r="AT73" s="878"/>
      <c r="AU73" s="878"/>
      <c r="AV73" s="878"/>
      <c r="AW73" s="878"/>
      <c r="AX73" s="878"/>
      <c r="AY73" s="878"/>
      <c r="AZ73" s="876"/>
      <c r="BA73" s="876"/>
      <c r="BB73" s="876"/>
      <c r="BC73" s="876"/>
      <c r="BD73" s="877"/>
      <c r="BE73" s="240"/>
      <c r="BF73" s="240"/>
      <c r="BG73" s="240"/>
      <c r="BH73" s="240"/>
      <c r="BI73" s="240"/>
      <c r="BJ73" s="240"/>
      <c r="BK73" s="240"/>
      <c r="BL73" s="240"/>
      <c r="BM73" s="240"/>
      <c r="BN73" s="240"/>
      <c r="BO73" s="240"/>
      <c r="BP73" s="240"/>
      <c r="BQ73" s="237">
        <v>67</v>
      </c>
      <c r="BR73" s="242"/>
      <c r="BS73" s="905"/>
      <c r="BT73" s="906"/>
      <c r="BU73" s="906"/>
      <c r="BV73" s="906"/>
      <c r="BW73" s="906"/>
      <c r="BX73" s="906"/>
      <c r="BY73" s="906"/>
      <c r="BZ73" s="906"/>
      <c r="CA73" s="906"/>
      <c r="CB73" s="906"/>
      <c r="CC73" s="906"/>
      <c r="CD73" s="906"/>
      <c r="CE73" s="906"/>
      <c r="CF73" s="906"/>
      <c r="CG73" s="911"/>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29"/>
    </row>
    <row r="74" spans="1:131" ht="26.25" customHeight="1">
      <c r="A74" s="237">
        <v>7</v>
      </c>
      <c r="B74" s="922"/>
      <c r="C74" s="873"/>
      <c r="D74" s="873"/>
      <c r="E74" s="873"/>
      <c r="F74" s="873"/>
      <c r="G74" s="873"/>
      <c r="H74" s="873"/>
      <c r="I74" s="873"/>
      <c r="J74" s="873"/>
      <c r="K74" s="873"/>
      <c r="L74" s="873"/>
      <c r="M74" s="873"/>
      <c r="N74" s="873"/>
      <c r="O74" s="873"/>
      <c r="P74" s="923"/>
      <c r="Q74" s="924"/>
      <c r="R74" s="878"/>
      <c r="S74" s="878"/>
      <c r="T74" s="878"/>
      <c r="U74" s="878"/>
      <c r="V74" s="878"/>
      <c r="W74" s="878"/>
      <c r="X74" s="878"/>
      <c r="Y74" s="878"/>
      <c r="Z74" s="878"/>
      <c r="AA74" s="878"/>
      <c r="AB74" s="878"/>
      <c r="AC74" s="878"/>
      <c r="AD74" s="878"/>
      <c r="AE74" s="878"/>
      <c r="AF74" s="878"/>
      <c r="AG74" s="878"/>
      <c r="AH74" s="878"/>
      <c r="AI74" s="878"/>
      <c r="AJ74" s="878"/>
      <c r="AK74" s="878"/>
      <c r="AL74" s="878"/>
      <c r="AM74" s="878"/>
      <c r="AN74" s="878"/>
      <c r="AO74" s="878"/>
      <c r="AP74" s="878"/>
      <c r="AQ74" s="878"/>
      <c r="AR74" s="878"/>
      <c r="AS74" s="878"/>
      <c r="AT74" s="878"/>
      <c r="AU74" s="878"/>
      <c r="AV74" s="878"/>
      <c r="AW74" s="878"/>
      <c r="AX74" s="878"/>
      <c r="AY74" s="878"/>
      <c r="AZ74" s="876"/>
      <c r="BA74" s="876"/>
      <c r="BB74" s="876"/>
      <c r="BC74" s="876"/>
      <c r="BD74" s="877"/>
      <c r="BE74" s="240"/>
      <c r="BF74" s="240"/>
      <c r="BG74" s="240"/>
      <c r="BH74" s="240"/>
      <c r="BI74" s="240"/>
      <c r="BJ74" s="240"/>
      <c r="BK74" s="240"/>
      <c r="BL74" s="240"/>
      <c r="BM74" s="240"/>
      <c r="BN74" s="240"/>
      <c r="BO74" s="240"/>
      <c r="BP74" s="240"/>
      <c r="BQ74" s="237">
        <v>68</v>
      </c>
      <c r="BR74" s="242"/>
      <c r="BS74" s="905"/>
      <c r="BT74" s="906"/>
      <c r="BU74" s="906"/>
      <c r="BV74" s="906"/>
      <c r="BW74" s="906"/>
      <c r="BX74" s="906"/>
      <c r="BY74" s="906"/>
      <c r="BZ74" s="906"/>
      <c r="CA74" s="906"/>
      <c r="CB74" s="906"/>
      <c r="CC74" s="906"/>
      <c r="CD74" s="906"/>
      <c r="CE74" s="906"/>
      <c r="CF74" s="906"/>
      <c r="CG74" s="911"/>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29"/>
    </row>
    <row r="75" spans="1:131" ht="26.25" customHeight="1">
      <c r="A75" s="237">
        <v>8</v>
      </c>
      <c r="B75" s="922"/>
      <c r="C75" s="873"/>
      <c r="D75" s="873"/>
      <c r="E75" s="873"/>
      <c r="F75" s="873"/>
      <c r="G75" s="873"/>
      <c r="H75" s="873"/>
      <c r="I75" s="873"/>
      <c r="J75" s="873"/>
      <c r="K75" s="873"/>
      <c r="L75" s="873"/>
      <c r="M75" s="873"/>
      <c r="N75" s="873"/>
      <c r="O75" s="873"/>
      <c r="P75" s="923"/>
      <c r="Q75" s="925"/>
      <c r="R75" s="867"/>
      <c r="S75" s="867"/>
      <c r="T75" s="867"/>
      <c r="U75" s="868"/>
      <c r="V75" s="866"/>
      <c r="W75" s="867"/>
      <c r="X75" s="867"/>
      <c r="Y75" s="867"/>
      <c r="Z75" s="868"/>
      <c r="AA75" s="866"/>
      <c r="AB75" s="867"/>
      <c r="AC75" s="867"/>
      <c r="AD75" s="867"/>
      <c r="AE75" s="868"/>
      <c r="AF75" s="866"/>
      <c r="AG75" s="867"/>
      <c r="AH75" s="867"/>
      <c r="AI75" s="867"/>
      <c r="AJ75" s="868"/>
      <c r="AK75" s="866"/>
      <c r="AL75" s="867"/>
      <c r="AM75" s="867"/>
      <c r="AN75" s="867"/>
      <c r="AO75" s="868"/>
      <c r="AP75" s="866"/>
      <c r="AQ75" s="867"/>
      <c r="AR75" s="867"/>
      <c r="AS75" s="867"/>
      <c r="AT75" s="868"/>
      <c r="AU75" s="866"/>
      <c r="AV75" s="867"/>
      <c r="AW75" s="867"/>
      <c r="AX75" s="867"/>
      <c r="AY75" s="868"/>
      <c r="AZ75" s="876"/>
      <c r="BA75" s="876"/>
      <c r="BB75" s="876"/>
      <c r="BC75" s="876"/>
      <c r="BD75" s="877"/>
      <c r="BE75" s="240"/>
      <c r="BF75" s="240"/>
      <c r="BG75" s="240"/>
      <c r="BH75" s="240"/>
      <c r="BI75" s="240"/>
      <c r="BJ75" s="240"/>
      <c r="BK75" s="240"/>
      <c r="BL75" s="240"/>
      <c r="BM75" s="240"/>
      <c r="BN75" s="240"/>
      <c r="BO75" s="240"/>
      <c r="BP75" s="240"/>
      <c r="BQ75" s="237">
        <v>69</v>
      </c>
      <c r="BR75" s="242"/>
      <c r="BS75" s="905"/>
      <c r="BT75" s="906"/>
      <c r="BU75" s="906"/>
      <c r="BV75" s="906"/>
      <c r="BW75" s="906"/>
      <c r="BX75" s="906"/>
      <c r="BY75" s="906"/>
      <c r="BZ75" s="906"/>
      <c r="CA75" s="906"/>
      <c r="CB75" s="906"/>
      <c r="CC75" s="906"/>
      <c r="CD75" s="906"/>
      <c r="CE75" s="906"/>
      <c r="CF75" s="906"/>
      <c r="CG75" s="911"/>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29"/>
    </row>
    <row r="76" spans="1:131" ht="26.25" customHeight="1">
      <c r="A76" s="237">
        <v>9</v>
      </c>
      <c r="B76" s="922"/>
      <c r="C76" s="873"/>
      <c r="D76" s="873"/>
      <c r="E76" s="873"/>
      <c r="F76" s="873"/>
      <c r="G76" s="873"/>
      <c r="H76" s="873"/>
      <c r="I76" s="873"/>
      <c r="J76" s="873"/>
      <c r="K76" s="873"/>
      <c r="L76" s="873"/>
      <c r="M76" s="873"/>
      <c r="N76" s="873"/>
      <c r="O76" s="873"/>
      <c r="P76" s="923"/>
      <c r="Q76" s="925"/>
      <c r="R76" s="867"/>
      <c r="S76" s="867"/>
      <c r="T76" s="867"/>
      <c r="U76" s="868"/>
      <c r="V76" s="866"/>
      <c r="W76" s="867"/>
      <c r="X76" s="867"/>
      <c r="Y76" s="867"/>
      <c r="Z76" s="868"/>
      <c r="AA76" s="866"/>
      <c r="AB76" s="867"/>
      <c r="AC76" s="867"/>
      <c r="AD76" s="867"/>
      <c r="AE76" s="868"/>
      <c r="AF76" s="866"/>
      <c r="AG76" s="867"/>
      <c r="AH76" s="867"/>
      <c r="AI76" s="867"/>
      <c r="AJ76" s="868"/>
      <c r="AK76" s="866"/>
      <c r="AL76" s="867"/>
      <c r="AM76" s="867"/>
      <c r="AN76" s="867"/>
      <c r="AO76" s="868"/>
      <c r="AP76" s="866"/>
      <c r="AQ76" s="867"/>
      <c r="AR76" s="867"/>
      <c r="AS76" s="867"/>
      <c r="AT76" s="868"/>
      <c r="AU76" s="866"/>
      <c r="AV76" s="867"/>
      <c r="AW76" s="867"/>
      <c r="AX76" s="867"/>
      <c r="AY76" s="868"/>
      <c r="AZ76" s="876"/>
      <c r="BA76" s="876"/>
      <c r="BB76" s="876"/>
      <c r="BC76" s="876"/>
      <c r="BD76" s="877"/>
      <c r="BE76" s="240"/>
      <c r="BF76" s="240"/>
      <c r="BG76" s="240"/>
      <c r="BH76" s="240"/>
      <c r="BI76" s="240"/>
      <c r="BJ76" s="240"/>
      <c r="BK76" s="240"/>
      <c r="BL76" s="240"/>
      <c r="BM76" s="240"/>
      <c r="BN76" s="240"/>
      <c r="BO76" s="240"/>
      <c r="BP76" s="240"/>
      <c r="BQ76" s="237">
        <v>70</v>
      </c>
      <c r="BR76" s="242"/>
      <c r="BS76" s="905"/>
      <c r="BT76" s="906"/>
      <c r="BU76" s="906"/>
      <c r="BV76" s="906"/>
      <c r="BW76" s="906"/>
      <c r="BX76" s="906"/>
      <c r="BY76" s="906"/>
      <c r="BZ76" s="906"/>
      <c r="CA76" s="906"/>
      <c r="CB76" s="906"/>
      <c r="CC76" s="906"/>
      <c r="CD76" s="906"/>
      <c r="CE76" s="906"/>
      <c r="CF76" s="906"/>
      <c r="CG76" s="911"/>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29"/>
    </row>
    <row r="77" spans="1:131" ht="26.25" customHeight="1">
      <c r="A77" s="237">
        <v>10</v>
      </c>
      <c r="B77" s="922"/>
      <c r="C77" s="873"/>
      <c r="D77" s="873"/>
      <c r="E77" s="873"/>
      <c r="F77" s="873"/>
      <c r="G77" s="873"/>
      <c r="H77" s="873"/>
      <c r="I77" s="873"/>
      <c r="J77" s="873"/>
      <c r="K77" s="873"/>
      <c r="L77" s="873"/>
      <c r="M77" s="873"/>
      <c r="N77" s="873"/>
      <c r="O77" s="873"/>
      <c r="P77" s="923"/>
      <c r="Q77" s="925"/>
      <c r="R77" s="867"/>
      <c r="S77" s="867"/>
      <c r="T77" s="867"/>
      <c r="U77" s="868"/>
      <c r="V77" s="866"/>
      <c r="W77" s="867"/>
      <c r="X77" s="867"/>
      <c r="Y77" s="867"/>
      <c r="Z77" s="868"/>
      <c r="AA77" s="866"/>
      <c r="AB77" s="867"/>
      <c r="AC77" s="867"/>
      <c r="AD77" s="867"/>
      <c r="AE77" s="868"/>
      <c r="AF77" s="866"/>
      <c r="AG77" s="867"/>
      <c r="AH77" s="867"/>
      <c r="AI77" s="867"/>
      <c r="AJ77" s="868"/>
      <c r="AK77" s="866"/>
      <c r="AL77" s="867"/>
      <c r="AM77" s="867"/>
      <c r="AN77" s="867"/>
      <c r="AO77" s="868"/>
      <c r="AP77" s="866"/>
      <c r="AQ77" s="867"/>
      <c r="AR77" s="867"/>
      <c r="AS77" s="867"/>
      <c r="AT77" s="868"/>
      <c r="AU77" s="866"/>
      <c r="AV77" s="867"/>
      <c r="AW77" s="867"/>
      <c r="AX77" s="867"/>
      <c r="AY77" s="868"/>
      <c r="AZ77" s="876"/>
      <c r="BA77" s="876"/>
      <c r="BB77" s="876"/>
      <c r="BC77" s="876"/>
      <c r="BD77" s="877"/>
      <c r="BE77" s="240"/>
      <c r="BF77" s="240"/>
      <c r="BG77" s="240"/>
      <c r="BH77" s="240"/>
      <c r="BI77" s="240"/>
      <c r="BJ77" s="240"/>
      <c r="BK77" s="240"/>
      <c r="BL77" s="240"/>
      <c r="BM77" s="240"/>
      <c r="BN77" s="240"/>
      <c r="BO77" s="240"/>
      <c r="BP77" s="240"/>
      <c r="BQ77" s="237">
        <v>71</v>
      </c>
      <c r="BR77" s="242"/>
      <c r="BS77" s="905"/>
      <c r="BT77" s="906"/>
      <c r="BU77" s="906"/>
      <c r="BV77" s="906"/>
      <c r="BW77" s="906"/>
      <c r="BX77" s="906"/>
      <c r="BY77" s="906"/>
      <c r="BZ77" s="906"/>
      <c r="CA77" s="906"/>
      <c r="CB77" s="906"/>
      <c r="CC77" s="906"/>
      <c r="CD77" s="906"/>
      <c r="CE77" s="906"/>
      <c r="CF77" s="906"/>
      <c r="CG77" s="911"/>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29"/>
    </row>
    <row r="78" spans="1:131" ht="26.25" customHeight="1">
      <c r="A78" s="237">
        <v>11</v>
      </c>
      <c r="B78" s="922"/>
      <c r="C78" s="873"/>
      <c r="D78" s="873"/>
      <c r="E78" s="873"/>
      <c r="F78" s="873"/>
      <c r="G78" s="873"/>
      <c r="H78" s="873"/>
      <c r="I78" s="873"/>
      <c r="J78" s="873"/>
      <c r="K78" s="873"/>
      <c r="L78" s="873"/>
      <c r="M78" s="873"/>
      <c r="N78" s="873"/>
      <c r="O78" s="873"/>
      <c r="P78" s="923"/>
      <c r="Q78" s="924"/>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876"/>
      <c r="BA78" s="876"/>
      <c r="BB78" s="876"/>
      <c r="BC78" s="876"/>
      <c r="BD78" s="877"/>
      <c r="BE78" s="240"/>
      <c r="BF78" s="240"/>
      <c r="BG78" s="240"/>
      <c r="BH78" s="240"/>
      <c r="BI78" s="240"/>
      <c r="BJ78" s="229"/>
      <c r="BK78" s="229"/>
      <c r="BL78" s="229"/>
      <c r="BM78" s="229"/>
      <c r="BN78" s="229"/>
      <c r="BO78" s="240"/>
      <c r="BP78" s="240"/>
      <c r="BQ78" s="237">
        <v>72</v>
      </c>
      <c r="BR78" s="242"/>
      <c r="BS78" s="905"/>
      <c r="BT78" s="906"/>
      <c r="BU78" s="906"/>
      <c r="BV78" s="906"/>
      <c r="BW78" s="906"/>
      <c r="BX78" s="906"/>
      <c r="BY78" s="906"/>
      <c r="BZ78" s="906"/>
      <c r="CA78" s="906"/>
      <c r="CB78" s="906"/>
      <c r="CC78" s="906"/>
      <c r="CD78" s="906"/>
      <c r="CE78" s="906"/>
      <c r="CF78" s="906"/>
      <c r="CG78" s="911"/>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29"/>
    </row>
    <row r="79" spans="1:131" ht="26.25" customHeight="1">
      <c r="A79" s="237">
        <v>12</v>
      </c>
      <c r="B79" s="922"/>
      <c r="C79" s="873"/>
      <c r="D79" s="873"/>
      <c r="E79" s="873"/>
      <c r="F79" s="873"/>
      <c r="G79" s="873"/>
      <c r="H79" s="873"/>
      <c r="I79" s="873"/>
      <c r="J79" s="873"/>
      <c r="K79" s="873"/>
      <c r="L79" s="873"/>
      <c r="M79" s="873"/>
      <c r="N79" s="873"/>
      <c r="O79" s="873"/>
      <c r="P79" s="923"/>
      <c r="Q79" s="924"/>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876"/>
      <c r="BA79" s="876"/>
      <c r="BB79" s="876"/>
      <c r="BC79" s="876"/>
      <c r="BD79" s="877"/>
      <c r="BE79" s="240"/>
      <c r="BF79" s="240"/>
      <c r="BG79" s="240"/>
      <c r="BH79" s="240"/>
      <c r="BI79" s="240"/>
      <c r="BJ79" s="229"/>
      <c r="BK79" s="229"/>
      <c r="BL79" s="229"/>
      <c r="BM79" s="229"/>
      <c r="BN79" s="229"/>
      <c r="BO79" s="240"/>
      <c r="BP79" s="240"/>
      <c r="BQ79" s="237">
        <v>73</v>
      </c>
      <c r="BR79" s="242"/>
      <c r="BS79" s="905"/>
      <c r="BT79" s="906"/>
      <c r="BU79" s="906"/>
      <c r="BV79" s="906"/>
      <c r="BW79" s="906"/>
      <c r="BX79" s="906"/>
      <c r="BY79" s="906"/>
      <c r="BZ79" s="906"/>
      <c r="CA79" s="906"/>
      <c r="CB79" s="906"/>
      <c r="CC79" s="906"/>
      <c r="CD79" s="906"/>
      <c r="CE79" s="906"/>
      <c r="CF79" s="906"/>
      <c r="CG79" s="911"/>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29"/>
    </row>
    <row r="80" spans="1:131" ht="26.25" customHeight="1">
      <c r="A80" s="237">
        <v>13</v>
      </c>
      <c r="B80" s="922"/>
      <c r="C80" s="873"/>
      <c r="D80" s="873"/>
      <c r="E80" s="873"/>
      <c r="F80" s="873"/>
      <c r="G80" s="873"/>
      <c r="H80" s="873"/>
      <c r="I80" s="873"/>
      <c r="J80" s="873"/>
      <c r="K80" s="873"/>
      <c r="L80" s="873"/>
      <c r="M80" s="873"/>
      <c r="N80" s="873"/>
      <c r="O80" s="873"/>
      <c r="P80" s="923"/>
      <c r="Q80" s="924"/>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876"/>
      <c r="BA80" s="876"/>
      <c r="BB80" s="876"/>
      <c r="BC80" s="876"/>
      <c r="BD80" s="877"/>
      <c r="BE80" s="240"/>
      <c r="BF80" s="240"/>
      <c r="BG80" s="240"/>
      <c r="BH80" s="240"/>
      <c r="BI80" s="240"/>
      <c r="BJ80" s="240"/>
      <c r="BK80" s="240"/>
      <c r="BL80" s="240"/>
      <c r="BM80" s="240"/>
      <c r="BN80" s="240"/>
      <c r="BO80" s="240"/>
      <c r="BP80" s="240"/>
      <c r="BQ80" s="237">
        <v>74</v>
      </c>
      <c r="BR80" s="242"/>
      <c r="BS80" s="905"/>
      <c r="BT80" s="906"/>
      <c r="BU80" s="906"/>
      <c r="BV80" s="906"/>
      <c r="BW80" s="906"/>
      <c r="BX80" s="906"/>
      <c r="BY80" s="906"/>
      <c r="BZ80" s="906"/>
      <c r="CA80" s="906"/>
      <c r="CB80" s="906"/>
      <c r="CC80" s="906"/>
      <c r="CD80" s="906"/>
      <c r="CE80" s="906"/>
      <c r="CF80" s="906"/>
      <c r="CG80" s="911"/>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29"/>
    </row>
    <row r="81" spans="1:131" ht="26.25" customHeight="1">
      <c r="A81" s="237">
        <v>14</v>
      </c>
      <c r="B81" s="922"/>
      <c r="C81" s="873"/>
      <c r="D81" s="873"/>
      <c r="E81" s="873"/>
      <c r="F81" s="873"/>
      <c r="G81" s="873"/>
      <c r="H81" s="873"/>
      <c r="I81" s="873"/>
      <c r="J81" s="873"/>
      <c r="K81" s="873"/>
      <c r="L81" s="873"/>
      <c r="M81" s="873"/>
      <c r="N81" s="873"/>
      <c r="O81" s="873"/>
      <c r="P81" s="923"/>
      <c r="Q81" s="924"/>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876"/>
      <c r="BA81" s="876"/>
      <c r="BB81" s="876"/>
      <c r="BC81" s="876"/>
      <c r="BD81" s="877"/>
      <c r="BE81" s="240"/>
      <c r="BF81" s="240"/>
      <c r="BG81" s="240"/>
      <c r="BH81" s="240"/>
      <c r="BI81" s="240"/>
      <c r="BJ81" s="240"/>
      <c r="BK81" s="240"/>
      <c r="BL81" s="240"/>
      <c r="BM81" s="240"/>
      <c r="BN81" s="240"/>
      <c r="BO81" s="240"/>
      <c r="BP81" s="240"/>
      <c r="BQ81" s="237">
        <v>75</v>
      </c>
      <c r="BR81" s="242"/>
      <c r="BS81" s="905"/>
      <c r="BT81" s="906"/>
      <c r="BU81" s="906"/>
      <c r="BV81" s="906"/>
      <c r="BW81" s="906"/>
      <c r="BX81" s="906"/>
      <c r="BY81" s="906"/>
      <c r="BZ81" s="906"/>
      <c r="CA81" s="906"/>
      <c r="CB81" s="906"/>
      <c r="CC81" s="906"/>
      <c r="CD81" s="906"/>
      <c r="CE81" s="906"/>
      <c r="CF81" s="906"/>
      <c r="CG81" s="911"/>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29"/>
    </row>
    <row r="82" spans="1:131" ht="26.25" customHeight="1">
      <c r="A82" s="237">
        <v>15</v>
      </c>
      <c r="B82" s="922"/>
      <c r="C82" s="873"/>
      <c r="D82" s="873"/>
      <c r="E82" s="873"/>
      <c r="F82" s="873"/>
      <c r="G82" s="873"/>
      <c r="H82" s="873"/>
      <c r="I82" s="873"/>
      <c r="J82" s="873"/>
      <c r="K82" s="873"/>
      <c r="L82" s="873"/>
      <c r="M82" s="873"/>
      <c r="N82" s="873"/>
      <c r="O82" s="873"/>
      <c r="P82" s="923"/>
      <c r="Q82" s="924"/>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876"/>
      <c r="BA82" s="876"/>
      <c r="BB82" s="876"/>
      <c r="BC82" s="876"/>
      <c r="BD82" s="877"/>
      <c r="BE82" s="240"/>
      <c r="BF82" s="240"/>
      <c r="BG82" s="240"/>
      <c r="BH82" s="240"/>
      <c r="BI82" s="240"/>
      <c r="BJ82" s="240"/>
      <c r="BK82" s="240"/>
      <c r="BL82" s="240"/>
      <c r="BM82" s="240"/>
      <c r="BN82" s="240"/>
      <c r="BO82" s="240"/>
      <c r="BP82" s="240"/>
      <c r="BQ82" s="237">
        <v>76</v>
      </c>
      <c r="BR82" s="242"/>
      <c r="BS82" s="905"/>
      <c r="BT82" s="906"/>
      <c r="BU82" s="906"/>
      <c r="BV82" s="906"/>
      <c r="BW82" s="906"/>
      <c r="BX82" s="906"/>
      <c r="BY82" s="906"/>
      <c r="BZ82" s="906"/>
      <c r="CA82" s="906"/>
      <c r="CB82" s="906"/>
      <c r="CC82" s="906"/>
      <c r="CD82" s="906"/>
      <c r="CE82" s="906"/>
      <c r="CF82" s="906"/>
      <c r="CG82" s="911"/>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29"/>
    </row>
    <row r="83" spans="1:131" ht="26.25" customHeight="1">
      <c r="A83" s="237">
        <v>16</v>
      </c>
      <c r="B83" s="922"/>
      <c r="C83" s="873"/>
      <c r="D83" s="873"/>
      <c r="E83" s="873"/>
      <c r="F83" s="873"/>
      <c r="G83" s="873"/>
      <c r="H83" s="873"/>
      <c r="I83" s="873"/>
      <c r="J83" s="873"/>
      <c r="K83" s="873"/>
      <c r="L83" s="873"/>
      <c r="M83" s="873"/>
      <c r="N83" s="873"/>
      <c r="O83" s="873"/>
      <c r="P83" s="923"/>
      <c r="Q83" s="924"/>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876"/>
      <c r="BA83" s="876"/>
      <c r="BB83" s="876"/>
      <c r="BC83" s="876"/>
      <c r="BD83" s="877"/>
      <c r="BE83" s="240"/>
      <c r="BF83" s="240"/>
      <c r="BG83" s="240"/>
      <c r="BH83" s="240"/>
      <c r="BI83" s="240"/>
      <c r="BJ83" s="240"/>
      <c r="BK83" s="240"/>
      <c r="BL83" s="240"/>
      <c r="BM83" s="240"/>
      <c r="BN83" s="240"/>
      <c r="BO83" s="240"/>
      <c r="BP83" s="240"/>
      <c r="BQ83" s="237">
        <v>77</v>
      </c>
      <c r="BR83" s="242"/>
      <c r="BS83" s="905"/>
      <c r="BT83" s="906"/>
      <c r="BU83" s="906"/>
      <c r="BV83" s="906"/>
      <c r="BW83" s="906"/>
      <c r="BX83" s="906"/>
      <c r="BY83" s="906"/>
      <c r="BZ83" s="906"/>
      <c r="CA83" s="906"/>
      <c r="CB83" s="906"/>
      <c r="CC83" s="906"/>
      <c r="CD83" s="906"/>
      <c r="CE83" s="906"/>
      <c r="CF83" s="906"/>
      <c r="CG83" s="911"/>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29"/>
    </row>
    <row r="84" spans="1:131" ht="26.25" customHeight="1">
      <c r="A84" s="237">
        <v>17</v>
      </c>
      <c r="B84" s="922"/>
      <c r="C84" s="873"/>
      <c r="D84" s="873"/>
      <c r="E84" s="873"/>
      <c r="F84" s="873"/>
      <c r="G84" s="873"/>
      <c r="H84" s="873"/>
      <c r="I84" s="873"/>
      <c r="J84" s="873"/>
      <c r="K84" s="873"/>
      <c r="L84" s="873"/>
      <c r="M84" s="873"/>
      <c r="N84" s="873"/>
      <c r="O84" s="873"/>
      <c r="P84" s="923"/>
      <c r="Q84" s="924"/>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876"/>
      <c r="BA84" s="876"/>
      <c r="BB84" s="876"/>
      <c r="BC84" s="876"/>
      <c r="BD84" s="877"/>
      <c r="BE84" s="240"/>
      <c r="BF84" s="240"/>
      <c r="BG84" s="240"/>
      <c r="BH84" s="240"/>
      <c r="BI84" s="240"/>
      <c r="BJ84" s="240"/>
      <c r="BK84" s="240"/>
      <c r="BL84" s="240"/>
      <c r="BM84" s="240"/>
      <c r="BN84" s="240"/>
      <c r="BO84" s="240"/>
      <c r="BP84" s="240"/>
      <c r="BQ84" s="237">
        <v>78</v>
      </c>
      <c r="BR84" s="242"/>
      <c r="BS84" s="905"/>
      <c r="BT84" s="906"/>
      <c r="BU84" s="906"/>
      <c r="BV84" s="906"/>
      <c r="BW84" s="906"/>
      <c r="BX84" s="906"/>
      <c r="BY84" s="906"/>
      <c r="BZ84" s="906"/>
      <c r="CA84" s="906"/>
      <c r="CB84" s="906"/>
      <c r="CC84" s="906"/>
      <c r="CD84" s="906"/>
      <c r="CE84" s="906"/>
      <c r="CF84" s="906"/>
      <c r="CG84" s="911"/>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29"/>
    </row>
    <row r="85" spans="1:131" ht="26.25" customHeight="1">
      <c r="A85" s="237">
        <v>18</v>
      </c>
      <c r="B85" s="922"/>
      <c r="C85" s="873"/>
      <c r="D85" s="873"/>
      <c r="E85" s="873"/>
      <c r="F85" s="873"/>
      <c r="G85" s="873"/>
      <c r="H85" s="873"/>
      <c r="I85" s="873"/>
      <c r="J85" s="873"/>
      <c r="K85" s="873"/>
      <c r="L85" s="873"/>
      <c r="M85" s="873"/>
      <c r="N85" s="873"/>
      <c r="O85" s="873"/>
      <c r="P85" s="923"/>
      <c r="Q85" s="924"/>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876"/>
      <c r="BA85" s="876"/>
      <c r="BB85" s="876"/>
      <c r="BC85" s="876"/>
      <c r="BD85" s="877"/>
      <c r="BE85" s="240"/>
      <c r="BF85" s="240"/>
      <c r="BG85" s="240"/>
      <c r="BH85" s="240"/>
      <c r="BI85" s="240"/>
      <c r="BJ85" s="240"/>
      <c r="BK85" s="240"/>
      <c r="BL85" s="240"/>
      <c r="BM85" s="240"/>
      <c r="BN85" s="240"/>
      <c r="BO85" s="240"/>
      <c r="BP85" s="240"/>
      <c r="BQ85" s="237">
        <v>79</v>
      </c>
      <c r="BR85" s="242"/>
      <c r="BS85" s="905"/>
      <c r="BT85" s="906"/>
      <c r="BU85" s="906"/>
      <c r="BV85" s="906"/>
      <c r="BW85" s="906"/>
      <c r="BX85" s="906"/>
      <c r="BY85" s="906"/>
      <c r="BZ85" s="906"/>
      <c r="CA85" s="906"/>
      <c r="CB85" s="906"/>
      <c r="CC85" s="906"/>
      <c r="CD85" s="906"/>
      <c r="CE85" s="906"/>
      <c r="CF85" s="906"/>
      <c r="CG85" s="911"/>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29"/>
    </row>
    <row r="86" spans="1:131" ht="26.25" customHeight="1">
      <c r="A86" s="237">
        <v>19</v>
      </c>
      <c r="B86" s="922"/>
      <c r="C86" s="873"/>
      <c r="D86" s="873"/>
      <c r="E86" s="873"/>
      <c r="F86" s="873"/>
      <c r="G86" s="873"/>
      <c r="H86" s="873"/>
      <c r="I86" s="873"/>
      <c r="J86" s="873"/>
      <c r="K86" s="873"/>
      <c r="L86" s="873"/>
      <c r="M86" s="873"/>
      <c r="N86" s="873"/>
      <c r="O86" s="873"/>
      <c r="P86" s="923"/>
      <c r="Q86" s="924"/>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876"/>
      <c r="BA86" s="876"/>
      <c r="BB86" s="876"/>
      <c r="BC86" s="876"/>
      <c r="BD86" s="877"/>
      <c r="BE86" s="240"/>
      <c r="BF86" s="240"/>
      <c r="BG86" s="240"/>
      <c r="BH86" s="240"/>
      <c r="BI86" s="240"/>
      <c r="BJ86" s="240"/>
      <c r="BK86" s="240"/>
      <c r="BL86" s="240"/>
      <c r="BM86" s="240"/>
      <c r="BN86" s="240"/>
      <c r="BO86" s="240"/>
      <c r="BP86" s="240"/>
      <c r="BQ86" s="237">
        <v>80</v>
      </c>
      <c r="BR86" s="242"/>
      <c r="BS86" s="905"/>
      <c r="BT86" s="906"/>
      <c r="BU86" s="906"/>
      <c r="BV86" s="906"/>
      <c r="BW86" s="906"/>
      <c r="BX86" s="906"/>
      <c r="BY86" s="906"/>
      <c r="BZ86" s="906"/>
      <c r="CA86" s="906"/>
      <c r="CB86" s="906"/>
      <c r="CC86" s="906"/>
      <c r="CD86" s="906"/>
      <c r="CE86" s="906"/>
      <c r="CF86" s="906"/>
      <c r="CG86" s="911"/>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29"/>
    </row>
    <row r="87" spans="1:131" ht="26.25" customHeight="1">
      <c r="A87" s="243">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40"/>
      <c r="BF87" s="240"/>
      <c r="BG87" s="240"/>
      <c r="BH87" s="240"/>
      <c r="BI87" s="240"/>
      <c r="BJ87" s="240"/>
      <c r="BK87" s="240"/>
      <c r="BL87" s="240"/>
      <c r="BM87" s="240"/>
      <c r="BN87" s="240"/>
      <c r="BO87" s="240"/>
      <c r="BP87" s="240"/>
      <c r="BQ87" s="237">
        <v>81</v>
      </c>
      <c r="BR87" s="242"/>
      <c r="BS87" s="905"/>
      <c r="BT87" s="906"/>
      <c r="BU87" s="906"/>
      <c r="BV87" s="906"/>
      <c r="BW87" s="906"/>
      <c r="BX87" s="906"/>
      <c r="BY87" s="906"/>
      <c r="BZ87" s="906"/>
      <c r="CA87" s="906"/>
      <c r="CB87" s="906"/>
      <c r="CC87" s="906"/>
      <c r="CD87" s="906"/>
      <c r="CE87" s="906"/>
      <c r="CF87" s="906"/>
      <c r="CG87" s="911"/>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29"/>
    </row>
    <row r="88" spans="1:131" ht="26.25" customHeight="1" thickBot="1">
      <c r="A88" s="239" t="s">
        <v>398</v>
      </c>
      <c r="B88" s="803" t="s">
        <v>435</v>
      </c>
      <c r="C88" s="804"/>
      <c r="D88" s="804"/>
      <c r="E88" s="804"/>
      <c r="F88" s="804"/>
      <c r="G88" s="804"/>
      <c r="H88" s="804"/>
      <c r="I88" s="804"/>
      <c r="J88" s="804"/>
      <c r="K88" s="804"/>
      <c r="L88" s="804"/>
      <c r="M88" s="804"/>
      <c r="N88" s="804"/>
      <c r="O88" s="804"/>
      <c r="P88" s="805"/>
      <c r="Q88" s="885"/>
      <c r="R88" s="886"/>
      <c r="S88" s="886"/>
      <c r="T88" s="886"/>
      <c r="U88" s="886"/>
      <c r="V88" s="886"/>
      <c r="W88" s="886"/>
      <c r="X88" s="886"/>
      <c r="Y88" s="886"/>
      <c r="Z88" s="886"/>
      <c r="AA88" s="886"/>
      <c r="AB88" s="886"/>
      <c r="AC88" s="886"/>
      <c r="AD88" s="886"/>
      <c r="AE88" s="886"/>
      <c r="AF88" s="889"/>
      <c r="AG88" s="889"/>
      <c r="AH88" s="889"/>
      <c r="AI88" s="889"/>
      <c r="AJ88" s="889"/>
      <c r="AK88" s="886"/>
      <c r="AL88" s="886"/>
      <c r="AM88" s="886"/>
      <c r="AN88" s="886"/>
      <c r="AO88" s="886"/>
      <c r="AP88" s="889"/>
      <c r="AQ88" s="889"/>
      <c r="AR88" s="889"/>
      <c r="AS88" s="889"/>
      <c r="AT88" s="889"/>
      <c r="AU88" s="889"/>
      <c r="AV88" s="889"/>
      <c r="AW88" s="889"/>
      <c r="AX88" s="889"/>
      <c r="AY88" s="889"/>
      <c r="AZ88" s="895"/>
      <c r="BA88" s="895"/>
      <c r="BB88" s="895"/>
      <c r="BC88" s="895"/>
      <c r="BD88" s="896"/>
      <c r="BE88" s="240"/>
      <c r="BF88" s="240"/>
      <c r="BG88" s="240"/>
      <c r="BH88" s="240"/>
      <c r="BI88" s="240"/>
      <c r="BJ88" s="240"/>
      <c r="BK88" s="240"/>
      <c r="BL88" s="240"/>
      <c r="BM88" s="240"/>
      <c r="BN88" s="240"/>
      <c r="BO88" s="240"/>
      <c r="BP88" s="240"/>
      <c r="BQ88" s="237">
        <v>82</v>
      </c>
      <c r="BR88" s="242"/>
      <c r="BS88" s="905"/>
      <c r="BT88" s="906"/>
      <c r="BU88" s="906"/>
      <c r="BV88" s="906"/>
      <c r="BW88" s="906"/>
      <c r="BX88" s="906"/>
      <c r="BY88" s="906"/>
      <c r="BZ88" s="906"/>
      <c r="CA88" s="906"/>
      <c r="CB88" s="906"/>
      <c r="CC88" s="906"/>
      <c r="CD88" s="906"/>
      <c r="CE88" s="906"/>
      <c r="CF88" s="906"/>
      <c r="CG88" s="911"/>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29"/>
    </row>
    <row r="89" spans="1:131" ht="26.25" hidden="1" customHeight="1">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05"/>
      <c r="BT89" s="906"/>
      <c r="BU89" s="906"/>
      <c r="BV89" s="906"/>
      <c r="BW89" s="906"/>
      <c r="BX89" s="906"/>
      <c r="BY89" s="906"/>
      <c r="BZ89" s="906"/>
      <c r="CA89" s="906"/>
      <c r="CB89" s="906"/>
      <c r="CC89" s="906"/>
      <c r="CD89" s="906"/>
      <c r="CE89" s="906"/>
      <c r="CF89" s="906"/>
      <c r="CG89" s="911"/>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29"/>
    </row>
    <row r="90" spans="1:131" ht="26.25" hidden="1" customHeight="1">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05"/>
      <c r="BT90" s="906"/>
      <c r="BU90" s="906"/>
      <c r="BV90" s="906"/>
      <c r="BW90" s="906"/>
      <c r="BX90" s="906"/>
      <c r="BY90" s="906"/>
      <c r="BZ90" s="906"/>
      <c r="CA90" s="906"/>
      <c r="CB90" s="906"/>
      <c r="CC90" s="906"/>
      <c r="CD90" s="906"/>
      <c r="CE90" s="906"/>
      <c r="CF90" s="906"/>
      <c r="CG90" s="911"/>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29"/>
    </row>
    <row r="91" spans="1:131" ht="26.25" hidden="1" customHeight="1">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05"/>
      <c r="BT91" s="906"/>
      <c r="BU91" s="906"/>
      <c r="BV91" s="906"/>
      <c r="BW91" s="906"/>
      <c r="BX91" s="906"/>
      <c r="BY91" s="906"/>
      <c r="BZ91" s="906"/>
      <c r="CA91" s="906"/>
      <c r="CB91" s="906"/>
      <c r="CC91" s="906"/>
      <c r="CD91" s="906"/>
      <c r="CE91" s="906"/>
      <c r="CF91" s="906"/>
      <c r="CG91" s="911"/>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29"/>
    </row>
    <row r="92" spans="1:131" ht="26.25" hidden="1" customHeight="1">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05"/>
      <c r="BT92" s="906"/>
      <c r="BU92" s="906"/>
      <c r="BV92" s="906"/>
      <c r="BW92" s="906"/>
      <c r="BX92" s="906"/>
      <c r="BY92" s="906"/>
      <c r="BZ92" s="906"/>
      <c r="CA92" s="906"/>
      <c r="CB92" s="906"/>
      <c r="CC92" s="906"/>
      <c r="CD92" s="906"/>
      <c r="CE92" s="906"/>
      <c r="CF92" s="906"/>
      <c r="CG92" s="911"/>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29"/>
    </row>
    <row r="93" spans="1:131" ht="26.25" hidden="1" customHeight="1">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05"/>
      <c r="BT93" s="906"/>
      <c r="BU93" s="906"/>
      <c r="BV93" s="906"/>
      <c r="BW93" s="906"/>
      <c r="BX93" s="906"/>
      <c r="BY93" s="906"/>
      <c r="BZ93" s="906"/>
      <c r="CA93" s="906"/>
      <c r="CB93" s="906"/>
      <c r="CC93" s="906"/>
      <c r="CD93" s="906"/>
      <c r="CE93" s="906"/>
      <c r="CF93" s="906"/>
      <c r="CG93" s="911"/>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29"/>
    </row>
    <row r="94" spans="1:131" ht="26.25" hidden="1" customHeight="1">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05"/>
      <c r="BT94" s="906"/>
      <c r="BU94" s="906"/>
      <c r="BV94" s="906"/>
      <c r="BW94" s="906"/>
      <c r="BX94" s="906"/>
      <c r="BY94" s="906"/>
      <c r="BZ94" s="906"/>
      <c r="CA94" s="906"/>
      <c r="CB94" s="906"/>
      <c r="CC94" s="906"/>
      <c r="CD94" s="906"/>
      <c r="CE94" s="906"/>
      <c r="CF94" s="906"/>
      <c r="CG94" s="911"/>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29"/>
    </row>
    <row r="95" spans="1:131" ht="26.25" hidden="1" customHeight="1">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05"/>
      <c r="BT95" s="906"/>
      <c r="BU95" s="906"/>
      <c r="BV95" s="906"/>
      <c r="BW95" s="906"/>
      <c r="BX95" s="906"/>
      <c r="BY95" s="906"/>
      <c r="BZ95" s="906"/>
      <c r="CA95" s="906"/>
      <c r="CB95" s="906"/>
      <c r="CC95" s="906"/>
      <c r="CD95" s="906"/>
      <c r="CE95" s="906"/>
      <c r="CF95" s="906"/>
      <c r="CG95" s="911"/>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29"/>
    </row>
    <row r="96" spans="1:131" ht="26.25" hidden="1" customHeight="1">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05"/>
      <c r="BT96" s="906"/>
      <c r="BU96" s="906"/>
      <c r="BV96" s="906"/>
      <c r="BW96" s="906"/>
      <c r="BX96" s="906"/>
      <c r="BY96" s="906"/>
      <c r="BZ96" s="906"/>
      <c r="CA96" s="906"/>
      <c r="CB96" s="906"/>
      <c r="CC96" s="906"/>
      <c r="CD96" s="906"/>
      <c r="CE96" s="906"/>
      <c r="CF96" s="906"/>
      <c r="CG96" s="911"/>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29"/>
    </row>
    <row r="97" spans="1:131" ht="26.25" hidden="1" customHeight="1">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05"/>
      <c r="BT97" s="906"/>
      <c r="BU97" s="906"/>
      <c r="BV97" s="906"/>
      <c r="BW97" s="906"/>
      <c r="BX97" s="906"/>
      <c r="BY97" s="906"/>
      <c r="BZ97" s="906"/>
      <c r="CA97" s="906"/>
      <c r="CB97" s="906"/>
      <c r="CC97" s="906"/>
      <c r="CD97" s="906"/>
      <c r="CE97" s="906"/>
      <c r="CF97" s="906"/>
      <c r="CG97" s="911"/>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29"/>
    </row>
    <row r="98" spans="1:131" ht="26.25" hidden="1" customHeight="1">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05"/>
      <c r="BT98" s="906"/>
      <c r="BU98" s="906"/>
      <c r="BV98" s="906"/>
      <c r="BW98" s="906"/>
      <c r="BX98" s="906"/>
      <c r="BY98" s="906"/>
      <c r="BZ98" s="906"/>
      <c r="CA98" s="906"/>
      <c r="CB98" s="906"/>
      <c r="CC98" s="906"/>
      <c r="CD98" s="906"/>
      <c r="CE98" s="906"/>
      <c r="CF98" s="906"/>
      <c r="CG98" s="911"/>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29"/>
    </row>
    <row r="99" spans="1:131" ht="26.25" hidden="1" customHeight="1">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05"/>
      <c r="BT99" s="906"/>
      <c r="BU99" s="906"/>
      <c r="BV99" s="906"/>
      <c r="BW99" s="906"/>
      <c r="BX99" s="906"/>
      <c r="BY99" s="906"/>
      <c r="BZ99" s="906"/>
      <c r="CA99" s="906"/>
      <c r="CB99" s="906"/>
      <c r="CC99" s="906"/>
      <c r="CD99" s="906"/>
      <c r="CE99" s="906"/>
      <c r="CF99" s="906"/>
      <c r="CG99" s="911"/>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29"/>
    </row>
    <row r="100" spans="1:131" ht="26.25" hidden="1" customHeight="1">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05"/>
      <c r="BT100" s="906"/>
      <c r="BU100" s="906"/>
      <c r="BV100" s="906"/>
      <c r="BW100" s="906"/>
      <c r="BX100" s="906"/>
      <c r="BY100" s="906"/>
      <c r="BZ100" s="906"/>
      <c r="CA100" s="906"/>
      <c r="CB100" s="906"/>
      <c r="CC100" s="906"/>
      <c r="CD100" s="906"/>
      <c r="CE100" s="906"/>
      <c r="CF100" s="906"/>
      <c r="CG100" s="911"/>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29"/>
    </row>
    <row r="101" spans="1:131" ht="26.25" hidden="1" customHeight="1">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05"/>
      <c r="BT101" s="906"/>
      <c r="BU101" s="906"/>
      <c r="BV101" s="906"/>
      <c r="BW101" s="906"/>
      <c r="BX101" s="906"/>
      <c r="BY101" s="906"/>
      <c r="BZ101" s="906"/>
      <c r="CA101" s="906"/>
      <c r="CB101" s="906"/>
      <c r="CC101" s="906"/>
      <c r="CD101" s="906"/>
      <c r="CE101" s="906"/>
      <c r="CF101" s="906"/>
      <c r="CG101" s="911"/>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29"/>
    </row>
    <row r="102" spans="1:131" ht="26.25" customHeight="1" thickBot="1">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398</v>
      </c>
      <c r="BR102" s="803" t="s">
        <v>436</v>
      </c>
      <c r="BS102" s="804"/>
      <c r="BT102" s="804"/>
      <c r="BU102" s="804"/>
      <c r="BV102" s="804"/>
      <c r="BW102" s="804"/>
      <c r="BX102" s="804"/>
      <c r="BY102" s="804"/>
      <c r="BZ102" s="804"/>
      <c r="CA102" s="804"/>
      <c r="CB102" s="804"/>
      <c r="CC102" s="804"/>
      <c r="CD102" s="804"/>
      <c r="CE102" s="804"/>
      <c r="CF102" s="804"/>
      <c r="CG102" s="805"/>
      <c r="CH102" s="933"/>
      <c r="CI102" s="934"/>
      <c r="CJ102" s="934"/>
      <c r="CK102" s="934"/>
      <c r="CL102" s="935"/>
      <c r="CM102" s="933"/>
      <c r="CN102" s="934"/>
      <c r="CO102" s="934"/>
      <c r="CP102" s="934"/>
      <c r="CQ102" s="935"/>
      <c r="CR102" s="936"/>
      <c r="CS102" s="898"/>
      <c r="CT102" s="898"/>
      <c r="CU102" s="898"/>
      <c r="CV102" s="937"/>
      <c r="CW102" s="936"/>
      <c r="CX102" s="898"/>
      <c r="CY102" s="898"/>
      <c r="CZ102" s="898"/>
      <c r="DA102" s="937"/>
      <c r="DB102" s="936"/>
      <c r="DC102" s="898"/>
      <c r="DD102" s="898"/>
      <c r="DE102" s="898"/>
      <c r="DF102" s="937"/>
      <c r="DG102" s="936"/>
      <c r="DH102" s="898"/>
      <c r="DI102" s="898"/>
      <c r="DJ102" s="898"/>
      <c r="DK102" s="937"/>
      <c r="DL102" s="936"/>
      <c r="DM102" s="898"/>
      <c r="DN102" s="898"/>
      <c r="DO102" s="898"/>
      <c r="DP102" s="937"/>
      <c r="DQ102" s="936"/>
      <c r="DR102" s="898"/>
      <c r="DS102" s="898"/>
      <c r="DT102" s="898"/>
      <c r="DU102" s="937"/>
      <c r="DV102" s="936"/>
      <c r="DW102" s="898"/>
      <c r="DX102" s="898"/>
      <c r="DY102" s="898"/>
      <c r="DZ102" s="937"/>
      <c r="EA102" s="229"/>
    </row>
    <row r="103" spans="1:131" ht="26.25" customHeight="1">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60" t="s">
        <v>437</v>
      </c>
      <c r="BR103" s="960"/>
      <c r="BS103" s="960"/>
      <c r="BT103" s="960"/>
      <c r="BU103" s="960"/>
      <c r="BV103" s="960"/>
      <c r="BW103" s="960"/>
      <c r="BX103" s="960"/>
      <c r="BY103" s="960"/>
      <c r="BZ103" s="960"/>
      <c r="CA103" s="960"/>
      <c r="CB103" s="960"/>
      <c r="CC103" s="960"/>
      <c r="CD103" s="960"/>
      <c r="CE103" s="960"/>
      <c r="CF103" s="960"/>
      <c r="CG103" s="960"/>
      <c r="CH103" s="960"/>
      <c r="CI103" s="960"/>
      <c r="CJ103" s="960"/>
      <c r="CK103" s="960"/>
      <c r="CL103" s="960"/>
      <c r="CM103" s="960"/>
      <c r="CN103" s="960"/>
      <c r="CO103" s="960"/>
      <c r="CP103" s="960"/>
      <c r="CQ103" s="960"/>
      <c r="CR103" s="960"/>
      <c r="CS103" s="960"/>
      <c r="CT103" s="960"/>
      <c r="CU103" s="960"/>
      <c r="CV103" s="960"/>
      <c r="CW103" s="960"/>
      <c r="CX103" s="960"/>
      <c r="CY103" s="960"/>
      <c r="CZ103" s="960"/>
      <c r="DA103" s="960"/>
      <c r="DB103" s="960"/>
      <c r="DC103" s="960"/>
      <c r="DD103" s="960"/>
      <c r="DE103" s="960"/>
      <c r="DF103" s="960"/>
      <c r="DG103" s="960"/>
      <c r="DH103" s="960"/>
      <c r="DI103" s="960"/>
      <c r="DJ103" s="960"/>
      <c r="DK103" s="960"/>
      <c r="DL103" s="960"/>
      <c r="DM103" s="960"/>
      <c r="DN103" s="960"/>
      <c r="DO103" s="960"/>
      <c r="DP103" s="960"/>
      <c r="DQ103" s="960"/>
      <c r="DR103" s="960"/>
      <c r="DS103" s="960"/>
      <c r="DT103" s="960"/>
      <c r="DU103" s="960"/>
      <c r="DV103" s="960"/>
      <c r="DW103" s="960"/>
      <c r="DX103" s="960"/>
      <c r="DY103" s="960"/>
      <c r="DZ103" s="960"/>
      <c r="EA103" s="229"/>
    </row>
    <row r="104" spans="1:131" ht="26.25" customHeight="1">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61" t="s">
        <v>438</v>
      </c>
      <c r="BR104" s="961"/>
      <c r="BS104" s="961"/>
      <c r="BT104" s="961"/>
      <c r="BU104" s="961"/>
      <c r="BV104" s="961"/>
      <c r="BW104" s="961"/>
      <c r="BX104" s="961"/>
      <c r="BY104" s="961"/>
      <c r="BZ104" s="961"/>
      <c r="CA104" s="961"/>
      <c r="CB104" s="961"/>
      <c r="CC104" s="961"/>
      <c r="CD104" s="961"/>
      <c r="CE104" s="961"/>
      <c r="CF104" s="961"/>
      <c r="CG104" s="961"/>
      <c r="CH104" s="961"/>
      <c r="CI104" s="961"/>
      <c r="CJ104" s="961"/>
      <c r="CK104" s="961"/>
      <c r="CL104" s="961"/>
      <c r="CM104" s="961"/>
      <c r="CN104" s="961"/>
      <c r="CO104" s="961"/>
      <c r="CP104" s="961"/>
      <c r="CQ104" s="961"/>
      <c r="CR104" s="961"/>
      <c r="CS104" s="961"/>
      <c r="CT104" s="961"/>
      <c r="CU104" s="961"/>
      <c r="CV104" s="961"/>
      <c r="CW104" s="961"/>
      <c r="CX104" s="961"/>
      <c r="CY104" s="961"/>
      <c r="CZ104" s="961"/>
      <c r="DA104" s="961"/>
      <c r="DB104" s="961"/>
      <c r="DC104" s="961"/>
      <c r="DD104" s="961"/>
      <c r="DE104" s="961"/>
      <c r="DF104" s="961"/>
      <c r="DG104" s="961"/>
      <c r="DH104" s="961"/>
      <c r="DI104" s="961"/>
      <c r="DJ104" s="961"/>
      <c r="DK104" s="961"/>
      <c r="DL104" s="961"/>
      <c r="DM104" s="961"/>
      <c r="DN104" s="961"/>
      <c r="DO104" s="961"/>
      <c r="DP104" s="961"/>
      <c r="DQ104" s="961"/>
      <c r="DR104" s="961"/>
      <c r="DS104" s="961"/>
      <c r="DT104" s="961"/>
      <c r="DU104" s="961"/>
      <c r="DV104" s="961"/>
      <c r="DW104" s="961"/>
      <c r="DX104" s="961"/>
      <c r="DY104" s="961"/>
      <c r="DZ104" s="961"/>
      <c r="EA104" s="229"/>
    </row>
    <row r="105" spans="1:131" ht="11.25" customHeight="1">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c r="A107" s="248" t="s">
        <v>439</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440</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c r="A108" s="962" t="s">
        <v>441</v>
      </c>
      <c r="B108" s="963"/>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3"/>
      <c r="AE108" s="963"/>
      <c r="AF108" s="963"/>
      <c r="AG108" s="963"/>
      <c r="AH108" s="963"/>
      <c r="AI108" s="963"/>
      <c r="AJ108" s="963"/>
      <c r="AK108" s="963"/>
      <c r="AL108" s="963"/>
      <c r="AM108" s="963"/>
      <c r="AN108" s="963"/>
      <c r="AO108" s="963"/>
      <c r="AP108" s="963"/>
      <c r="AQ108" s="963"/>
      <c r="AR108" s="963"/>
      <c r="AS108" s="963"/>
      <c r="AT108" s="964"/>
      <c r="AU108" s="962" t="s">
        <v>442</v>
      </c>
      <c r="AV108" s="963"/>
      <c r="AW108" s="963"/>
      <c r="AX108" s="963"/>
      <c r="AY108" s="963"/>
      <c r="AZ108" s="963"/>
      <c r="BA108" s="963"/>
      <c r="BB108" s="963"/>
      <c r="BC108" s="963"/>
      <c r="BD108" s="963"/>
      <c r="BE108" s="963"/>
      <c r="BF108" s="963"/>
      <c r="BG108" s="963"/>
      <c r="BH108" s="963"/>
      <c r="BI108" s="963"/>
      <c r="BJ108" s="963"/>
      <c r="BK108" s="963"/>
      <c r="BL108" s="963"/>
      <c r="BM108" s="963"/>
      <c r="BN108" s="963"/>
      <c r="BO108" s="963"/>
      <c r="BP108" s="963"/>
      <c r="BQ108" s="963"/>
      <c r="BR108" s="963"/>
      <c r="BS108" s="963"/>
      <c r="BT108" s="963"/>
      <c r="BU108" s="963"/>
      <c r="BV108" s="963"/>
      <c r="BW108" s="963"/>
      <c r="BX108" s="963"/>
      <c r="BY108" s="963"/>
      <c r="BZ108" s="963"/>
      <c r="CA108" s="963"/>
      <c r="CB108" s="963"/>
      <c r="CC108" s="963"/>
      <c r="CD108" s="963"/>
      <c r="CE108" s="963"/>
      <c r="CF108" s="963"/>
      <c r="CG108" s="963"/>
      <c r="CH108" s="963"/>
      <c r="CI108" s="963"/>
      <c r="CJ108" s="963"/>
      <c r="CK108" s="963"/>
      <c r="CL108" s="963"/>
      <c r="CM108" s="963"/>
      <c r="CN108" s="963"/>
      <c r="CO108" s="963"/>
      <c r="CP108" s="963"/>
      <c r="CQ108" s="963"/>
      <c r="CR108" s="963"/>
      <c r="CS108" s="963"/>
      <c r="CT108" s="963"/>
      <c r="CU108" s="963"/>
      <c r="CV108" s="963"/>
      <c r="CW108" s="963"/>
      <c r="CX108" s="963"/>
      <c r="CY108" s="963"/>
      <c r="CZ108" s="963"/>
      <c r="DA108" s="963"/>
      <c r="DB108" s="963"/>
      <c r="DC108" s="963"/>
      <c r="DD108" s="963"/>
      <c r="DE108" s="963"/>
      <c r="DF108" s="963"/>
      <c r="DG108" s="963"/>
      <c r="DH108" s="963"/>
      <c r="DI108" s="963"/>
      <c r="DJ108" s="963"/>
      <c r="DK108" s="963"/>
      <c r="DL108" s="963"/>
      <c r="DM108" s="963"/>
      <c r="DN108" s="963"/>
      <c r="DO108" s="963"/>
      <c r="DP108" s="963"/>
      <c r="DQ108" s="963"/>
      <c r="DR108" s="963"/>
      <c r="DS108" s="963"/>
      <c r="DT108" s="963"/>
      <c r="DU108" s="963"/>
      <c r="DV108" s="963"/>
      <c r="DW108" s="963"/>
      <c r="DX108" s="963"/>
      <c r="DY108" s="963"/>
      <c r="DZ108" s="964"/>
    </row>
    <row r="109" spans="1:131" s="229" customFormat="1" ht="26.25" customHeight="1">
      <c r="A109" s="958" t="s">
        <v>443</v>
      </c>
      <c r="B109" s="939"/>
      <c r="C109" s="939"/>
      <c r="D109" s="939"/>
      <c r="E109" s="939"/>
      <c r="F109" s="939"/>
      <c r="G109" s="939"/>
      <c r="H109" s="939"/>
      <c r="I109" s="939"/>
      <c r="J109" s="939"/>
      <c r="K109" s="939"/>
      <c r="L109" s="939"/>
      <c r="M109" s="939"/>
      <c r="N109" s="939"/>
      <c r="O109" s="939"/>
      <c r="P109" s="939"/>
      <c r="Q109" s="939"/>
      <c r="R109" s="939"/>
      <c r="S109" s="939"/>
      <c r="T109" s="939"/>
      <c r="U109" s="939"/>
      <c r="V109" s="939"/>
      <c r="W109" s="939"/>
      <c r="X109" s="939"/>
      <c r="Y109" s="939"/>
      <c r="Z109" s="940"/>
      <c r="AA109" s="938" t="s">
        <v>444</v>
      </c>
      <c r="AB109" s="939"/>
      <c r="AC109" s="939"/>
      <c r="AD109" s="939"/>
      <c r="AE109" s="940"/>
      <c r="AF109" s="938" t="s">
        <v>445</v>
      </c>
      <c r="AG109" s="939"/>
      <c r="AH109" s="939"/>
      <c r="AI109" s="939"/>
      <c r="AJ109" s="940"/>
      <c r="AK109" s="938" t="s">
        <v>306</v>
      </c>
      <c r="AL109" s="939"/>
      <c r="AM109" s="939"/>
      <c r="AN109" s="939"/>
      <c r="AO109" s="940"/>
      <c r="AP109" s="938" t="s">
        <v>446</v>
      </c>
      <c r="AQ109" s="939"/>
      <c r="AR109" s="939"/>
      <c r="AS109" s="939"/>
      <c r="AT109" s="941"/>
      <c r="AU109" s="958" t="s">
        <v>443</v>
      </c>
      <c r="AV109" s="939"/>
      <c r="AW109" s="939"/>
      <c r="AX109" s="939"/>
      <c r="AY109" s="939"/>
      <c r="AZ109" s="939"/>
      <c r="BA109" s="939"/>
      <c r="BB109" s="939"/>
      <c r="BC109" s="939"/>
      <c r="BD109" s="939"/>
      <c r="BE109" s="939"/>
      <c r="BF109" s="939"/>
      <c r="BG109" s="939"/>
      <c r="BH109" s="939"/>
      <c r="BI109" s="939"/>
      <c r="BJ109" s="939"/>
      <c r="BK109" s="939"/>
      <c r="BL109" s="939"/>
      <c r="BM109" s="939"/>
      <c r="BN109" s="939"/>
      <c r="BO109" s="939"/>
      <c r="BP109" s="940"/>
      <c r="BQ109" s="938" t="s">
        <v>444</v>
      </c>
      <c r="BR109" s="939"/>
      <c r="BS109" s="939"/>
      <c r="BT109" s="939"/>
      <c r="BU109" s="940"/>
      <c r="BV109" s="938" t="s">
        <v>445</v>
      </c>
      <c r="BW109" s="939"/>
      <c r="BX109" s="939"/>
      <c r="BY109" s="939"/>
      <c r="BZ109" s="940"/>
      <c r="CA109" s="938" t="s">
        <v>306</v>
      </c>
      <c r="CB109" s="939"/>
      <c r="CC109" s="939"/>
      <c r="CD109" s="939"/>
      <c r="CE109" s="940"/>
      <c r="CF109" s="959" t="s">
        <v>446</v>
      </c>
      <c r="CG109" s="959"/>
      <c r="CH109" s="959"/>
      <c r="CI109" s="959"/>
      <c r="CJ109" s="959"/>
      <c r="CK109" s="938" t="s">
        <v>447</v>
      </c>
      <c r="CL109" s="939"/>
      <c r="CM109" s="939"/>
      <c r="CN109" s="939"/>
      <c r="CO109" s="939"/>
      <c r="CP109" s="939"/>
      <c r="CQ109" s="939"/>
      <c r="CR109" s="939"/>
      <c r="CS109" s="939"/>
      <c r="CT109" s="939"/>
      <c r="CU109" s="939"/>
      <c r="CV109" s="939"/>
      <c r="CW109" s="939"/>
      <c r="CX109" s="939"/>
      <c r="CY109" s="939"/>
      <c r="CZ109" s="939"/>
      <c r="DA109" s="939"/>
      <c r="DB109" s="939"/>
      <c r="DC109" s="939"/>
      <c r="DD109" s="939"/>
      <c r="DE109" s="939"/>
      <c r="DF109" s="940"/>
      <c r="DG109" s="938" t="s">
        <v>444</v>
      </c>
      <c r="DH109" s="939"/>
      <c r="DI109" s="939"/>
      <c r="DJ109" s="939"/>
      <c r="DK109" s="940"/>
      <c r="DL109" s="938" t="s">
        <v>445</v>
      </c>
      <c r="DM109" s="939"/>
      <c r="DN109" s="939"/>
      <c r="DO109" s="939"/>
      <c r="DP109" s="940"/>
      <c r="DQ109" s="938" t="s">
        <v>306</v>
      </c>
      <c r="DR109" s="939"/>
      <c r="DS109" s="939"/>
      <c r="DT109" s="939"/>
      <c r="DU109" s="940"/>
      <c r="DV109" s="938" t="s">
        <v>446</v>
      </c>
      <c r="DW109" s="939"/>
      <c r="DX109" s="939"/>
      <c r="DY109" s="939"/>
      <c r="DZ109" s="941"/>
    </row>
    <row r="110" spans="1:131" s="229" customFormat="1" ht="26.25" customHeight="1">
      <c r="A110" s="942" t="s">
        <v>448</v>
      </c>
      <c r="B110" s="943"/>
      <c r="C110" s="943"/>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4"/>
      <c r="AA110" s="945">
        <v>46325642</v>
      </c>
      <c r="AB110" s="946"/>
      <c r="AC110" s="946"/>
      <c r="AD110" s="946"/>
      <c r="AE110" s="947"/>
      <c r="AF110" s="948">
        <v>43137327</v>
      </c>
      <c r="AG110" s="946"/>
      <c r="AH110" s="946"/>
      <c r="AI110" s="946"/>
      <c r="AJ110" s="947"/>
      <c r="AK110" s="948">
        <v>40658715</v>
      </c>
      <c r="AL110" s="946"/>
      <c r="AM110" s="946"/>
      <c r="AN110" s="946"/>
      <c r="AO110" s="947"/>
      <c r="AP110" s="949">
        <v>13.8</v>
      </c>
      <c r="AQ110" s="950"/>
      <c r="AR110" s="950"/>
      <c r="AS110" s="950"/>
      <c r="AT110" s="951"/>
      <c r="AU110" s="952" t="s">
        <v>75</v>
      </c>
      <c r="AV110" s="953"/>
      <c r="AW110" s="953"/>
      <c r="AX110" s="953"/>
      <c r="AY110" s="953"/>
      <c r="AZ110" s="974" t="s">
        <v>449</v>
      </c>
      <c r="BA110" s="943"/>
      <c r="BB110" s="943"/>
      <c r="BC110" s="943"/>
      <c r="BD110" s="943"/>
      <c r="BE110" s="943"/>
      <c r="BF110" s="943"/>
      <c r="BG110" s="943"/>
      <c r="BH110" s="943"/>
      <c r="BI110" s="943"/>
      <c r="BJ110" s="943"/>
      <c r="BK110" s="943"/>
      <c r="BL110" s="943"/>
      <c r="BM110" s="943"/>
      <c r="BN110" s="943"/>
      <c r="BO110" s="943"/>
      <c r="BP110" s="944"/>
      <c r="BQ110" s="975">
        <v>1178248433</v>
      </c>
      <c r="BR110" s="976"/>
      <c r="BS110" s="976"/>
      <c r="BT110" s="976"/>
      <c r="BU110" s="976"/>
      <c r="BV110" s="976">
        <v>1195915550</v>
      </c>
      <c r="BW110" s="976"/>
      <c r="BX110" s="976"/>
      <c r="BY110" s="976"/>
      <c r="BZ110" s="976"/>
      <c r="CA110" s="976">
        <v>1234266564</v>
      </c>
      <c r="CB110" s="976"/>
      <c r="CC110" s="976"/>
      <c r="CD110" s="976"/>
      <c r="CE110" s="976"/>
      <c r="CF110" s="989">
        <v>417.4</v>
      </c>
      <c r="CG110" s="990"/>
      <c r="CH110" s="990"/>
      <c r="CI110" s="990"/>
      <c r="CJ110" s="990"/>
      <c r="CK110" s="991" t="s">
        <v>450</v>
      </c>
      <c r="CL110" s="992"/>
      <c r="CM110" s="974" t="s">
        <v>451</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75" t="s">
        <v>452</v>
      </c>
      <c r="DH110" s="976"/>
      <c r="DI110" s="976"/>
      <c r="DJ110" s="976"/>
      <c r="DK110" s="976"/>
      <c r="DL110" s="976" t="s">
        <v>453</v>
      </c>
      <c r="DM110" s="976"/>
      <c r="DN110" s="976"/>
      <c r="DO110" s="976"/>
      <c r="DP110" s="976"/>
      <c r="DQ110" s="976" t="s">
        <v>421</v>
      </c>
      <c r="DR110" s="976"/>
      <c r="DS110" s="976"/>
      <c r="DT110" s="976"/>
      <c r="DU110" s="976"/>
      <c r="DV110" s="977" t="s">
        <v>452</v>
      </c>
      <c r="DW110" s="977"/>
      <c r="DX110" s="977"/>
      <c r="DY110" s="977"/>
      <c r="DZ110" s="978"/>
    </row>
    <row r="111" spans="1:131" s="229" customFormat="1" ht="26.25" customHeight="1">
      <c r="A111" s="979" t="s">
        <v>454</v>
      </c>
      <c r="B111" s="980"/>
      <c r="C111" s="980"/>
      <c r="D111" s="980"/>
      <c r="E111" s="980"/>
      <c r="F111" s="980"/>
      <c r="G111" s="980"/>
      <c r="H111" s="980"/>
      <c r="I111" s="980"/>
      <c r="J111" s="980"/>
      <c r="K111" s="980"/>
      <c r="L111" s="980"/>
      <c r="M111" s="980"/>
      <c r="N111" s="980"/>
      <c r="O111" s="980"/>
      <c r="P111" s="980"/>
      <c r="Q111" s="980"/>
      <c r="R111" s="980"/>
      <c r="S111" s="980"/>
      <c r="T111" s="980"/>
      <c r="U111" s="980"/>
      <c r="V111" s="980"/>
      <c r="W111" s="980"/>
      <c r="X111" s="980"/>
      <c r="Y111" s="980"/>
      <c r="Z111" s="981"/>
      <c r="AA111" s="982">
        <v>4299120</v>
      </c>
      <c r="AB111" s="983"/>
      <c r="AC111" s="983"/>
      <c r="AD111" s="983"/>
      <c r="AE111" s="984"/>
      <c r="AF111" s="985">
        <v>5771796</v>
      </c>
      <c r="AG111" s="983"/>
      <c r="AH111" s="983"/>
      <c r="AI111" s="983"/>
      <c r="AJ111" s="984"/>
      <c r="AK111" s="985">
        <v>170236</v>
      </c>
      <c r="AL111" s="983"/>
      <c r="AM111" s="983"/>
      <c r="AN111" s="983"/>
      <c r="AO111" s="984"/>
      <c r="AP111" s="986">
        <v>0.1</v>
      </c>
      <c r="AQ111" s="987"/>
      <c r="AR111" s="987"/>
      <c r="AS111" s="987"/>
      <c r="AT111" s="988"/>
      <c r="AU111" s="954"/>
      <c r="AV111" s="955"/>
      <c r="AW111" s="955"/>
      <c r="AX111" s="955"/>
      <c r="AY111" s="955"/>
      <c r="AZ111" s="967" t="s">
        <v>455</v>
      </c>
      <c r="BA111" s="968"/>
      <c r="BB111" s="968"/>
      <c r="BC111" s="968"/>
      <c r="BD111" s="968"/>
      <c r="BE111" s="968"/>
      <c r="BF111" s="968"/>
      <c r="BG111" s="968"/>
      <c r="BH111" s="968"/>
      <c r="BI111" s="968"/>
      <c r="BJ111" s="968"/>
      <c r="BK111" s="968"/>
      <c r="BL111" s="968"/>
      <c r="BM111" s="968"/>
      <c r="BN111" s="968"/>
      <c r="BO111" s="968"/>
      <c r="BP111" s="969"/>
      <c r="BQ111" s="970">
        <v>1027334</v>
      </c>
      <c r="BR111" s="971"/>
      <c r="BS111" s="971"/>
      <c r="BT111" s="971"/>
      <c r="BU111" s="971"/>
      <c r="BV111" s="971">
        <v>967749</v>
      </c>
      <c r="BW111" s="971"/>
      <c r="BX111" s="971"/>
      <c r="BY111" s="971"/>
      <c r="BZ111" s="971"/>
      <c r="CA111" s="971">
        <v>850143</v>
      </c>
      <c r="CB111" s="971"/>
      <c r="CC111" s="971"/>
      <c r="CD111" s="971"/>
      <c r="CE111" s="971"/>
      <c r="CF111" s="965">
        <v>0.3</v>
      </c>
      <c r="CG111" s="966"/>
      <c r="CH111" s="966"/>
      <c r="CI111" s="966"/>
      <c r="CJ111" s="966"/>
      <c r="CK111" s="993"/>
      <c r="CL111" s="994"/>
      <c r="CM111" s="967" t="s">
        <v>456</v>
      </c>
      <c r="CN111" s="968"/>
      <c r="CO111" s="968"/>
      <c r="CP111" s="968"/>
      <c r="CQ111" s="968"/>
      <c r="CR111" s="968"/>
      <c r="CS111" s="968"/>
      <c r="CT111" s="968"/>
      <c r="CU111" s="968"/>
      <c r="CV111" s="968"/>
      <c r="CW111" s="968"/>
      <c r="CX111" s="968"/>
      <c r="CY111" s="968"/>
      <c r="CZ111" s="968"/>
      <c r="DA111" s="968"/>
      <c r="DB111" s="968"/>
      <c r="DC111" s="968"/>
      <c r="DD111" s="968"/>
      <c r="DE111" s="968"/>
      <c r="DF111" s="969"/>
      <c r="DG111" s="970">
        <v>637792</v>
      </c>
      <c r="DH111" s="971"/>
      <c r="DI111" s="971"/>
      <c r="DJ111" s="971"/>
      <c r="DK111" s="971"/>
      <c r="DL111" s="971">
        <v>581033</v>
      </c>
      <c r="DM111" s="971"/>
      <c r="DN111" s="971"/>
      <c r="DO111" s="971"/>
      <c r="DP111" s="971"/>
      <c r="DQ111" s="971">
        <v>523964</v>
      </c>
      <c r="DR111" s="971"/>
      <c r="DS111" s="971"/>
      <c r="DT111" s="971"/>
      <c r="DU111" s="971"/>
      <c r="DV111" s="972">
        <v>0.2</v>
      </c>
      <c r="DW111" s="972"/>
      <c r="DX111" s="972"/>
      <c r="DY111" s="972"/>
      <c r="DZ111" s="973"/>
    </row>
    <row r="112" spans="1:131" s="229" customFormat="1" ht="26.25" customHeight="1">
      <c r="A112" s="997" t="s">
        <v>457</v>
      </c>
      <c r="B112" s="998"/>
      <c r="C112" s="968" t="s">
        <v>458</v>
      </c>
      <c r="D112" s="968"/>
      <c r="E112" s="968"/>
      <c r="F112" s="968"/>
      <c r="G112" s="968"/>
      <c r="H112" s="968"/>
      <c r="I112" s="968"/>
      <c r="J112" s="968"/>
      <c r="K112" s="968"/>
      <c r="L112" s="968"/>
      <c r="M112" s="968"/>
      <c r="N112" s="968"/>
      <c r="O112" s="968"/>
      <c r="P112" s="968"/>
      <c r="Q112" s="968"/>
      <c r="R112" s="968"/>
      <c r="S112" s="968"/>
      <c r="T112" s="968"/>
      <c r="U112" s="968"/>
      <c r="V112" s="968"/>
      <c r="W112" s="968"/>
      <c r="X112" s="968"/>
      <c r="Y112" s="968"/>
      <c r="Z112" s="969"/>
      <c r="AA112" s="1003">
        <v>29494527</v>
      </c>
      <c r="AB112" s="1004"/>
      <c r="AC112" s="1004"/>
      <c r="AD112" s="1004"/>
      <c r="AE112" s="1005"/>
      <c r="AF112" s="1006">
        <v>32978655</v>
      </c>
      <c r="AG112" s="1004"/>
      <c r="AH112" s="1004"/>
      <c r="AI112" s="1004"/>
      <c r="AJ112" s="1005"/>
      <c r="AK112" s="1006">
        <v>35534630</v>
      </c>
      <c r="AL112" s="1004"/>
      <c r="AM112" s="1004"/>
      <c r="AN112" s="1004"/>
      <c r="AO112" s="1005"/>
      <c r="AP112" s="1007">
        <v>12</v>
      </c>
      <c r="AQ112" s="1008"/>
      <c r="AR112" s="1008"/>
      <c r="AS112" s="1008"/>
      <c r="AT112" s="1009"/>
      <c r="AU112" s="954"/>
      <c r="AV112" s="955"/>
      <c r="AW112" s="955"/>
      <c r="AX112" s="955"/>
      <c r="AY112" s="955"/>
      <c r="AZ112" s="967" t="s">
        <v>459</v>
      </c>
      <c r="BA112" s="968"/>
      <c r="BB112" s="968"/>
      <c r="BC112" s="968"/>
      <c r="BD112" s="968"/>
      <c r="BE112" s="968"/>
      <c r="BF112" s="968"/>
      <c r="BG112" s="968"/>
      <c r="BH112" s="968"/>
      <c r="BI112" s="968"/>
      <c r="BJ112" s="968"/>
      <c r="BK112" s="968"/>
      <c r="BL112" s="968"/>
      <c r="BM112" s="968"/>
      <c r="BN112" s="968"/>
      <c r="BO112" s="968"/>
      <c r="BP112" s="969"/>
      <c r="BQ112" s="970">
        <v>216249390</v>
      </c>
      <c r="BR112" s="971"/>
      <c r="BS112" s="971"/>
      <c r="BT112" s="971"/>
      <c r="BU112" s="971"/>
      <c r="BV112" s="971">
        <v>205060209</v>
      </c>
      <c r="BW112" s="971"/>
      <c r="BX112" s="971"/>
      <c r="BY112" s="971"/>
      <c r="BZ112" s="971"/>
      <c r="CA112" s="971">
        <v>199462275</v>
      </c>
      <c r="CB112" s="971"/>
      <c r="CC112" s="971"/>
      <c r="CD112" s="971"/>
      <c r="CE112" s="971"/>
      <c r="CF112" s="965">
        <v>67.5</v>
      </c>
      <c r="CG112" s="966"/>
      <c r="CH112" s="966"/>
      <c r="CI112" s="966"/>
      <c r="CJ112" s="966"/>
      <c r="CK112" s="993"/>
      <c r="CL112" s="994"/>
      <c r="CM112" s="967" t="s">
        <v>460</v>
      </c>
      <c r="CN112" s="968"/>
      <c r="CO112" s="968"/>
      <c r="CP112" s="968"/>
      <c r="CQ112" s="968"/>
      <c r="CR112" s="968"/>
      <c r="CS112" s="968"/>
      <c r="CT112" s="968"/>
      <c r="CU112" s="968"/>
      <c r="CV112" s="968"/>
      <c r="CW112" s="968"/>
      <c r="CX112" s="968"/>
      <c r="CY112" s="968"/>
      <c r="CZ112" s="968"/>
      <c r="DA112" s="968"/>
      <c r="DB112" s="968"/>
      <c r="DC112" s="968"/>
      <c r="DD112" s="968"/>
      <c r="DE112" s="968"/>
      <c r="DF112" s="969"/>
      <c r="DG112" s="970" t="s">
        <v>461</v>
      </c>
      <c r="DH112" s="971"/>
      <c r="DI112" s="971"/>
      <c r="DJ112" s="971"/>
      <c r="DK112" s="971"/>
      <c r="DL112" s="971" t="s">
        <v>453</v>
      </c>
      <c r="DM112" s="971"/>
      <c r="DN112" s="971"/>
      <c r="DO112" s="971"/>
      <c r="DP112" s="971"/>
      <c r="DQ112" s="971" t="s">
        <v>452</v>
      </c>
      <c r="DR112" s="971"/>
      <c r="DS112" s="971"/>
      <c r="DT112" s="971"/>
      <c r="DU112" s="971"/>
      <c r="DV112" s="972" t="s">
        <v>462</v>
      </c>
      <c r="DW112" s="972"/>
      <c r="DX112" s="972"/>
      <c r="DY112" s="972"/>
      <c r="DZ112" s="973"/>
    </row>
    <row r="113" spans="1:130" s="229" customFormat="1" ht="26.25" customHeight="1">
      <c r="A113" s="999"/>
      <c r="B113" s="1000"/>
      <c r="C113" s="968" t="s">
        <v>463</v>
      </c>
      <c r="D113" s="968"/>
      <c r="E113" s="968"/>
      <c r="F113" s="968"/>
      <c r="G113" s="968"/>
      <c r="H113" s="968"/>
      <c r="I113" s="968"/>
      <c r="J113" s="968"/>
      <c r="K113" s="968"/>
      <c r="L113" s="968"/>
      <c r="M113" s="968"/>
      <c r="N113" s="968"/>
      <c r="O113" s="968"/>
      <c r="P113" s="968"/>
      <c r="Q113" s="968"/>
      <c r="R113" s="968"/>
      <c r="S113" s="968"/>
      <c r="T113" s="968"/>
      <c r="U113" s="968"/>
      <c r="V113" s="968"/>
      <c r="W113" s="968"/>
      <c r="X113" s="968"/>
      <c r="Y113" s="968"/>
      <c r="Z113" s="969"/>
      <c r="AA113" s="982">
        <v>15671873</v>
      </c>
      <c r="AB113" s="983"/>
      <c r="AC113" s="983"/>
      <c r="AD113" s="983"/>
      <c r="AE113" s="984"/>
      <c r="AF113" s="985">
        <v>14438310</v>
      </c>
      <c r="AG113" s="983"/>
      <c r="AH113" s="983"/>
      <c r="AI113" s="983"/>
      <c r="AJ113" s="984"/>
      <c r="AK113" s="985">
        <v>15054911</v>
      </c>
      <c r="AL113" s="983"/>
      <c r="AM113" s="983"/>
      <c r="AN113" s="983"/>
      <c r="AO113" s="984"/>
      <c r="AP113" s="986">
        <v>5.0999999999999996</v>
      </c>
      <c r="AQ113" s="987"/>
      <c r="AR113" s="987"/>
      <c r="AS113" s="987"/>
      <c r="AT113" s="988"/>
      <c r="AU113" s="954"/>
      <c r="AV113" s="955"/>
      <c r="AW113" s="955"/>
      <c r="AX113" s="955"/>
      <c r="AY113" s="955"/>
      <c r="AZ113" s="967" t="s">
        <v>464</v>
      </c>
      <c r="BA113" s="968"/>
      <c r="BB113" s="968"/>
      <c r="BC113" s="968"/>
      <c r="BD113" s="968"/>
      <c r="BE113" s="968"/>
      <c r="BF113" s="968"/>
      <c r="BG113" s="968"/>
      <c r="BH113" s="968"/>
      <c r="BI113" s="968"/>
      <c r="BJ113" s="968"/>
      <c r="BK113" s="968"/>
      <c r="BL113" s="968"/>
      <c r="BM113" s="968"/>
      <c r="BN113" s="968"/>
      <c r="BO113" s="968"/>
      <c r="BP113" s="969"/>
      <c r="BQ113" s="970" t="s">
        <v>453</v>
      </c>
      <c r="BR113" s="971"/>
      <c r="BS113" s="971"/>
      <c r="BT113" s="971"/>
      <c r="BU113" s="971"/>
      <c r="BV113" s="971" t="s">
        <v>396</v>
      </c>
      <c r="BW113" s="971"/>
      <c r="BX113" s="971"/>
      <c r="BY113" s="971"/>
      <c r="BZ113" s="971"/>
      <c r="CA113" s="971" t="s">
        <v>452</v>
      </c>
      <c r="CB113" s="971"/>
      <c r="CC113" s="971"/>
      <c r="CD113" s="971"/>
      <c r="CE113" s="971"/>
      <c r="CF113" s="965" t="s">
        <v>452</v>
      </c>
      <c r="CG113" s="966"/>
      <c r="CH113" s="966"/>
      <c r="CI113" s="966"/>
      <c r="CJ113" s="966"/>
      <c r="CK113" s="993"/>
      <c r="CL113" s="994"/>
      <c r="CM113" s="967" t="s">
        <v>465</v>
      </c>
      <c r="CN113" s="968"/>
      <c r="CO113" s="968"/>
      <c r="CP113" s="968"/>
      <c r="CQ113" s="968"/>
      <c r="CR113" s="968"/>
      <c r="CS113" s="968"/>
      <c r="CT113" s="968"/>
      <c r="CU113" s="968"/>
      <c r="CV113" s="968"/>
      <c r="CW113" s="968"/>
      <c r="CX113" s="968"/>
      <c r="CY113" s="968"/>
      <c r="CZ113" s="968"/>
      <c r="DA113" s="968"/>
      <c r="DB113" s="968"/>
      <c r="DC113" s="968"/>
      <c r="DD113" s="968"/>
      <c r="DE113" s="968"/>
      <c r="DF113" s="969"/>
      <c r="DG113" s="1003" t="s">
        <v>421</v>
      </c>
      <c r="DH113" s="1004"/>
      <c r="DI113" s="1004"/>
      <c r="DJ113" s="1004"/>
      <c r="DK113" s="1005"/>
      <c r="DL113" s="1006" t="s">
        <v>390</v>
      </c>
      <c r="DM113" s="1004"/>
      <c r="DN113" s="1004"/>
      <c r="DO113" s="1004"/>
      <c r="DP113" s="1005"/>
      <c r="DQ113" s="1006" t="s">
        <v>462</v>
      </c>
      <c r="DR113" s="1004"/>
      <c r="DS113" s="1004"/>
      <c r="DT113" s="1004"/>
      <c r="DU113" s="1005"/>
      <c r="DV113" s="1007" t="s">
        <v>462</v>
      </c>
      <c r="DW113" s="1008"/>
      <c r="DX113" s="1008"/>
      <c r="DY113" s="1008"/>
      <c r="DZ113" s="1009"/>
    </row>
    <row r="114" spans="1:130" s="229" customFormat="1" ht="26.25" customHeight="1">
      <c r="A114" s="999"/>
      <c r="B114" s="1000"/>
      <c r="C114" s="968" t="s">
        <v>466</v>
      </c>
      <c r="D114" s="968"/>
      <c r="E114" s="968"/>
      <c r="F114" s="968"/>
      <c r="G114" s="968"/>
      <c r="H114" s="968"/>
      <c r="I114" s="968"/>
      <c r="J114" s="968"/>
      <c r="K114" s="968"/>
      <c r="L114" s="968"/>
      <c r="M114" s="968"/>
      <c r="N114" s="968"/>
      <c r="O114" s="968"/>
      <c r="P114" s="968"/>
      <c r="Q114" s="968"/>
      <c r="R114" s="968"/>
      <c r="S114" s="968"/>
      <c r="T114" s="968"/>
      <c r="U114" s="968"/>
      <c r="V114" s="968"/>
      <c r="W114" s="968"/>
      <c r="X114" s="968"/>
      <c r="Y114" s="968"/>
      <c r="Z114" s="969"/>
      <c r="AA114" s="1003" t="s">
        <v>461</v>
      </c>
      <c r="AB114" s="1004"/>
      <c r="AC114" s="1004"/>
      <c r="AD114" s="1004"/>
      <c r="AE114" s="1005"/>
      <c r="AF114" s="1006" t="s">
        <v>452</v>
      </c>
      <c r="AG114" s="1004"/>
      <c r="AH114" s="1004"/>
      <c r="AI114" s="1004"/>
      <c r="AJ114" s="1005"/>
      <c r="AK114" s="1006" t="s">
        <v>396</v>
      </c>
      <c r="AL114" s="1004"/>
      <c r="AM114" s="1004"/>
      <c r="AN114" s="1004"/>
      <c r="AO114" s="1005"/>
      <c r="AP114" s="1007" t="s">
        <v>452</v>
      </c>
      <c r="AQ114" s="1008"/>
      <c r="AR114" s="1008"/>
      <c r="AS114" s="1008"/>
      <c r="AT114" s="1009"/>
      <c r="AU114" s="954"/>
      <c r="AV114" s="955"/>
      <c r="AW114" s="955"/>
      <c r="AX114" s="955"/>
      <c r="AY114" s="955"/>
      <c r="AZ114" s="967" t="s">
        <v>467</v>
      </c>
      <c r="BA114" s="968"/>
      <c r="BB114" s="968"/>
      <c r="BC114" s="968"/>
      <c r="BD114" s="968"/>
      <c r="BE114" s="968"/>
      <c r="BF114" s="968"/>
      <c r="BG114" s="968"/>
      <c r="BH114" s="968"/>
      <c r="BI114" s="968"/>
      <c r="BJ114" s="968"/>
      <c r="BK114" s="968"/>
      <c r="BL114" s="968"/>
      <c r="BM114" s="968"/>
      <c r="BN114" s="968"/>
      <c r="BO114" s="968"/>
      <c r="BP114" s="969"/>
      <c r="BQ114" s="970">
        <v>86475460</v>
      </c>
      <c r="BR114" s="971"/>
      <c r="BS114" s="971"/>
      <c r="BT114" s="971"/>
      <c r="BU114" s="971"/>
      <c r="BV114" s="971">
        <v>82898951</v>
      </c>
      <c r="BW114" s="971"/>
      <c r="BX114" s="971"/>
      <c r="BY114" s="971"/>
      <c r="BZ114" s="971"/>
      <c r="CA114" s="971">
        <v>80289076</v>
      </c>
      <c r="CB114" s="971"/>
      <c r="CC114" s="971"/>
      <c r="CD114" s="971"/>
      <c r="CE114" s="971"/>
      <c r="CF114" s="965">
        <v>27.2</v>
      </c>
      <c r="CG114" s="966"/>
      <c r="CH114" s="966"/>
      <c r="CI114" s="966"/>
      <c r="CJ114" s="966"/>
      <c r="CK114" s="993"/>
      <c r="CL114" s="994"/>
      <c r="CM114" s="967" t="s">
        <v>468</v>
      </c>
      <c r="CN114" s="968"/>
      <c r="CO114" s="968"/>
      <c r="CP114" s="968"/>
      <c r="CQ114" s="968"/>
      <c r="CR114" s="968"/>
      <c r="CS114" s="968"/>
      <c r="CT114" s="968"/>
      <c r="CU114" s="968"/>
      <c r="CV114" s="968"/>
      <c r="CW114" s="968"/>
      <c r="CX114" s="968"/>
      <c r="CY114" s="968"/>
      <c r="CZ114" s="968"/>
      <c r="DA114" s="968"/>
      <c r="DB114" s="968"/>
      <c r="DC114" s="968"/>
      <c r="DD114" s="968"/>
      <c r="DE114" s="968"/>
      <c r="DF114" s="969"/>
      <c r="DG114" s="1003" t="s">
        <v>452</v>
      </c>
      <c r="DH114" s="1004"/>
      <c r="DI114" s="1004"/>
      <c r="DJ114" s="1004"/>
      <c r="DK114" s="1005"/>
      <c r="DL114" s="1006" t="s">
        <v>461</v>
      </c>
      <c r="DM114" s="1004"/>
      <c r="DN114" s="1004"/>
      <c r="DO114" s="1004"/>
      <c r="DP114" s="1005"/>
      <c r="DQ114" s="1006" t="s">
        <v>453</v>
      </c>
      <c r="DR114" s="1004"/>
      <c r="DS114" s="1004"/>
      <c r="DT114" s="1004"/>
      <c r="DU114" s="1005"/>
      <c r="DV114" s="1007" t="s">
        <v>396</v>
      </c>
      <c r="DW114" s="1008"/>
      <c r="DX114" s="1008"/>
      <c r="DY114" s="1008"/>
      <c r="DZ114" s="1009"/>
    </row>
    <row r="115" spans="1:130" s="229" customFormat="1" ht="26.25" customHeight="1">
      <c r="A115" s="999"/>
      <c r="B115" s="1000"/>
      <c r="C115" s="968" t="s">
        <v>469</v>
      </c>
      <c r="D115" s="968"/>
      <c r="E115" s="968"/>
      <c r="F115" s="968"/>
      <c r="G115" s="968"/>
      <c r="H115" s="968"/>
      <c r="I115" s="968"/>
      <c r="J115" s="968"/>
      <c r="K115" s="968"/>
      <c r="L115" s="968"/>
      <c r="M115" s="968"/>
      <c r="N115" s="968"/>
      <c r="O115" s="968"/>
      <c r="P115" s="968"/>
      <c r="Q115" s="968"/>
      <c r="R115" s="968"/>
      <c r="S115" s="968"/>
      <c r="T115" s="968"/>
      <c r="U115" s="968"/>
      <c r="V115" s="968"/>
      <c r="W115" s="968"/>
      <c r="X115" s="968"/>
      <c r="Y115" s="968"/>
      <c r="Z115" s="969"/>
      <c r="AA115" s="982">
        <v>123622</v>
      </c>
      <c r="AB115" s="983"/>
      <c r="AC115" s="983"/>
      <c r="AD115" s="983"/>
      <c r="AE115" s="984"/>
      <c r="AF115" s="985">
        <v>127625</v>
      </c>
      <c r="AG115" s="983"/>
      <c r="AH115" s="983"/>
      <c r="AI115" s="983"/>
      <c r="AJ115" s="984"/>
      <c r="AK115" s="985">
        <v>127782</v>
      </c>
      <c r="AL115" s="983"/>
      <c r="AM115" s="983"/>
      <c r="AN115" s="983"/>
      <c r="AO115" s="984"/>
      <c r="AP115" s="986">
        <v>0</v>
      </c>
      <c r="AQ115" s="987"/>
      <c r="AR115" s="987"/>
      <c r="AS115" s="987"/>
      <c r="AT115" s="988"/>
      <c r="AU115" s="954"/>
      <c r="AV115" s="955"/>
      <c r="AW115" s="955"/>
      <c r="AX115" s="955"/>
      <c r="AY115" s="955"/>
      <c r="AZ115" s="967" t="s">
        <v>470</v>
      </c>
      <c r="BA115" s="968"/>
      <c r="BB115" s="968"/>
      <c r="BC115" s="968"/>
      <c r="BD115" s="968"/>
      <c r="BE115" s="968"/>
      <c r="BF115" s="968"/>
      <c r="BG115" s="968"/>
      <c r="BH115" s="968"/>
      <c r="BI115" s="968"/>
      <c r="BJ115" s="968"/>
      <c r="BK115" s="968"/>
      <c r="BL115" s="968"/>
      <c r="BM115" s="968"/>
      <c r="BN115" s="968"/>
      <c r="BO115" s="968"/>
      <c r="BP115" s="969"/>
      <c r="BQ115" s="970">
        <v>22623168</v>
      </c>
      <c r="BR115" s="971"/>
      <c r="BS115" s="971"/>
      <c r="BT115" s="971"/>
      <c r="BU115" s="971"/>
      <c r="BV115" s="971">
        <v>25854773</v>
      </c>
      <c r="BW115" s="971"/>
      <c r="BX115" s="971"/>
      <c r="BY115" s="971"/>
      <c r="BZ115" s="971"/>
      <c r="CA115" s="971">
        <v>28730714</v>
      </c>
      <c r="CB115" s="971"/>
      <c r="CC115" s="971"/>
      <c r="CD115" s="971"/>
      <c r="CE115" s="971"/>
      <c r="CF115" s="965">
        <v>9.6999999999999993</v>
      </c>
      <c r="CG115" s="966"/>
      <c r="CH115" s="966"/>
      <c r="CI115" s="966"/>
      <c r="CJ115" s="966"/>
      <c r="CK115" s="993"/>
      <c r="CL115" s="994"/>
      <c r="CM115" s="967" t="s">
        <v>471</v>
      </c>
      <c r="CN115" s="968"/>
      <c r="CO115" s="968"/>
      <c r="CP115" s="968"/>
      <c r="CQ115" s="968"/>
      <c r="CR115" s="968"/>
      <c r="CS115" s="968"/>
      <c r="CT115" s="968"/>
      <c r="CU115" s="968"/>
      <c r="CV115" s="968"/>
      <c r="CW115" s="968"/>
      <c r="CX115" s="968"/>
      <c r="CY115" s="968"/>
      <c r="CZ115" s="968"/>
      <c r="DA115" s="968"/>
      <c r="DB115" s="968"/>
      <c r="DC115" s="968"/>
      <c r="DD115" s="968"/>
      <c r="DE115" s="968"/>
      <c r="DF115" s="969"/>
      <c r="DG115" s="1003" t="s">
        <v>419</v>
      </c>
      <c r="DH115" s="1004"/>
      <c r="DI115" s="1004"/>
      <c r="DJ115" s="1004"/>
      <c r="DK115" s="1005"/>
      <c r="DL115" s="1006" t="s">
        <v>452</v>
      </c>
      <c r="DM115" s="1004"/>
      <c r="DN115" s="1004"/>
      <c r="DO115" s="1004"/>
      <c r="DP115" s="1005"/>
      <c r="DQ115" s="1006" t="s">
        <v>462</v>
      </c>
      <c r="DR115" s="1004"/>
      <c r="DS115" s="1004"/>
      <c r="DT115" s="1004"/>
      <c r="DU115" s="1005"/>
      <c r="DV115" s="1007" t="s">
        <v>452</v>
      </c>
      <c r="DW115" s="1008"/>
      <c r="DX115" s="1008"/>
      <c r="DY115" s="1008"/>
      <c r="DZ115" s="1009"/>
    </row>
    <row r="116" spans="1:130" s="229" customFormat="1" ht="26.25" customHeight="1">
      <c r="A116" s="1001"/>
      <c r="B116" s="1002"/>
      <c r="C116" s="1010" t="s">
        <v>472</v>
      </c>
      <c r="D116" s="1010"/>
      <c r="E116" s="1010"/>
      <c r="F116" s="1010"/>
      <c r="G116" s="1010"/>
      <c r="H116" s="1010"/>
      <c r="I116" s="1010"/>
      <c r="J116" s="1010"/>
      <c r="K116" s="1010"/>
      <c r="L116" s="1010"/>
      <c r="M116" s="1010"/>
      <c r="N116" s="1010"/>
      <c r="O116" s="1010"/>
      <c r="P116" s="1010"/>
      <c r="Q116" s="1010"/>
      <c r="R116" s="1010"/>
      <c r="S116" s="1010"/>
      <c r="T116" s="1010"/>
      <c r="U116" s="1010"/>
      <c r="V116" s="1010"/>
      <c r="W116" s="1010"/>
      <c r="X116" s="1010"/>
      <c r="Y116" s="1010"/>
      <c r="Z116" s="1011"/>
      <c r="AA116" s="1003" t="s">
        <v>452</v>
      </c>
      <c r="AB116" s="1004"/>
      <c r="AC116" s="1004"/>
      <c r="AD116" s="1004"/>
      <c r="AE116" s="1005"/>
      <c r="AF116" s="1006" t="s">
        <v>421</v>
      </c>
      <c r="AG116" s="1004"/>
      <c r="AH116" s="1004"/>
      <c r="AI116" s="1004"/>
      <c r="AJ116" s="1005"/>
      <c r="AK116" s="1006" t="s">
        <v>462</v>
      </c>
      <c r="AL116" s="1004"/>
      <c r="AM116" s="1004"/>
      <c r="AN116" s="1004"/>
      <c r="AO116" s="1005"/>
      <c r="AP116" s="1007" t="s">
        <v>396</v>
      </c>
      <c r="AQ116" s="1008"/>
      <c r="AR116" s="1008"/>
      <c r="AS116" s="1008"/>
      <c r="AT116" s="1009"/>
      <c r="AU116" s="954"/>
      <c r="AV116" s="955"/>
      <c r="AW116" s="955"/>
      <c r="AX116" s="955"/>
      <c r="AY116" s="955"/>
      <c r="AZ116" s="1012" t="s">
        <v>473</v>
      </c>
      <c r="BA116" s="1013"/>
      <c r="BB116" s="1013"/>
      <c r="BC116" s="1013"/>
      <c r="BD116" s="1013"/>
      <c r="BE116" s="1013"/>
      <c r="BF116" s="1013"/>
      <c r="BG116" s="1013"/>
      <c r="BH116" s="1013"/>
      <c r="BI116" s="1013"/>
      <c r="BJ116" s="1013"/>
      <c r="BK116" s="1013"/>
      <c r="BL116" s="1013"/>
      <c r="BM116" s="1013"/>
      <c r="BN116" s="1013"/>
      <c r="BO116" s="1013"/>
      <c r="BP116" s="1014"/>
      <c r="BQ116" s="970" t="s">
        <v>462</v>
      </c>
      <c r="BR116" s="971"/>
      <c r="BS116" s="971"/>
      <c r="BT116" s="971"/>
      <c r="BU116" s="971"/>
      <c r="BV116" s="971" t="s">
        <v>462</v>
      </c>
      <c r="BW116" s="971"/>
      <c r="BX116" s="971"/>
      <c r="BY116" s="971"/>
      <c r="BZ116" s="971"/>
      <c r="CA116" s="971" t="s">
        <v>421</v>
      </c>
      <c r="CB116" s="971"/>
      <c r="CC116" s="971"/>
      <c r="CD116" s="971"/>
      <c r="CE116" s="971"/>
      <c r="CF116" s="965" t="s">
        <v>452</v>
      </c>
      <c r="CG116" s="966"/>
      <c r="CH116" s="966"/>
      <c r="CI116" s="966"/>
      <c r="CJ116" s="966"/>
      <c r="CK116" s="993"/>
      <c r="CL116" s="994"/>
      <c r="CM116" s="967" t="s">
        <v>474</v>
      </c>
      <c r="CN116" s="968"/>
      <c r="CO116" s="968"/>
      <c r="CP116" s="968"/>
      <c r="CQ116" s="968"/>
      <c r="CR116" s="968"/>
      <c r="CS116" s="968"/>
      <c r="CT116" s="968"/>
      <c r="CU116" s="968"/>
      <c r="CV116" s="968"/>
      <c r="CW116" s="968"/>
      <c r="CX116" s="968"/>
      <c r="CY116" s="968"/>
      <c r="CZ116" s="968"/>
      <c r="DA116" s="968"/>
      <c r="DB116" s="968"/>
      <c r="DC116" s="968"/>
      <c r="DD116" s="968"/>
      <c r="DE116" s="968"/>
      <c r="DF116" s="969"/>
      <c r="DG116" s="1003" t="s">
        <v>421</v>
      </c>
      <c r="DH116" s="1004"/>
      <c r="DI116" s="1004"/>
      <c r="DJ116" s="1004"/>
      <c r="DK116" s="1005"/>
      <c r="DL116" s="1006" t="s">
        <v>396</v>
      </c>
      <c r="DM116" s="1004"/>
      <c r="DN116" s="1004"/>
      <c r="DO116" s="1004"/>
      <c r="DP116" s="1005"/>
      <c r="DQ116" s="1006" t="s">
        <v>461</v>
      </c>
      <c r="DR116" s="1004"/>
      <c r="DS116" s="1004"/>
      <c r="DT116" s="1004"/>
      <c r="DU116" s="1005"/>
      <c r="DV116" s="1007" t="s">
        <v>462</v>
      </c>
      <c r="DW116" s="1008"/>
      <c r="DX116" s="1008"/>
      <c r="DY116" s="1008"/>
      <c r="DZ116" s="1009"/>
    </row>
    <row r="117" spans="1:130" s="229" customFormat="1" ht="26.25" customHeight="1">
      <c r="A117" s="958" t="s">
        <v>187</v>
      </c>
      <c r="B117" s="939"/>
      <c r="C117" s="939"/>
      <c r="D117" s="939"/>
      <c r="E117" s="939"/>
      <c r="F117" s="939"/>
      <c r="G117" s="939"/>
      <c r="H117" s="939"/>
      <c r="I117" s="939"/>
      <c r="J117" s="939"/>
      <c r="K117" s="939"/>
      <c r="L117" s="939"/>
      <c r="M117" s="939"/>
      <c r="N117" s="939"/>
      <c r="O117" s="939"/>
      <c r="P117" s="939"/>
      <c r="Q117" s="939"/>
      <c r="R117" s="939"/>
      <c r="S117" s="939"/>
      <c r="T117" s="939"/>
      <c r="U117" s="939"/>
      <c r="V117" s="939"/>
      <c r="W117" s="939"/>
      <c r="X117" s="939"/>
      <c r="Y117" s="1022" t="s">
        <v>475</v>
      </c>
      <c r="Z117" s="940"/>
      <c r="AA117" s="1023">
        <v>95914784</v>
      </c>
      <c r="AB117" s="1024"/>
      <c r="AC117" s="1024"/>
      <c r="AD117" s="1024"/>
      <c r="AE117" s="1025"/>
      <c r="AF117" s="1026">
        <v>96453713</v>
      </c>
      <c r="AG117" s="1024"/>
      <c r="AH117" s="1024"/>
      <c r="AI117" s="1024"/>
      <c r="AJ117" s="1025"/>
      <c r="AK117" s="1026">
        <v>91546274</v>
      </c>
      <c r="AL117" s="1024"/>
      <c r="AM117" s="1024"/>
      <c r="AN117" s="1024"/>
      <c r="AO117" s="1025"/>
      <c r="AP117" s="1027"/>
      <c r="AQ117" s="1028"/>
      <c r="AR117" s="1028"/>
      <c r="AS117" s="1028"/>
      <c r="AT117" s="1029"/>
      <c r="AU117" s="954"/>
      <c r="AV117" s="955"/>
      <c r="AW117" s="955"/>
      <c r="AX117" s="955"/>
      <c r="AY117" s="955"/>
      <c r="AZ117" s="1019" t="s">
        <v>476</v>
      </c>
      <c r="BA117" s="1020"/>
      <c r="BB117" s="1020"/>
      <c r="BC117" s="1020"/>
      <c r="BD117" s="1020"/>
      <c r="BE117" s="1020"/>
      <c r="BF117" s="1020"/>
      <c r="BG117" s="1020"/>
      <c r="BH117" s="1020"/>
      <c r="BI117" s="1020"/>
      <c r="BJ117" s="1020"/>
      <c r="BK117" s="1020"/>
      <c r="BL117" s="1020"/>
      <c r="BM117" s="1020"/>
      <c r="BN117" s="1020"/>
      <c r="BO117" s="1020"/>
      <c r="BP117" s="1021"/>
      <c r="BQ117" s="970" t="s">
        <v>396</v>
      </c>
      <c r="BR117" s="971"/>
      <c r="BS117" s="971"/>
      <c r="BT117" s="971"/>
      <c r="BU117" s="971"/>
      <c r="BV117" s="971" t="s">
        <v>392</v>
      </c>
      <c r="BW117" s="971"/>
      <c r="BX117" s="971"/>
      <c r="BY117" s="971"/>
      <c r="BZ117" s="971"/>
      <c r="CA117" s="971" t="s">
        <v>392</v>
      </c>
      <c r="CB117" s="971"/>
      <c r="CC117" s="971"/>
      <c r="CD117" s="971"/>
      <c r="CE117" s="971"/>
      <c r="CF117" s="965" t="s">
        <v>477</v>
      </c>
      <c r="CG117" s="966"/>
      <c r="CH117" s="966"/>
      <c r="CI117" s="966"/>
      <c r="CJ117" s="966"/>
      <c r="CK117" s="993"/>
      <c r="CL117" s="994"/>
      <c r="CM117" s="967" t="s">
        <v>478</v>
      </c>
      <c r="CN117" s="968"/>
      <c r="CO117" s="968"/>
      <c r="CP117" s="968"/>
      <c r="CQ117" s="968"/>
      <c r="CR117" s="968"/>
      <c r="CS117" s="968"/>
      <c r="CT117" s="968"/>
      <c r="CU117" s="968"/>
      <c r="CV117" s="968"/>
      <c r="CW117" s="968"/>
      <c r="CX117" s="968"/>
      <c r="CY117" s="968"/>
      <c r="CZ117" s="968"/>
      <c r="DA117" s="968"/>
      <c r="DB117" s="968"/>
      <c r="DC117" s="968"/>
      <c r="DD117" s="968"/>
      <c r="DE117" s="968"/>
      <c r="DF117" s="969"/>
      <c r="DG117" s="1003" t="s">
        <v>452</v>
      </c>
      <c r="DH117" s="1004"/>
      <c r="DI117" s="1004"/>
      <c r="DJ117" s="1004"/>
      <c r="DK117" s="1005"/>
      <c r="DL117" s="1006" t="s">
        <v>452</v>
      </c>
      <c r="DM117" s="1004"/>
      <c r="DN117" s="1004"/>
      <c r="DO117" s="1004"/>
      <c r="DP117" s="1005"/>
      <c r="DQ117" s="1006" t="s">
        <v>392</v>
      </c>
      <c r="DR117" s="1004"/>
      <c r="DS117" s="1004"/>
      <c r="DT117" s="1004"/>
      <c r="DU117" s="1005"/>
      <c r="DV117" s="1007" t="s">
        <v>392</v>
      </c>
      <c r="DW117" s="1008"/>
      <c r="DX117" s="1008"/>
      <c r="DY117" s="1008"/>
      <c r="DZ117" s="1009"/>
    </row>
    <row r="118" spans="1:130" s="229" customFormat="1" ht="26.25" customHeight="1">
      <c r="A118" s="958" t="s">
        <v>447</v>
      </c>
      <c r="B118" s="939"/>
      <c r="C118" s="939"/>
      <c r="D118" s="939"/>
      <c r="E118" s="939"/>
      <c r="F118" s="939"/>
      <c r="G118" s="939"/>
      <c r="H118" s="939"/>
      <c r="I118" s="939"/>
      <c r="J118" s="939"/>
      <c r="K118" s="939"/>
      <c r="L118" s="939"/>
      <c r="M118" s="939"/>
      <c r="N118" s="939"/>
      <c r="O118" s="939"/>
      <c r="P118" s="939"/>
      <c r="Q118" s="939"/>
      <c r="R118" s="939"/>
      <c r="S118" s="939"/>
      <c r="T118" s="939"/>
      <c r="U118" s="939"/>
      <c r="V118" s="939"/>
      <c r="W118" s="939"/>
      <c r="X118" s="939"/>
      <c r="Y118" s="939"/>
      <c r="Z118" s="940"/>
      <c r="AA118" s="938" t="s">
        <v>444</v>
      </c>
      <c r="AB118" s="939"/>
      <c r="AC118" s="939"/>
      <c r="AD118" s="939"/>
      <c r="AE118" s="940"/>
      <c r="AF118" s="938" t="s">
        <v>445</v>
      </c>
      <c r="AG118" s="939"/>
      <c r="AH118" s="939"/>
      <c r="AI118" s="939"/>
      <c r="AJ118" s="940"/>
      <c r="AK118" s="938" t="s">
        <v>306</v>
      </c>
      <c r="AL118" s="939"/>
      <c r="AM118" s="939"/>
      <c r="AN118" s="939"/>
      <c r="AO118" s="940"/>
      <c r="AP118" s="1015" t="s">
        <v>446</v>
      </c>
      <c r="AQ118" s="1016"/>
      <c r="AR118" s="1016"/>
      <c r="AS118" s="1016"/>
      <c r="AT118" s="1017"/>
      <c r="AU118" s="954"/>
      <c r="AV118" s="955"/>
      <c r="AW118" s="955"/>
      <c r="AX118" s="955"/>
      <c r="AY118" s="955"/>
      <c r="AZ118" s="1018" t="s">
        <v>479</v>
      </c>
      <c r="BA118" s="1010"/>
      <c r="BB118" s="1010"/>
      <c r="BC118" s="1010"/>
      <c r="BD118" s="1010"/>
      <c r="BE118" s="1010"/>
      <c r="BF118" s="1010"/>
      <c r="BG118" s="1010"/>
      <c r="BH118" s="1010"/>
      <c r="BI118" s="1010"/>
      <c r="BJ118" s="1010"/>
      <c r="BK118" s="1010"/>
      <c r="BL118" s="1010"/>
      <c r="BM118" s="1010"/>
      <c r="BN118" s="1010"/>
      <c r="BO118" s="1010"/>
      <c r="BP118" s="1011"/>
      <c r="BQ118" s="1044" t="s">
        <v>462</v>
      </c>
      <c r="BR118" s="1045"/>
      <c r="BS118" s="1045"/>
      <c r="BT118" s="1045"/>
      <c r="BU118" s="1045"/>
      <c r="BV118" s="1045" t="s">
        <v>396</v>
      </c>
      <c r="BW118" s="1045"/>
      <c r="BX118" s="1045"/>
      <c r="BY118" s="1045"/>
      <c r="BZ118" s="1045"/>
      <c r="CA118" s="1045" t="s">
        <v>392</v>
      </c>
      <c r="CB118" s="1045"/>
      <c r="CC118" s="1045"/>
      <c r="CD118" s="1045"/>
      <c r="CE118" s="1045"/>
      <c r="CF118" s="965" t="s">
        <v>462</v>
      </c>
      <c r="CG118" s="966"/>
      <c r="CH118" s="966"/>
      <c r="CI118" s="966"/>
      <c r="CJ118" s="966"/>
      <c r="CK118" s="993"/>
      <c r="CL118" s="994"/>
      <c r="CM118" s="967" t="s">
        <v>480</v>
      </c>
      <c r="CN118" s="968"/>
      <c r="CO118" s="968"/>
      <c r="CP118" s="968"/>
      <c r="CQ118" s="968"/>
      <c r="CR118" s="968"/>
      <c r="CS118" s="968"/>
      <c r="CT118" s="968"/>
      <c r="CU118" s="968"/>
      <c r="CV118" s="968"/>
      <c r="CW118" s="968"/>
      <c r="CX118" s="968"/>
      <c r="CY118" s="968"/>
      <c r="CZ118" s="968"/>
      <c r="DA118" s="968"/>
      <c r="DB118" s="968"/>
      <c r="DC118" s="968"/>
      <c r="DD118" s="968"/>
      <c r="DE118" s="968"/>
      <c r="DF118" s="969"/>
      <c r="DG118" s="1003" t="s">
        <v>392</v>
      </c>
      <c r="DH118" s="1004"/>
      <c r="DI118" s="1004"/>
      <c r="DJ118" s="1004"/>
      <c r="DK118" s="1005"/>
      <c r="DL118" s="1006" t="s">
        <v>396</v>
      </c>
      <c r="DM118" s="1004"/>
      <c r="DN118" s="1004"/>
      <c r="DO118" s="1004"/>
      <c r="DP118" s="1005"/>
      <c r="DQ118" s="1006" t="s">
        <v>396</v>
      </c>
      <c r="DR118" s="1004"/>
      <c r="DS118" s="1004"/>
      <c r="DT118" s="1004"/>
      <c r="DU118" s="1005"/>
      <c r="DV118" s="1007" t="s">
        <v>396</v>
      </c>
      <c r="DW118" s="1008"/>
      <c r="DX118" s="1008"/>
      <c r="DY118" s="1008"/>
      <c r="DZ118" s="1009"/>
    </row>
    <row r="119" spans="1:130" s="229" customFormat="1" ht="26.25" customHeight="1">
      <c r="A119" s="1101" t="s">
        <v>450</v>
      </c>
      <c r="B119" s="992"/>
      <c r="C119" s="974" t="s">
        <v>451</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45" t="s">
        <v>396</v>
      </c>
      <c r="AB119" s="946"/>
      <c r="AC119" s="946"/>
      <c r="AD119" s="946"/>
      <c r="AE119" s="947"/>
      <c r="AF119" s="948" t="s">
        <v>462</v>
      </c>
      <c r="AG119" s="946"/>
      <c r="AH119" s="946"/>
      <c r="AI119" s="946"/>
      <c r="AJ119" s="947"/>
      <c r="AK119" s="948" t="s">
        <v>462</v>
      </c>
      <c r="AL119" s="946"/>
      <c r="AM119" s="946"/>
      <c r="AN119" s="946"/>
      <c r="AO119" s="947"/>
      <c r="AP119" s="949" t="s">
        <v>392</v>
      </c>
      <c r="AQ119" s="950"/>
      <c r="AR119" s="950"/>
      <c r="AS119" s="950"/>
      <c r="AT119" s="951"/>
      <c r="AU119" s="956"/>
      <c r="AV119" s="957"/>
      <c r="AW119" s="957"/>
      <c r="AX119" s="957"/>
      <c r="AY119" s="957"/>
      <c r="AZ119" s="250" t="s">
        <v>187</v>
      </c>
      <c r="BA119" s="250"/>
      <c r="BB119" s="250"/>
      <c r="BC119" s="250"/>
      <c r="BD119" s="250"/>
      <c r="BE119" s="250"/>
      <c r="BF119" s="250"/>
      <c r="BG119" s="250"/>
      <c r="BH119" s="250"/>
      <c r="BI119" s="250"/>
      <c r="BJ119" s="250"/>
      <c r="BK119" s="250"/>
      <c r="BL119" s="250"/>
      <c r="BM119" s="250"/>
      <c r="BN119" s="250"/>
      <c r="BO119" s="1022" t="s">
        <v>481</v>
      </c>
      <c r="BP119" s="1050"/>
      <c r="BQ119" s="1044">
        <v>1504623785</v>
      </c>
      <c r="BR119" s="1045"/>
      <c r="BS119" s="1045"/>
      <c r="BT119" s="1045"/>
      <c r="BU119" s="1045"/>
      <c r="BV119" s="1045">
        <v>1510697232</v>
      </c>
      <c r="BW119" s="1045"/>
      <c r="BX119" s="1045"/>
      <c r="BY119" s="1045"/>
      <c r="BZ119" s="1045"/>
      <c r="CA119" s="1045">
        <v>1543598772</v>
      </c>
      <c r="CB119" s="1045"/>
      <c r="CC119" s="1045"/>
      <c r="CD119" s="1045"/>
      <c r="CE119" s="1045"/>
      <c r="CF119" s="1046"/>
      <c r="CG119" s="1047"/>
      <c r="CH119" s="1047"/>
      <c r="CI119" s="1047"/>
      <c r="CJ119" s="1048"/>
      <c r="CK119" s="995"/>
      <c r="CL119" s="996"/>
      <c r="CM119" s="1018" t="s">
        <v>482</v>
      </c>
      <c r="CN119" s="1010"/>
      <c r="CO119" s="1010"/>
      <c r="CP119" s="1010"/>
      <c r="CQ119" s="1010"/>
      <c r="CR119" s="1010"/>
      <c r="CS119" s="1010"/>
      <c r="CT119" s="1010"/>
      <c r="CU119" s="1010"/>
      <c r="CV119" s="1010"/>
      <c r="CW119" s="1010"/>
      <c r="CX119" s="1010"/>
      <c r="CY119" s="1010"/>
      <c r="CZ119" s="1010"/>
      <c r="DA119" s="1010"/>
      <c r="DB119" s="1010"/>
      <c r="DC119" s="1010"/>
      <c r="DD119" s="1010"/>
      <c r="DE119" s="1010"/>
      <c r="DF119" s="1011"/>
      <c r="DG119" s="1049">
        <v>389542</v>
      </c>
      <c r="DH119" s="1031"/>
      <c r="DI119" s="1031"/>
      <c r="DJ119" s="1031"/>
      <c r="DK119" s="1032"/>
      <c r="DL119" s="1030">
        <v>386716</v>
      </c>
      <c r="DM119" s="1031"/>
      <c r="DN119" s="1031"/>
      <c r="DO119" s="1031"/>
      <c r="DP119" s="1032"/>
      <c r="DQ119" s="1030">
        <v>326179</v>
      </c>
      <c r="DR119" s="1031"/>
      <c r="DS119" s="1031"/>
      <c r="DT119" s="1031"/>
      <c r="DU119" s="1032"/>
      <c r="DV119" s="1033">
        <v>0.1</v>
      </c>
      <c r="DW119" s="1034"/>
      <c r="DX119" s="1034"/>
      <c r="DY119" s="1034"/>
      <c r="DZ119" s="1035"/>
    </row>
    <row r="120" spans="1:130" s="229" customFormat="1" ht="26.25" customHeight="1">
      <c r="A120" s="1102"/>
      <c r="B120" s="994"/>
      <c r="C120" s="967" t="s">
        <v>456</v>
      </c>
      <c r="D120" s="968"/>
      <c r="E120" s="968"/>
      <c r="F120" s="968"/>
      <c r="G120" s="968"/>
      <c r="H120" s="968"/>
      <c r="I120" s="968"/>
      <c r="J120" s="968"/>
      <c r="K120" s="968"/>
      <c r="L120" s="968"/>
      <c r="M120" s="968"/>
      <c r="N120" s="968"/>
      <c r="O120" s="968"/>
      <c r="P120" s="968"/>
      <c r="Q120" s="968"/>
      <c r="R120" s="968"/>
      <c r="S120" s="968"/>
      <c r="T120" s="968"/>
      <c r="U120" s="968"/>
      <c r="V120" s="968"/>
      <c r="W120" s="968"/>
      <c r="X120" s="968"/>
      <c r="Y120" s="968"/>
      <c r="Z120" s="969"/>
      <c r="AA120" s="1003" t="s">
        <v>477</v>
      </c>
      <c r="AB120" s="1004"/>
      <c r="AC120" s="1004"/>
      <c r="AD120" s="1004"/>
      <c r="AE120" s="1005"/>
      <c r="AF120" s="1006" t="s">
        <v>392</v>
      </c>
      <c r="AG120" s="1004"/>
      <c r="AH120" s="1004"/>
      <c r="AI120" s="1004"/>
      <c r="AJ120" s="1005"/>
      <c r="AK120" s="1006" t="s">
        <v>396</v>
      </c>
      <c r="AL120" s="1004"/>
      <c r="AM120" s="1004"/>
      <c r="AN120" s="1004"/>
      <c r="AO120" s="1005"/>
      <c r="AP120" s="1007" t="s">
        <v>396</v>
      </c>
      <c r="AQ120" s="1008"/>
      <c r="AR120" s="1008"/>
      <c r="AS120" s="1008"/>
      <c r="AT120" s="1009"/>
      <c r="AU120" s="1036" t="s">
        <v>483</v>
      </c>
      <c r="AV120" s="1037"/>
      <c r="AW120" s="1037"/>
      <c r="AX120" s="1037"/>
      <c r="AY120" s="1038"/>
      <c r="AZ120" s="974" t="s">
        <v>484</v>
      </c>
      <c r="BA120" s="943"/>
      <c r="BB120" s="943"/>
      <c r="BC120" s="943"/>
      <c r="BD120" s="943"/>
      <c r="BE120" s="943"/>
      <c r="BF120" s="943"/>
      <c r="BG120" s="943"/>
      <c r="BH120" s="943"/>
      <c r="BI120" s="943"/>
      <c r="BJ120" s="943"/>
      <c r="BK120" s="943"/>
      <c r="BL120" s="943"/>
      <c r="BM120" s="943"/>
      <c r="BN120" s="943"/>
      <c r="BO120" s="943"/>
      <c r="BP120" s="944"/>
      <c r="BQ120" s="975">
        <v>97606208</v>
      </c>
      <c r="BR120" s="976"/>
      <c r="BS120" s="976"/>
      <c r="BT120" s="976"/>
      <c r="BU120" s="976"/>
      <c r="BV120" s="976">
        <v>105495678</v>
      </c>
      <c r="BW120" s="976"/>
      <c r="BX120" s="976"/>
      <c r="BY120" s="976"/>
      <c r="BZ120" s="976"/>
      <c r="CA120" s="976">
        <v>134738484</v>
      </c>
      <c r="CB120" s="976"/>
      <c r="CC120" s="976"/>
      <c r="CD120" s="976"/>
      <c r="CE120" s="976"/>
      <c r="CF120" s="989">
        <v>45.6</v>
      </c>
      <c r="CG120" s="990"/>
      <c r="CH120" s="990"/>
      <c r="CI120" s="990"/>
      <c r="CJ120" s="990"/>
      <c r="CK120" s="1051" t="s">
        <v>485</v>
      </c>
      <c r="CL120" s="1052"/>
      <c r="CM120" s="1052"/>
      <c r="CN120" s="1052"/>
      <c r="CO120" s="1053"/>
      <c r="CP120" s="1059" t="s">
        <v>417</v>
      </c>
      <c r="CQ120" s="1060"/>
      <c r="CR120" s="1060"/>
      <c r="CS120" s="1060"/>
      <c r="CT120" s="1060"/>
      <c r="CU120" s="1060"/>
      <c r="CV120" s="1060"/>
      <c r="CW120" s="1060"/>
      <c r="CX120" s="1060"/>
      <c r="CY120" s="1060"/>
      <c r="CZ120" s="1060"/>
      <c r="DA120" s="1060"/>
      <c r="DB120" s="1060"/>
      <c r="DC120" s="1060"/>
      <c r="DD120" s="1060"/>
      <c r="DE120" s="1060"/>
      <c r="DF120" s="1061"/>
      <c r="DG120" s="975">
        <v>211210511</v>
      </c>
      <c r="DH120" s="976"/>
      <c r="DI120" s="976"/>
      <c r="DJ120" s="976"/>
      <c r="DK120" s="976"/>
      <c r="DL120" s="976">
        <v>200572909</v>
      </c>
      <c r="DM120" s="976"/>
      <c r="DN120" s="976"/>
      <c r="DO120" s="976"/>
      <c r="DP120" s="976"/>
      <c r="DQ120" s="976">
        <v>195227516</v>
      </c>
      <c r="DR120" s="976"/>
      <c r="DS120" s="976"/>
      <c r="DT120" s="976"/>
      <c r="DU120" s="976"/>
      <c r="DV120" s="977">
        <v>66</v>
      </c>
      <c r="DW120" s="977"/>
      <c r="DX120" s="977"/>
      <c r="DY120" s="977"/>
      <c r="DZ120" s="978"/>
    </row>
    <row r="121" spans="1:130" s="229" customFormat="1" ht="26.25" customHeight="1">
      <c r="A121" s="1102"/>
      <c r="B121" s="994"/>
      <c r="C121" s="1019" t="s">
        <v>486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03" t="s">
        <v>396</v>
      </c>
      <c r="AB121" s="1004"/>
      <c r="AC121" s="1004"/>
      <c r="AD121" s="1004"/>
      <c r="AE121" s="1005"/>
      <c r="AF121" s="1006" t="s">
        <v>396</v>
      </c>
      <c r="AG121" s="1004"/>
      <c r="AH121" s="1004"/>
      <c r="AI121" s="1004"/>
      <c r="AJ121" s="1005"/>
      <c r="AK121" s="1006" t="s">
        <v>462</v>
      </c>
      <c r="AL121" s="1004"/>
      <c r="AM121" s="1004"/>
      <c r="AN121" s="1004"/>
      <c r="AO121" s="1005"/>
      <c r="AP121" s="1007" t="s">
        <v>396</v>
      </c>
      <c r="AQ121" s="1008"/>
      <c r="AR121" s="1008"/>
      <c r="AS121" s="1008"/>
      <c r="AT121" s="1009"/>
      <c r="AU121" s="1039"/>
      <c r="AV121" s="1040"/>
      <c r="AW121" s="1040"/>
      <c r="AX121" s="1040"/>
      <c r="AY121" s="1041"/>
      <c r="AZ121" s="967" t="s">
        <v>487</v>
      </c>
      <c r="BA121" s="968"/>
      <c r="BB121" s="968"/>
      <c r="BC121" s="968"/>
      <c r="BD121" s="968"/>
      <c r="BE121" s="968"/>
      <c r="BF121" s="968"/>
      <c r="BG121" s="968"/>
      <c r="BH121" s="968"/>
      <c r="BI121" s="968"/>
      <c r="BJ121" s="968"/>
      <c r="BK121" s="968"/>
      <c r="BL121" s="968"/>
      <c r="BM121" s="968"/>
      <c r="BN121" s="968"/>
      <c r="BO121" s="968"/>
      <c r="BP121" s="969"/>
      <c r="BQ121" s="970">
        <v>187932764</v>
      </c>
      <c r="BR121" s="971"/>
      <c r="BS121" s="971"/>
      <c r="BT121" s="971"/>
      <c r="BU121" s="971"/>
      <c r="BV121" s="971">
        <v>191873819</v>
      </c>
      <c r="BW121" s="971"/>
      <c r="BX121" s="971"/>
      <c r="BY121" s="971"/>
      <c r="BZ121" s="971"/>
      <c r="CA121" s="971">
        <v>193574001</v>
      </c>
      <c r="CB121" s="971"/>
      <c r="CC121" s="971"/>
      <c r="CD121" s="971"/>
      <c r="CE121" s="971"/>
      <c r="CF121" s="965">
        <v>65.5</v>
      </c>
      <c r="CG121" s="966"/>
      <c r="CH121" s="966"/>
      <c r="CI121" s="966"/>
      <c r="CJ121" s="966"/>
      <c r="CK121" s="1054"/>
      <c r="CL121" s="1055"/>
      <c r="CM121" s="1055"/>
      <c r="CN121" s="1055"/>
      <c r="CO121" s="1056"/>
      <c r="CP121" s="1064" t="s">
        <v>488</v>
      </c>
      <c r="CQ121" s="1065"/>
      <c r="CR121" s="1065"/>
      <c r="CS121" s="1065"/>
      <c r="CT121" s="1065"/>
      <c r="CU121" s="1065"/>
      <c r="CV121" s="1065"/>
      <c r="CW121" s="1065"/>
      <c r="CX121" s="1065"/>
      <c r="CY121" s="1065"/>
      <c r="CZ121" s="1065"/>
      <c r="DA121" s="1065"/>
      <c r="DB121" s="1065"/>
      <c r="DC121" s="1065"/>
      <c r="DD121" s="1065"/>
      <c r="DE121" s="1065"/>
      <c r="DF121" s="1066"/>
      <c r="DG121" s="970">
        <v>2446382</v>
      </c>
      <c r="DH121" s="971"/>
      <c r="DI121" s="971"/>
      <c r="DJ121" s="971"/>
      <c r="DK121" s="971"/>
      <c r="DL121" s="971">
        <v>2064467</v>
      </c>
      <c r="DM121" s="971"/>
      <c r="DN121" s="971"/>
      <c r="DO121" s="971"/>
      <c r="DP121" s="971"/>
      <c r="DQ121" s="971">
        <v>1782225</v>
      </c>
      <c r="DR121" s="971"/>
      <c r="DS121" s="971"/>
      <c r="DT121" s="971"/>
      <c r="DU121" s="971"/>
      <c r="DV121" s="972">
        <v>0.6</v>
      </c>
      <c r="DW121" s="972"/>
      <c r="DX121" s="972"/>
      <c r="DY121" s="972"/>
      <c r="DZ121" s="973"/>
    </row>
    <row r="122" spans="1:130" s="229" customFormat="1" ht="26.25" customHeight="1">
      <c r="A122" s="1102"/>
      <c r="B122" s="994"/>
      <c r="C122" s="967" t="s">
        <v>468</v>
      </c>
      <c r="D122" s="968"/>
      <c r="E122" s="968"/>
      <c r="F122" s="968"/>
      <c r="G122" s="968"/>
      <c r="H122" s="968"/>
      <c r="I122" s="968"/>
      <c r="J122" s="968"/>
      <c r="K122" s="968"/>
      <c r="L122" s="968"/>
      <c r="M122" s="968"/>
      <c r="N122" s="968"/>
      <c r="O122" s="968"/>
      <c r="P122" s="968"/>
      <c r="Q122" s="968"/>
      <c r="R122" s="968"/>
      <c r="S122" s="968"/>
      <c r="T122" s="968"/>
      <c r="U122" s="968"/>
      <c r="V122" s="968"/>
      <c r="W122" s="968"/>
      <c r="X122" s="968"/>
      <c r="Y122" s="968"/>
      <c r="Z122" s="969"/>
      <c r="AA122" s="1003" t="s">
        <v>462</v>
      </c>
      <c r="AB122" s="1004"/>
      <c r="AC122" s="1004"/>
      <c r="AD122" s="1004"/>
      <c r="AE122" s="1005"/>
      <c r="AF122" s="1006" t="s">
        <v>396</v>
      </c>
      <c r="AG122" s="1004"/>
      <c r="AH122" s="1004"/>
      <c r="AI122" s="1004"/>
      <c r="AJ122" s="1005"/>
      <c r="AK122" s="1006" t="s">
        <v>392</v>
      </c>
      <c r="AL122" s="1004"/>
      <c r="AM122" s="1004"/>
      <c r="AN122" s="1004"/>
      <c r="AO122" s="1005"/>
      <c r="AP122" s="1007" t="s">
        <v>392</v>
      </c>
      <c r="AQ122" s="1008"/>
      <c r="AR122" s="1008"/>
      <c r="AS122" s="1008"/>
      <c r="AT122" s="1009"/>
      <c r="AU122" s="1039"/>
      <c r="AV122" s="1040"/>
      <c r="AW122" s="1040"/>
      <c r="AX122" s="1040"/>
      <c r="AY122" s="1041"/>
      <c r="AZ122" s="1018" t="s">
        <v>489</v>
      </c>
      <c r="BA122" s="1010"/>
      <c r="BB122" s="1010"/>
      <c r="BC122" s="1010"/>
      <c r="BD122" s="1010"/>
      <c r="BE122" s="1010"/>
      <c r="BF122" s="1010"/>
      <c r="BG122" s="1010"/>
      <c r="BH122" s="1010"/>
      <c r="BI122" s="1010"/>
      <c r="BJ122" s="1010"/>
      <c r="BK122" s="1010"/>
      <c r="BL122" s="1010"/>
      <c r="BM122" s="1010"/>
      <c r="BN122" s="1010"/>
      <c r="BO122" s="1010"/>
      <c r="BP122" s="1011"/>
      <c r="BQ122" s="1044">
        <v>714030311</v>
      </c>
      <c r="BR122" s="1045"/>
      <c r="BS122" s="1045"/>
      <c r="BT122" s="1045"/>
      <c r="BU122" s="1045"/>
      <c r="BV122" s="1045">
        <v>727647927</v>
      </c>
      <c r="BW122" s="1045"/>
      <c r="BX122" s="1045"/>
      <c r="BY122" s="1045"/>
      <c r="BZ122" s="1045"/>
      <c r="CA122" s="1045">
        <v>727874890</v>
      </c>
      <c r="CB122" s="1045"/>
      <c r="CC122" s="1045"/>
      <c r="CD122" s="1045"/>
      <c r="CE122" s="1045"/>
      <c r="CF122" s="1062">
        <v>246.2</v>
      </c>
      <c r="CG122" s="1063"/>
      <c r="CH122" s="1063"/>
      <c r="CI122" s="1063"/>
      <c r="CJ122" s="1063"/>
      <c r="CK122" s="1054"/>
      <c r="CL122" s="1055"/>
      <c r="CM122" s="1055"/>
      <c r="CN122" s="1055"/>
      <c r="CO122" s="1056"/>
      <c r="CP122" s="1064" t="s">
        <v>490</v>
      </c>
      <c r="CQ122" s="1065"/>
      <c r="CR122" s="1065"/>
      <c r="CS122" s="1065"/>
      <c r="CT122" s="1065"/>
      <c r="CU122" s="1065"/>
      <c r="CV122" s="1065"/>
      <c r="CW122" s="1065"/>
      <c r="CX122" s="1065"/>
      <c r="CY122" s="1065"/>
      <c r="CZ122" s="1065"/>
      <c r="DA122" s="1065"/>
      <c r="DB122" s="1065"/>
      <c r="DC122" s="1065"/>
      <c r="DD122" s="1065"/>
      <c r="DE122" s="1065"/>
      <c r="DF122" s="1066"/>
      <c r="DG122" s="970">
        <v>1245943</v>
      </c>
      <c r="DH122" s="971"/>
      <c r="DI122" s="971"/>
      <c r="DJ122" s="971"/>
      <c r="DK122" s="971"/>
      <c r="DL122" s="971">
        <v>1001165</v>
      </c>
      <c r="DM122" s="971"/>
      <c r="DN122" s="971"/>
      <c r="DO122" s="971"/>
      <c r="DP122" s="971"/>
      <c r="DQ122" s="971">
        <v>931828</v>
      </c>
      <c r="DR122" s="971"/>
      <c r="DS122" s="971"/>
      <c r="DT122" s="971"/>
      <c r="DU122" s="971"/>
      <c r="DV122" s="972">
        <v>0.3</v>
      </c>
      <c r="DW122" s="972"/>
      <c r="DX122" s="972"/>
      <c r="DY122" s="972"/>
      <c r="DZ122" s="973"/>
    </row>
    <row r="123" spans="1:130" s="229" customFormat="1" ht="26.25" customHeight="1">
      <c r="A123" s="1102"/>
      <c r="B123" s="994"/>
      <c r="C123" s="967" t="s">
        <v>474</v>
      </c>
      <c r="D123" s="968"/>
      <c r="E123" s="968"/>
      <c r="F123" s="968"/>
      <c r="G123" s="968"/>
      <c r="H123" s="968"/>
      <c r="I123" s="968"/>
      <c r="J123" s="968"/>
      <c r="K123" s="968"/>
      <c r="L123" s="968"/>
      <c r="M123" s="968"/>
      <c r="N123" s="968"/>
      <c r="O123" s="968"/>
      <c r="P123" s="968"/>
      <c r="Q123" s="968"/>
      <c r="R123" s="968"/>
      <c r="S123" s="968"/>
      <c r="T123" s="968"/>
      <c r="U123" s="968"/>
      <c r="V123" s="968"/>
      <c r="W123" s="968"/>
      <c r="X123" s="968"/>
      <c r="Y123" s="968"/>
      <c r="Z123" s="969"/>
      <c r="AA123" s="1003" t="s">
        <v>396</v>
      </c>
      <c r="AB123" s="1004"/>
      <c r="AC123" s="1004"/>
      <c r="AD123" s="1004"/>
      <c r="AE123" s="1005"/>
      <c r="AF123" s="1006" t="s">
        <v>396</v>
      </c>
      <c r="AG123" s="1004"/>
      <c r="AH123" s="1004"/>
      <c r="AI123" s="1004"/>
      <c r="AJ123" s="1005"/>
      <c r="AK123" s="1006" t="s">
        <v>396</v>
      </c>
      <c r="AL123" s="1004"/>
      <c r="AM123" s="1004"/>
      <c r="AN123" s="1004"/>
      <c r="AO123" s="1005"/>
      <c r="AP123" s="1007" t="s">
        <v>396</v>
      </c>
      <c r="AQ123" s="1008"/>
      <c r="AR123" s="1008"/>
      <c r="AS123" s="1008"/>
      <c r="AT123" s="1009"/>
      <c r="AU123" s="1042"/>
      <c r="AV123" s="1043"/>
      <c r="AW123" s="1043"/>
      <c r="AX123" s="1043"/>
      <c r="AY123" s="1043"/>
      <c r="AZ123" s="250" t="s">
        <v>187</v>
      </c>
      <c r="BA123" s="250"/>
      <c r="BB123" s="250"/>
      <c r="BC123" s="250"/>
      <c r="BD123" s="250"/>
      <c r="BE123" s="250"/>
      <c r="BF123" s="250"/>
      <c r="BG123" s="250"/>
      <c r="BH123" s="250"/>
      <c r="BI123" s="250"/>
      <c r="BJ123" s="250"/>
      <c r="BK123" s="250"/>
      <c r="BL123" s="250"/>
      <c r="BM123" s="250"/>
      <c r="BN123" s="250"/>
      <c r="BO123" s="1022" t="s">
        <v>491</v>
      </c>
      <c r="BP123" s="1050"/>
      <c r="BQ123" s="1108">
        <v>999569283</v>
      </c>
      <c r="BR123" s="1109"/>
      <c r="BS123" s="1109"/>
      <c r="BT123" s="1109"/>
      <c r="BU123" s="1109"/>
      <c r="BV123" s="1109">
        <v>1025017424</v>
      </c>
      <c r="BW123" s="1109"/>
      <c r="BX123" s="1109"/>
      <c r="BY123" s="1109"/>
      <c r="BZ123" s="1109"/>
      <c r="CA123" s="1109">
        <v>1056187375</v>
      </c>
      <c r="CB123" s="1109"/>
      <c r="CC123" s="1109"/>
      <c r="CD123" s="1109"/>
      <c r="CE123" s="1109"/>
      <c r="CF123" s="1046"/>
      <c r="CG123" s="1047"/>
      <c r="CH123" s="1047"/>
      <c r="CI123" s="1047"/>
      <c r="CJ123" s="1048"/>
      <c r="CK123" s="1054"/>
      <c r="CL123" s="1055"/>
      <c r="CM123" s="1055"/>
      <c r="CN123" s="1055"/>
      <c r="CO123" s="1056"/>
      <c r="CP123" s="1064" t="s">
        <v>492</v>
      </c>
      <c r="CQ123" s="1065"/>
      <c r="CR123" s="1065"/>
      <c r="CS123" s="1065"/>
      <c r="CT123" s="1065"/>
      <c r="CU123" s="1065"/>
      <c r="CV123" s="1065"/>
      <c r="CW123" s="1065"/>
      <c r="CX123" s="1065"/>
      <c r="CY123" s="1065"/>
      <c r="CZ123" s="1065"/>
      <c r="DA123" s="1065"/>
      <c r="DB123" s="1065"/>
      <c r="DC123" s="1065"/>
      <c r="DD123" s="1065"/>
      <c r="DE123" s="1065"/>
      <c r="DF123" s="1066"/>
      <c r="DG123" s="1003">
        <v>762109</v>
      </c>
      <c r="DH123" s="1004"/>
      <c r="DI123" s="1004"/>
      <c r="DJ123" s="1004"/>
      <c r="DK123" s="1005"/>
      <c r="DL123" s="1006">
        <v>694433</v>
      </c>
      <c r="DM123" s="1004"/>
      <c r="DN123" s="1004"/>
      <c r="DO123" s="1004"/>
      <c r="DP123" s="1005"/>
      <c r="DQ123" s="1006">
        <v>819440</v>
      </c>
      <c r="DR123" s="1004"/>
      <c r="DS123" s="1004"/>
      <c r="DT123" s="1004"/>
      <c r="DU123" s="1005"/>
      <c r="DV123" s="1007">
        <v>0.3</v>
      </c>
      <c r="DW123" s="1008"/>
      <c r="DX123" s="1008"/>
      <c r="DY123" s="1008"/>
      <c r="DZ123" s="1009"/>
    </row>
    <row r="124" spans="1:130" s="229" customFormat="1" ht="26.25" customHeight="1" thickBot="1">
      <c r="A124" s="1102"/>
      <c r="B124" s="994"/>
      <c r="C124" s="967" t="s">
        <v>478</v>
      </c>
      <c r="D124" s="968"/>
      <c r="E124" s="968"/>
      <c r="F124" s="968"/>
      <c r="G124" s="968"/>
      <c r="H124" s="968"/>
      <c r="I124" s="968"/>
      <c r="J124" s="968"/>
      <c r="K124" s="968"/>
      <c r="L124" s="968"/>
      <c r="M124" s="968"/>
      <c r="N124" s="968"/>
      <c r="O124" s="968"/>
      <c r="P124" s="968"/>
      <c r="Q124" s="968"/>
      <c r="R124" s="968"/>
      <c r="S124" s="968"/>
      <c r="T124" s="968"/>
      <c r="U124" s="968"/>
      <c r="V124" s="968"/>
      <c r="W124" s="968"/>
      <c r="X124" s="968"/>
      <c r="Y124" s="968"/>
      <c r="Z124" s="969"/>
      <c r="AA124" s="1003" t="s">
        <v>477</v>
      </c>
      <c r="AB124" s="1004"/>
      <c r="AC124" s="1004"/>
      <c r="AD124" s="1004"/>
      <c r="AE124" s="1005"/>
      <c r="AF124" s="1006" t="s">
        <v>477</v>
      </c>
      <c r="AG124" s="1004"/>
      <c r="AH124" s="1004"/>
      <c r="AI124" s="1004"/>
      <c r="AJ124" s="1005"/>
      <c r="AK124" s="1006" t="s">
        <v>477</v>
      </c>
      <c r="AL124" s="1004"/>
      <c r="AM124" s="1004"/>
      <c r="AN124" s="1004"/>
      <c r="AO124" s="1005"/>
      <c r="AP124" s="1007" t="s">
        <v>477</v>
      </c>
      <c r="AQ124" s="1008"/>
      <c r="AR124" s="1008"/>
      <c r="AS124" s="1008"/>
      <c r="AT124" s="1009"/>
      <c r="AU124" s="1104" t="s">
        <v>493</v>
      </c>
      <c r="AV124" s="1105"/>
      <c r="AW124" s="1105"/>
      <c r="AX124" s="1105"/>
      <c r="AY124" s="1105"/>
      <c r="AZ124" s="1105"/>
      <c r="BA124" s="1105"/>
      <c r="BB124" s="1105"/>
      <c r="BC124" s="1105"/>
      <c r="BD124" s="1105"/>
      <c r="BE124" s="1105"/>
      <c r="BF124" s="1105"/>
      <c r="BG124" s="1105"/>
      <c r="BH124" s="1105"/>
      <c r="BI124" s="1105"/>
      <c r="BJ124" s="1105"/>
      <c r="BK124" s="1105"/>
      <c r="BL124" s="1105"/>
      <c r="BM124" s="1105"/>
      <c r="BN124" s="1105"/>
      <c r="BO124" s="1105"/>
      <c r="BP124" s="1106"/>
      <c r="BQ124" s="1107">
        <v>174.7</v>
      </c>
      <c r="BR124" s="1072"/>
      <c r="BS124" s="1072"/>
      <c r="BT124" s="1072"/>
      <c r="BU124" s="1072"/>
      <c r="BV124" s="1072">
        <v>158.9</v>
      </c>
      <c r="BW124" s="1072"/>
      <c r="BX124" s="1072"/>
      <c r="BY124" s="1072"/>
      <c r="BZ124" s="1072"/>
      <c r="CA124" s="1072">
        <v>164.8</v>
      </c>
      <c r="CB124" s="1072"/>
      <c r="CC124" s="1072"/>
      <c r="CD124" s="1072"/>
      <c r="CE124" s="1072"/>
      <c r="CF124" s="1073"/>
      <c r="CG124" s="1074"/>
      <c r="CH124" s="1074"/>
      <c r="CI124" s="1074"/>
      <c r="CJ124" s="1075"/>
      <c r="CK124" s="1057"/>
      <c r="CL124" s="1057"/>
      <c r="CM124" s="1057"/>
      <c r="CN124" s="1057"/>
      <c r="CO124" s="1058"/>
      <c r="CP124" s="1064" t="s">
        <v>494</v>
      </c>
      <c r="CQ124" s="1065"/>
      <c r="CR124" s="1065"/>
      <c r="CS124" s="1065"/>
      <c r="CT124" s="1065"/>
      <c r="CU124" s="1065"/>
      <c r="CV124" s="1065"/>
      <c r="CW124" s="1065"/>
      <c r="CX124" s="1065"/>
      <c r="CY124" s="1065"/>
      <c r="CZ124" s="1065"/>
      <c r="DA124" s="1065"/>
      <c r="DB124" s="1065"/>
      <c r="DC124" s="1065"/>
      <c r="DD124" s="1065"/>
      <c r="DE124" s="1065"/>
      <c r="DF124" s="1066"/>
      <c r="DG124" s="1049">
        <v>584445</v>
      </c>
      <c r="DH124" s="1031"/>
      <c r="DI124" s="1031"/>
      <c r="DJ124" s="1031"/>
      <c r="DK124" s="1032"/>
      <c r="DL124" s="1030">
        <v>727235</v>
      </c>
      <c r="DM124" s="1031"/>
      <c r="DN124" s="1031"/>
      <c r="DO124" s="1031"/>
      <c r="DP124" s="1032"/>
      <c r="DQ124" s="1030">
        <v>701266</v>
      </c>
      <c r="DR124" s="1031"/>
      <c r="DS124" s="1031"/>
      <c r="DT124" s="1031"/>
      <c r="DU124" s="1032"/>
      <c r="DV124" s="1033">
        <v>0.2</v>
      </c>
      <c r="DW124" s="1034"/>
      <c r="DX124" s="1034"/>
      <c r="DY124" s="1034"/>
      <c r="DZ124" s="1035"/>
    </row>
    <row r="125" spans="1:130" s="229" customFormat="1" ht="26.25" customHeight="1">
      <c r="A125" s="1102"/>
      <c r="B125" s="994"/>
      <c r="C125" s="967" t="s">
        <v>480</v>
      </c>
      <c r="D125" s="968"/>
      <c r="E125" s="968"/>
      <c r="F125" s="968"/>
      <c r="G125" s="968"/>
      <c r="H125" s="968"/>
      <c r="I125" s="968"/>
      <c r="J125" s="968"/>
      <c r="K125" s="968"/>
      <c r="L125" s="968"/>
      <c r="M125" s="968"/>
      <c r="N125" s="968"/>
      <c r="O125" s="968"/>
      <c r="P125" s="968"/>
      <c r="Q125" s="968"/>
      <c r="R125" s="968"/>
      <c r="S125" s="968"/>
      <c r="T125" s="968"/>
      <c r="U125" s="968"/>
      <c r="V125" s="968"/>
      <c r="W125" s="968"/>
      <c r="X125" s="968"/>
      <c r="Y125" s="968"/>
      <c r="Z125" s="969"/>
      <c r="AA125" s="1003" t="s">
        <v>495</v>
      </c>
      <c r="AB125" s="1004"/>
      <c r="AC125" s="1004"/>
      <c r="AD125" s="1004"/>
      <c r="AE125" s="1005"/>
      <c r="AF125" s="1006" t="s">
        <v>421</v>
      </c>
      <c r="AG125" s="1004"/>
      <c r="AH125" s="1004"/>
      <c r="AI125" s="1004"/>
      <c r="AJ125" s="1005"/>
      <c r="AK125" s="1006" t="s">
        <v>495</v>
      </c>
      <c r="AL125" s="1004"/>
      <c r="AM125" s="1004"/>
      <c r="AN125" s="1004"/>
      <c r="AO125" s="1005"/>
      <c r="AP125" s="1007" t="s">
        <v>396</v>
      </c>
      <c r="AQ125" s="1008"/>
      <c r="AR125" s="1008"/>
      <c r="AS125" s="1008"/>
      <c r="AT125" s="1009"/>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67" t="s">
        <v>496</v>
      </c>
      <c r="CL125" s="1052"/>
      <c r="CM125" s="1052"/>
      <c r="CN125" s="1052"/>
      <c r="CO125" s="1053"/>
      <c r="CP125" s="974" t="s">
        <v>497</v>
      </c>
      <c r="CQ125" s="943"/>
      <c r="CR125" s="943"/>
      <c r="CS125" s="943"/>
      <c r="CT125" s="943"/>
      <c r="CU125" s="943"/>
      <c r="CV125" s="943"/>
      <c r="CW125" s="943"/>
      <c r="CX125" s="943"/>
      <c r="CY125" s="943"/>
      <c r="CZ125" s="943"/>
      <c r="DA125" s="943"/>
      <c r="DB125" s="943"/>
      <c r="DC125" s="943"/>
      <c r="DD125" s="943"/>
      <c r="DE125" s="943"/>
      <c r="DF125" s="944"/>
      <c r="DG125" s="975">
        <v>1918432</v>
      </c>
      <c r="DH125" s="976"/>
      <c r="DI125" s="976"/>
      <c r="DJ125" s="976"/>
      <c r="DK125" s="976"/>
      <c r="DL125" s="976">
        <v>9150731</v>
      </c>
      <c r="DM125" s="976"/>
      <c r="DN125" s="976"/>
      <c r="DO125" s="976"/>
      <c r="DP125" s="976"/>
      <c r="DQ125" s="976">
        <v>12027343</v>
      </c>
      <c r="DR125" s="976"/>
      <c r="DS125" s="976"/>
      <c r="DT125" s="976"/>
      <c r="DU125" s="976"/>
      <c r="DV125" s="977">
        <v>4.0999999999999996</v>
      </c>
      <c r="DW125" s="977"/>
      <c r="DX125" s="977"/>
      <c r="DY125" s="977"/>
      <c r="DZ125" s="978"/>
    </row>
    <row r="126" spans="1:130" s="229" customFormat="1" ht="26.25" customHeight="1" thickBot="1">
      <c r="A126" s="1102"/>
      <c r="B126" s="994"/>
      <c r="C126" s="967" t="s">
        <v>482</v>
      </c>
      <c r="D126" s="968"/>
      <c r="E126" s="968"/>
      <c r="F126" s="968"/>
      <c r="G126" s="968"/>
      <c r="H126" s="968"/>
      <c r="I126" s="968"/>
      <c r="J126" s="968"/>
      <c r="K126" s="968"/>
      <c r="L126" s="968"/>
      <c r="M126" s="968"/>
      <c r="N126" s="968"/>
      <c r="O126" s="968"/>
      <c r="P126" s="968"/>
      <c r="Q126" s="968"/>
      <c r="R126" s="968"/>
      <c r="S126" s="968"/>
      <c r="T126" s="968"/>
      <c r="U126" s="968"/>
      <c r="V126" s="968"/>
      <c r="W126" s="968"/>
      <c r="X126" s="968"/>
      <c r="Y126" s="968"/>
      <c r="Z126" s="969"/>
      <c r="AA126" s="1003">
        <v>123620</v>
      </c>
      <c r="AB126" s="1004"/>
      <c r="AC126" s="1004"/>
      <c r="AD126" s="1004"/>
      <c r="AE126" s="1005"/>
      <c r="AF126" s="1006">
        <v>127625</v>
      </c>
      <c r="AG126" s="1004"/>
      <c r="AH126" s="1004"/>
      <c r="AI126" s="1004"/>
      <c r="AJ126" s="1005"/>
      <c r="AK126" s="1006">
        <v>127782</v>
      </c>
      <c r="AL126" s="1004"/>
      <c r="AM126" s="1004"/>
      <c r="AN126" s="1004"/>
      <c r="AO126" s="1005"/>
      <c r="AP126" s="1007">
        <v>0</v>
      </c>
      <c r="AQ126" s="1008"/>
      <c r="AR126" s="1008"/>
      <c r="AS126" s="1008"/>
      <c r="AT126" s="1009"/>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68"/>
      <c r="CL126" s="1055"/>
      <c r="CM126" s="1055"/>
      <c r="CN126" s="1055"/>
      <c r="CO126" s="1056"/>
      <c r="CP126" s="967" t="s">
        <v>498</v>
      </c>
      <c r="CQ126" s="968"/>
      <c r="CR126" s="968"/>
      <c r="CS126" s="968"/>
      <c r="CT126" s="968"/>
      <c r="CU126" s="968"/>
      <c r="CV126" s="968"/>
      <c r="CW126" s="968"/>
      <c r="CX126" s="968"/>
      <c r="CY126" s="968"/>
      <c r="CZ126" s="968"/>
      <c r="DA126" s="968"/>
      <c r="DB126" s="968"/>
      <c r="DC126" s="968"/>
      <c r="DD126" s="968"/>
      <c r="DE126" s="968"/>
      <c r="DF126" s="969"/>
      <c r="DG126" s="970" t="s">
        <v>495</v>
      </c>
      <c r="DH126" s="971"/>
      <c r="DI126" s="971"/>
      <c r="DJ126" s="971"/>
      <c r="DK126" s="971"/>
      <c r="DL126" s="971" t="s">
        <v>392</v>
      </c>
      <c r="DM126" s="971"/>
      <c r="DN126" s="971"/>
      <c r="DO126" s="971"/>
      <c r="DP126" s="971"/>
      <c r="DQ126" s="971" t="s">
        <v>495</v>
      </c>
      <c r="DR126" s="971"/>
      <c r="DS126" s="971"/>
      <c r="DT126" s="971"/>
      <c r="DU126" s="971"/>
      <c r="DV126" s="972" t="s">
        <v>461</v>
      </c>
      <c r="DW126" s="972"/>
      <c r="DX126" s="972"/>
      <c r="DY126" s="972"/>
      <c r="DZ126" s="973"/>
    </row>
    <row r="127" spans="1:130" s="229" customFormat="1" ht="26.25" customHeight="1">
      <c r="A127" s="1103"/>
      <c r="B127" s="996"/>
      <c r="C127" s="1018" t="s">
        <v>499</v>
      </c>
      <c r="D127" s="1010"/>
      <c r="E127" s="1010"/>
      <c r="F127" s="1010"/>
      <c r="G127" s="1010"/>
      <c r="H127" s="1010"/>
      <c r="I127" s="1010"/>
      <c r="J127" s="1010"/>
      <c r="K127" s="1010"/>
      <c r="L127" s="1010"/>
      <c r="M127" s="1010"/>
      <c r="N127" s="1010"/>
      <c r="O127" s="1010"/>
      <c r="P127" s="1010"/>
      <c r="Q127" s="1010"/>
      <c r="R127" s="1010"/>
      <c r="S127" s="1010"/>
      <c r="T127" s="1010"/>
      <c r="U127" s="1010"/>
      <c r="V127" s="1010"/>
      <c r="W127" s="1010"/>
      <c r="X127" s="1010"/>
      <c r="Y127" s="1010"/>
      <c r="Z127" s="1011"/>
      <c r="AA127" s="1003">
        <v>2</v>
      </c>
      <c r="AB127" s="1004"/>
      <c r="AC127" s="1004"/>
      <c r="AD127" s="1004"/>
      <c r="AE127" s="1005"/>
      <c r="AF127" s="1006" t="s">
        <v>495</v>
      </c>
      <c r="AG127" s="1004"/>
      <c r="AH127" s="1004"/>
      <c r="AI127" s="1004"/>
      <c r="AJ127" s="1005"/>
      <c r="AK127" s="1006" t="s">
        <v>500</v>
      </c>
      <c r="AL127" s="1004"/>
      <c r="AM127" s="1004"/>
      <c r="AN127" s="1004"/>
      <c r="AO127" s="1005"/>
      <c r="AP127" s="1007" t="s">
        <v>500</v>
      </c>
      <c r="AQ127" s="1008"/>
      <c r="AR127" s="1008"/>
      <c r="AS127" s="1008"/>
      <c r="AT127" s="1009"/>
      <c r="AU127" s="231"/>
      <c r="AV127" s="231"/>
      <c r="AW127" s="231"/>
      <c r="AX127" s="1076" t="s">
        <v>501</v>
      </c>
      <c r="AY127" s="1077"/>
      <c r="AZ127" s="1077"/>
      <c r="BA127" s="1077"/>
      <c r="BB127" s="1077"/>
      <c r="BC127" s="1077"/>
      <c r="BD127" s="1077"/>
      <c r="BE127" s="1078"/>
      <c r="BF127" s="1079" t="s">
        <v>502</v>
      </c>
      <c r="BG127" s="1077"/>
      <c r="BH127" s="1077"/>
      <c r="BI127" s="1077"/>
      <c r="BJ127" s="1077"/>
      <c r="BK127" s="1077"/>
      <c r="BL127" s="1078"/>
      <c r="BM127" s="1079" t="s">
        <v>503</v>
      </c>
      <c r="BN127" s="1077"/>
      <c r="BO127" s="1077"/>
      <c r="BP127" s="1077"/>
      <c r="BQ127" s="1077"/>
      <c r="BR127" s="1077"/>
      <c r="BS127" s="1078"/>
      <c r="BT127" s="1079" t="s">
        <v>504</v>
      </c>
      <c r="BU127" s="1077"/>
      <c r="BV127" s="1077"/>
      <c r="BW127" s="1077"/>
      <c r="BX127" s="1077"/>
      <c r="BY127" s="1077"/>
      <c r="BZ127" s="1100"/>
      <c r="CA127" s="231"/>
      <c r="CB127" s="231"/>
      <c r="CC127" s="231"/>
      <c r="CD127" s="254"/>
      <c r="CE127" s="254"/>
      <c r="CF127" s="254"/>
      <c r="CG127" s="231"/>
      <c r="CH127" s="231"/>
      <c r="CI127" s="231"/>
      <c r="CJ127" s="253"/>
      <c r="CK127" s="1068"/>
      <c r="CL127" s="1055"/>
      <c r="CM127" s="1055"/>
      <c r="CN127" s="1055"/>
      <c r="CO127" s="1056"/>
      <c r="CP127" s="967" t="s">
        <v>505</v>
      </c>
      <c r="CQ127" s="968"/>
      <c r="CR127" s="968"/>
      <c r="CS127" s="968"/>
      <c r="CT127" s="968"/>
      <c r="CU127" s="968"/>
      <c r="CV127" s="968"/>
      <c r="CW127" s="968"/>
      <c r="CX127" s="968"/>
      <c r="CY127" s="968"/>
      <c r="CZ127" s="968"/>
      <c r="DA127" s="968"/>
      <c r="DB127" s="968"/>
      <c r="DC127" s="968"/>
      <c r="DD127" s="968"/>
      <c r="DE127" s="968"/>
      <c r="DF127" s="969"/>
      <c r="DG127" s="970" t="s">
        <v>500</v>
      </c>
      <c r="DH127" s="971"/>
      <c r="DI127" s="971"/>
      <c r="DJ127" s="971"/>
      <c r="DK127" s="971"/>
      <c r="DL127" s="971" t="s">
        <v>421</v>
      </c>
      <c r="DM127" s="971"/>
      <c r="DN127" s="971"/>
      <c r="DO127" s="971"/>
      <c r="DP127" s="971"/>
      <c r="DQ127" s="971" t="s">
        <v>500</v>
      </c>
      <c r="DR127" s="971"/>
      <c r="DS127" s="971"/>
      <c r="DT127" s="971"/>
      <c r="DU127" s="971"/>
      <c r="DV127" s="972" t="s">
        <v>500</v>
      </c>
      <c r="DW127" s="972"/>
      <c r="DX127" s="972"/>
      <c r="DY127" s="972"/>
      <c r="DZ127" s="973"/>
    </row>
    <row r="128" spans="1:130" s="229" customFormat="1" ht="26.25" customHeight="1" thickBot="1">
      <c r="A128" s="1086" t="s">
        <v>506</v>
      </c>
      <c r="B128" s="1087"/>
      <c r="C128" s="1087"/>
      <c r="D128" s="1087"/>
      <c r="E128" s="1087"/>
      <c r="F128" s="1087"/>
      <c r="G128" s="1087"/>
      <c r="H128" s="1087"/>
      <c r="I128" s="1087"/>
      <c r="J128" s="1087"/>
      <c r="K128" s="1087"/>
      <c r="L128" s="1087"/>
      <c r="M128" s="1087"/>
      <c r="N128" s="1087"/>
      <c r="O128" s="1087"/>
      <c r="P128" s="1087"/>
      <c r="Q128" s="1087"/>
      <c r="R128" s="1087"/>
      <c r="S128" s="1087"/>
      <c r="T128" s="1087"/>
      <c r="U128" s="1087"/>
      <c r="V128" s="1087"/>
      <c r="W128" s="1088" t="s">
        <v>507</v>
      </c>
      <c r="X128" s="1088"/>
      <c r="Y128" s="1088"/>
      <c r="Z128" s="1089"/>
      <c r="AA128" s="1090">
        <v>18473237</v>
      </c>
      <c r="AB128" s="1091"/>
      <c r="AC128" s="1091"/>
      <c r="AD128" s="1091"/>
      <c r="AE128" s="1092"/>
      <c r="AF128" s="1093">
        <v>18502533</v>
      </c>
      <c r="AG128" s="1091"/>
      <c r="AH128" s="1091"/>
      <c r="AI128" s="1091"/>
      <c r="AJ128" s="1092"/>
      <c r="AK128" s="1093">
        <v>18034846</v>
      </c>
      <c r="AL128" s="1091"/>
      <c r="AM128" s="1091"/>
      <c r="AN128" s="1091"/>
      <c r="AO128" s="1092"/>
      <c r="AP128" s="1094"/>
      <c r="AQ128" s="1095"/>
      <c r="AR128" s="1095"/>
      <c r="AS128" s="1095"/>
      <c r="AT128" s="1096"/>
      <c r="AU128" s="231"/>
      <c r="AV128" s="231"/>
      <c r="AW128" s="231"/>
      <c r="AX128" s="942" t="s">
        <v>508</v>
      </c>
      <c r="AY128" s="943"/>
      <c r="AZ128" s="943"/>
      <c r="BA128" s="943"/>
      <c r="BB128" s="943"/>
      <c r="BC128" s="943"/>
      <c r="BD128" s="943"/>
      <c r="BE128" s="944"/>
      <c r="BF128" s="1097" t="s">
        <v>452</v>
      </c>
      <c r="BG128" s="1098"/>
      <c r="BH128" s="1098"/>
      <c r="BI128" s="1098"/>
      <c r="BJ128" s="1098"/>
      <c r="BK128" s="1098"/>
      <c r="BL128" s="1099"/>
      <c r="BM128" s="1097">
        <v>11.25</v>
      </c>
      <c r="BN128" s="1098"/>
      <c r="BO128" s="1098"/>
      <c r="BP128" s="1098"/>
      <c r="BQ128" s="1098"/>
      <c r="BR128" s="1098"/>
      <c r="BS128" s="1099"/>
      <c r="BT128" s="1097">
        <v>20</v>
      </c>
      <c r="BU128" s="1098"/>
      <c r="BV128" s="1098"/>
      <c r="BW128" s="1098"/>
      <c r="BX128" s="1098"/>
      <c r="BY128" s="1098"/>
      <c r="BZ128" s="1121"/>
      <c r="CA128" s="254"/>
      <c r="CB128" s="254"/>
      <c r="CC128" s="254"/>
      <c r="CD128" s="254"/>
      <c r="CE128" s="254"/>
      <c r="CF128" s="254"/>
      <c r="CG128" s="231"/>
      <c r="CH128" s="231"/>
      <c r="CI128" s="231"/>
      <c r="CJ128" s="253"/>
      <c r="CK128" s="1069"/>
      <c r="CL128" s="1070"/>
      <c r="CM128" s="1070"/>
      <c r="CN128" s="1070"/>
      <c r="CO128" s="1071"/>
      <c r="CP128" s="1080" t="s">
        <v>509</v>
      </c>
      <c r="CQ128" s="727"/>
      <c r="CR128" s="727"/>
      <c r="CS128" s="727"/>
      <c r="CT128" s="727"/>
      <c r="CU128" s="727"/>
      <c r="CV128" s="727"/>
      <c r="CW128" s="727"/>
      <c r="CX128" s="727"/>
      <c r="CY128" s="727"/>
      <c r="CZ128" s="727"/>
      <c r="DA128" s="727"/>
      <c r="DB128" s="727"/>
      <c r="DC128" s="727"/>
      <c r="DD128" s="727"/>
      <c r="DE128" s="727"/>
      <c r="DF128" s="1081"/>
      <c r="DG128" s="1082">
        <v>20704736</v>
      </c>
      <c r="DH128" s="1083"/>
      <c r="DI128" s="1083"/>
      <c r="DJ128" s="1083"/>
      <c r="DK128" s="1083"/>
      <c r="DL128" s="1083">
        <v>16704042</v>
      </c>
      <c r="DM128" s="1083"/>
      <c r="DN128" s="1083"/>
      <c r="DO128" s="1083"/>
      <c r="DP128" s="1083"/>
      <c r="DQ128" s="1083">
        <v>16703371</v>
      </c>
      <c r="DR128" s="1083"/>
      <c r="DS128" s="1083"/>
      <c r="DT128" s="1083"/>
      <c r="DU128" s="1083"/>
      <c r="DV128" s="1084">
        <v>5.6</v>
      </c>
      <c r="DW128" s="1084"/>
      <c r="DX128" s="1084"/>
      <c r="DY128" s="1084"/>
      <c r="DZ128" s="1085"/>
    </row>
    <row r="129" spans="1:131" s="229" customFormat="1" ht="26.25" customHeight="1">
      <c r="A129" s="979" t="s">
        <v>108</v>
      </c>
      <c r="B129" s="980"/>
      <c r="C129" s="980"/>
      <c r="D129" s="980"/>
      <c r="E129" s="980"/>
      <c r="F129" s="980"/>
      <c r="G129" s="980"/>
      <c r="H129" s="980"/>
      <c r="I129" s="980"/>
      <c r="J129" s="980"/>
      <c r="K129" s="980"/>
      <c r="L129" s="980"/>
      <c r="M129" s="980"/>
      <c r="N129" s="980"/>
      <c r="O129" s="980"/>
      <c r="P129" s="980"/>
      <c r="Q129" s="980"/>
      <c r="R129" s="980"/>
      <c r="S129" s="980"/>
      <c r="T129" s="980"/>
      <c r="U129" s="980"/>
      <c r="V129" s="980"/>
      <c r="W129" s="1115" t="s">
        <v>510</v>
      </c>
      <c r="X129" s="1116"/>
      <c r="Y129" s="1116"/>
      <c r="Z129" s="1117"/>
      <c r="AA129" s="1003">
        <v>335946063</v>
      </c>
      <c r="AB129" s="1004"/>
      <c r="AC129" s="1004"/>
      <c r="AD129" s="1004"/>
      <c r="AE129" s="1005"/>
      <c r="AF129" s="1006">
        <v>352897441</v>
      </c>
      <c r="AG129" s="1004"/>
      <c r="AH129" s="1004"/>
      <c r="AI129" s="1004"/>
      <c r="AJ129" s="1005"/>
      <c r="AK129" s="1006">
        <v>342971969</v>
      </c>
      <c r="AL129" s="1004"/>
      <c r="AM129" s="1004"/>
      <c r="AN129" s="1004"/>
      <c r="AO129" s="1005"/>
      <c r="AP129" s="1118"/>
      <c r="AQ129" s="1119"/>
      <c r="AR129" s="1119"/>
      <c r="AS129" s="1119"/>
      <c r="AT129" s="1120"/>
      <c r="AU129" s="232"/>
      <c r="AV129" s="232"/>
      <c r="AW129" s="232"/>
      <c r="AX129" s="1110" t="s">
        <v>511</v>
      </c>
      <c r="AY129" s="968"/>
      <c r="AZ129" s="968"/>
      <c r="BA129" s="968"/>
      <c r="BB129" s="968"/>
      <c r="BC129" s="968"/>
      <c r="BD129" s="968"/>
      <c r="BE129" s="969"/>
      <c r="BF129" s="1111" t="s">
        <v>512</v>
      </c>
      <c r="BG129" s="1112"/>
      <c r="BH129" s="1112"/>
      <c r="BI129" s="1112"/>
      <c r="BJ129" s="1112"/>
      <c r="BK129" s="1112"/>
      <c r="BL129" s="1113"/>
      <c r="BM129" s="1111">
        <v>16.25</v>
      </c>
      <c r="BN129" s="1112"/>
      <c r="BO129" s="1112"/>
      <c r="BP129" s="1112"/>
      <c r="BQ129" s="1112"/>
      <c r="BR129" s="1112"/>
      <c r="BS129" s="1113"/>
      <c r="BT129" s="1111">
        <v>30</v>
      </c>
      <c r="BU129" s="1112"/>
      <c r="BV129" s="1112"/>
      <c r="BW129" s="1112"/>
      <c r="BX129" s="1112"/>
      <c r="BY129" s="1112"/>
      <c r="BZ129" s="1114"/>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c r="A130" s="979" t="s">
        <v>513</v>
      </c>
      <c r="B130" s="980"/>
      <c r="C130" s="980"/>
      <c r="D130" s="980"/>
      <c r="E130" s="980"/>
      <c r="F130" s="980"/>
      <c r="G130" s="980"/>
      <c r="H130" s="980"/>
      <c r="I130" s="980"/>
      <c r="J130" s="980"/>
      <c r="K130" s="980"/>
      <c r="L130" s="980"/>
      <c r="M130" s="980"/>
      <c r="N130" s="980"/>
      <c r="O130" s="980"/>
      <c r="P130" s="980"/>
      <c r="Q130" s="980"/>
      <c r="R130" s="980"/>
      <c r="S130" s="980"/>
      <c r="T130" s="980"/>
      <c r="U130" s="980"/>
      <c r="V130" s="980"/>
      <c r="W130" s="1115" t="s">
        <v>514</v>
      </c>
      <c r="X130" s="1116"/>
      <c r="Y130" s="1116"/>
      <c r="Z130" s="1117"/>
      <c r="AA130" s="1003">
        <v>46875955</v>
      </c>
      <c r="AB130" s="1004"/>
      <c r="AC130" s="1004"/>
      <c r="AD130" s="1004"/>
      <c r="AE130" s="1005"/>
      <c r="AF130" s="1006">
        <v>47259372</v>
      </c>
      <c r="AG130" s="1004"/>
      <c r="AH130" s="1004"/>
      <c r="AI130" s="1004"/>
      <c r="AJ130" s="1005"/>
      <c r="AK130" s="1006">
        <v>47286601</v>
      </c>
      <c r="AL130" s="1004"/>
      <c r="AM130" s="1004"/>
      <c r="AN130" s="1004"/>
      <c r="AO130" s="1005"/>
      <c r="AP130" s="1118"/>
      <c r="AQ130" s="1119"/>
      <c r="AR130" s="1119"/>
      <c r="AS130" s="1119"/>
      <c r="AT130" s="1120"/>
      <c r="AU130" s="232"/>
      <c r="AV130" s="232"/>
      <c r="AW130" s="232"/>
      <c r="AX130" s="1110" t="s">
        <v>515</v>
      </c>
      <c r="AY130" s="968"/>
      <c r="AZ130" s="968"/>
      <c r="BA130" s="968"/>
      <c r="BB130" s="968"/>
      <c r="BC130" s="968"/>
      <c r="BD130" s="968"/>
      <c r="BE130" s="969"/>
      <c r="BF130" s="1146">
        <v>9.8000000000000007</v>
      </c>
      <c r="BG130" s="1147"/>
      <c r="BH130" s="1147"/>
      <c r="BI130" s="1147"/>
      <c r="BJ130" s="1147"/>
      <c r="BK130" s="1147"/>
      <c r="BL130" s="1148"/>
      <c r="BM130" s="1146">
        <v>25</v>
      </c>
      <c r="BN130" s="1147"/>
      <c r="BO130" s="1147"/>
      <c r="BP130" s="1147"/>
      <c r="BQ130" s="1147"/>
      <c r="BR130" s="1147"/>
      <c r="BS130" s="1148"/>
      <c r="BT130" s="1146">
        <v>35</v>
      </c>
      <c r="BU130" s="1147"/>
      <c r="BV130" s="1147"/>
      <c r="BW130" s="1147"/>
      <c r="BX130" s="1147"/>
      <c r="BY130" s="1147"/>
      <c r="BZ130" s="1149"/>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c r="A131" s="1150"/>
      <c r="B131" s="1151"/>
      <c r="C131" s="1151"/>
      <c r="D131" s="1151"/>
      <c r="E131" s="1151"/>
      <c r="F131" s="1151"/>
      <c r="G131" s="1151"/>
      <c r="H131" s="1151"/>
      <c r="I131" s="1151"/>
      <c r="J131" s="1151"/>
      <c r="K131" s="1151"/>
      <c r="L131" s="1151"/>
      <c r="M131" s="1151"/>
      <c r="N131" s="1151"/>
      <c r="O131" s="1151"/>
      <c r="P131" s="1151"/>
      <c r="Q131" s="1151"/>
      <c r="R131" s="1151"/>
      <c r="S131" s="1151"/>
      <c r="T131" s="1151"/>
      <c r="U131" s="1151"/>
      <c r="V131" s="1151"/>
      <c r="W131" s="1152" t="s">
        <v>516</v>
      </c>
      <c r="X131" s="1153"/>
      <c r="Y131" s="1153"/>
      <c r="Z131" s="1154"/>
      <c r="AA131" s="1049">
        <v>289070108</v>
      </c>
      <c r="AB131" s="1031"/>
      <c r="AC131" s="1031"/>
      <c r="AD131" s="1031"/>
      <c r="AE131" s="1032"/>
      <c r="AF131" s="1030">
        <v>305638069</v>
      </c>
      <c r="AG131" s="1031"/>
      <c r="AH131" s="1031"/>
      <c r="AI131" s="1031"/>
      <c r="AJ131" s="1032"/>
      <c r="AK131" s="1030">
        <v>295685368</v>
      </c>
      <c r="AL131" s="1031"/>
      <c r="AM131" s="1031"/>
      <c r="AN131" s="1031"/>
      <c r="AO131" s="1032"/>
      <c r="AP131" s="1155"/>
      <c r="AQ131" s="1156"/>
      <c r="AR131" s="1156"/>
      <c r="AS131" s="1156"/>
      <c r="AT131" s="1157"/>
      <c r="AU131" s="232"/>
      <c r="AV131" s="232"/>
      <c r="AW131" s="232"/>
      <c r="AX131" s="1128" t="s">
        <v>517</v>
      </c>
      <c r="AY131" s="727"/>
      <c r="AZ131" s="727"/>
      <c r="BA131" s="727"/>
      <c r="BB131" s="727"/>
      <c r="BC131" s="727"/>
      <c r="BD131" s="727"/>
      <c r="BE131" s="1081"/>
      <c r="BF131" s="1129">
        <v>164.8</v>
      </c>
      <c r="BG131" s="1130"/>
      <c r="BH131" s="1130"/>
      <c r="BI131" s="1130"/>
      <c r="BJ131" s="1130"/>
      <c r="BK131" s="1130"/>
      <c r="BL131" s="1131"/>
      <c r="BM131" s="1129">
        <v>400</v>
      </c>
      <c r="BN131" s="1130"/>
      <c r="BO131" s="1130"/>
      <c r="BP131" s="1130"/>
      <c r="BQ131" s="1130"/>
      <c r="BR131" s="1130"/>
      <c r="BS131" s="1131"/>
      <c r="BT131" s="1132"/>
      <c r="BU131" s="1133"/>
      <c r="BV131" s="1133"/>
      <c r="BW131" s="1133"/>
      <c r="BX131" s="1133"/>
      <c r="BY131" s="1133"/>
      <c r="BZ131" s="1134"/>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c r="A132" s="1135" t="s">
        <v>518</v>
      </c>
      <c r="B132" s="1136"/>
      <c r="C132" s="1136"/>
      <c r="D132" s="1136"/>
      <c r="E132" s="1136"/>
      <c r="F132" s="1136"/>
      <c r="G132" s="1136"/>
      <c r="H132" s="1136"/>
      <c r="I132" s="1136"/>
      <c r="J132" s="1136"/>
      <c r="K132" s="1136"/>
      <c r="L132" s="1136"/>
      <c r="M132" s="1136"/>
      <c r="N132" s="1136"/>
      <c r="O132" s="1136"/>
      <c r="P132" s="1136"/>
      <c r="Q132" s="1136"/>
      <c r="R132" s="1136"/>
      <c r="S132" s="1136"/>
      <c r="T132" s="1136"/>
      <c r="U132" s="1136"/>
      <c r="V132" s="1139" t="s">
        <v>519</v>
      </c>
      <c r="W132" s="1139"/>
      <c r="X132" s="1139"/>
      <c r="Y132" s="1139"/>
      <c r="Z132" s="1140"/>
      <c r="AA132" s="1141">
        <v>10.57376434</v>
      </c>
      <c r="AB132" s="1142"/>
      <c r="AC132" s="1142"/>
      <c r="AD132" s="1142"/>
      <c r="AE132" s="1143"/>
      <c r="AF132" s="1144">
        <v>10.04187997</v>
      </c>
      <c r="AG132" s="1142"/>
      <c r="AH132" s="1142"/>
      <c r="AI132" s="1142"/>
      <c r="AJ132" s="1143"/>
      <c r="AK132" s="1144">
        <v>8.8691662959999995</v>
      </c>
      <c r="AL132" s="1142"/>
      <c r="AM132" s="1142"/>
      <c r="AN132" s="1142"/>
      <c r="AO132" s="1143"/>
      <c r="AP132" s="1046"/>
      <c r="AQ132" s="1047"/>
      <c r="AR132" s="1047"/>
      <c r="AS132" s="1047"/>
      <c r="AT132" s="1145"/>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c r="A133" s="1137"/>
      <c r="B133" s="1138"/>
      <c r="C133" s="1138"/>
      <c r="D133" s="1138"/>
      <c r="E133" s="1138"/>
      <c r="F133" s="1138"/>
      <c r="G133" s="1138"/>
      <c r="H133" s="1138"/>
      <c r="I133" s="1138"/>
      <c r="J133" s="1138"/>
      <c r="K133" s="1138"/>
      <c r="L133" s="1138"/>
      <c r="M133" s="1138"/>
      <c r="N133" s="1138"/>
      <c r="O133" s="1138"/>
      <c r="P133" s="1138"/>
      <c r="Q133" s="1138"/>
      <c r="R133" s="1138"/>
      <c r="S133" s="1138"/>
      <c r="T133" s="1138"/>
      <c r="U133" s="1138"/>
      <c r="V133" s="1122" t="s">
        <v>520</v>
      </c>
      <c r="W133" s="1122"/>
      <c r="X133" s="1122"/>
      <c r="Y133" s="1122"/>
      <c r="Z133" s="1123"/>
      <c r="AA133" s="1124">
        <v>11.7</v>
      </c>
      <c r="AB133" s="1125"/>
      <c r="AC133" s="1125"/>
      <c r="AD133" s="1125"/>
      <c r="AE133" s="1126"/>
      <c r="AF133" s="1124">
        <v>10.9</v>
      </c>
      <c r="AG133" s="1125"/>
      <c r="AH133" s="1125"/>
      <c r="AI133" s="1125"/>
      <c r="AJ133" s="1126"/>
      <c r="AK133" s="1124">
        <v>9.8000000000000007</v>
      </c>
      <c r="AL133" s="1125"/>
      <c r="AM133" s="1125"/>
      <c r="AN133" s="1125"/>
      <c r="AO133" s="1126"/>
      <c r="AP133" s="1073"/>
      <c r="AQ133" s="1074"/>
      <c r="AR133" s="1074"/>
      <c r="AS133" s="1074"/>
      <c r="AT133" s="1127"/>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uy4rwKPhVx0Va2ZlTBItDPHweFXF74CP/7Z3QjbMUiSguCNgfOyfdbJjAuRpiPmAneg4UFN3szpfIPVfMYyNNg==" saltValue="AmNTGyL5vyrQX6PgrVor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C1902-C605-4F24-BFF5-BF7905858DA5}">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9" customWidth="1"/>
    <col min="121" max="121" width="0" style="258" hidden="1" customWidth="1"/>
    <col min="122" max="16384" width="9" style="258" hidden="1"/>
  </cols>
  <sheetData>
    <row r="1" spans="1:120">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row r="3" spans="1:120"/>
    <row r="4" spans="1:120"/>
    <row r="5" spans="1:120"/>
    <row r="6" spans="1:120"/>
    <row r="7" spans="1:120"/>
    <row r="8" spans="1:120"/>
    <row r="9" spans="1:120"/>
    <row r="10" spans="1:120"/>
    <row r="11" spans="1:120"/>
    <row r="12" spans="1:120"/>
    <row r="13" spans="1:120"/>
    <row r="14" spans="1:120"/>
    <row r="15" spans="1:120"/>
    <row r="16" spans="1:120">
      <c r="DP16" s="258"/>
    </row>
    <row r="17" spans="119:120">
      <c r="DP17" s="258"/>
    </row>
    <row r="18" spans="119:120"/>
    <row r="19" spans="119:120"/>
    <row r="20" spans="119:120">
      <c r="DO20" s="258"/>
      <c r="DP20" s="258"/>
    </row>
    <row r="21" spans="119:120">
      <c r="DP21" s="258"/>
    </row>
    <row r="22" spans="119:120"/>
    <row r="23" spans="119:120">
      <c r="DO23" s="258"/>
      <c r="DP23" s="258"/>
    </row>
    <row r="24" spans="119:120">
      <c r="DP24" s="258"/>
    </row>
    <row r="25" spans="119:120">
      <c r="DP25" s="258"/>
    </row>
    <row r="26" spans="119:120">
      <c r="DO26" s="258"/>
      <c r="DP26" s="258"/>
    </row>
    <row r="27" spans="119:120"/>
    <row r="28" spans="119:120">
      <c r="DO28" s="258"/>
      <c r="DP28" s="258"/>
    </row>
    <row r="29" spans="119:120">
      <c r="DP29" s="258"/>
    </row>
    <row r="30" spans="119:120"/>
    <row r="31" spans="119:120">
      <c r="DO31" s="258"/>
      <c r="DP31" s="258"/>
    </row>
    <row r="32" spans="119:120"/>
    <row r="33" spans="98:120">
      <c r="DO33" s="258"/>
      <c r="DP33" s="258"/>
    </row>
    <row r="34" spans="98:120">
      <c r="DM34" s="258"/>
    </row>
    <row r="35" spans="98:120">
      <c r="CT35" s="258"/>
      <c r="CU35" s="258"/>
      <c r="CV35" s="258"/>
      <c r="CY35" s="258"/>
      <c r="CZ35" s="258"/>
      <c r="DA35" s="258"/>
      <c r="DD35" s="258"/>
      <c r="DE35" s="258"/>
      <c r="DF35" s="258"/>
      <c r="DI35" s="258"/>
      <c r="DJ35" s="258"/>
      <c r="DK35" s="258"/>
      <c r="DM35" s="258"/>
      <c r="DN35" s="258"/>
      <c r="DO35" s="258"/>
      <c r="DP35" s="258"/>
    </row>
    <row r="36" spans="98:120"/>
    <row r="37" spans="98:120">
      <c r="CW37" s="258"/>
      <c r="DB37" s="258"/>
      <c r="DG37" s="258"/>
      <c r="DL37" s="258"/>
      <c r="DP37" s="258"/>
    </row>
    <row r="38" spans="98:120">
      <c r="CT38" s="258"/>
      <c r="CU38" s="258"/>
      <c r="CV38" s="258"/>
      <c r="CW38" s="258"/>
      <c r="CY38" s="258"/>
      <c r="CZ38" s="258"/>
      <c r="DA38" s="258"/>
      <c r="DB38" s="258"/>
      <c r="DD38" s="258"/>
      <c r="DE38" s="258"/>
      <c r="DF38" s="258"/>
      <c r="DG38" s="258"/>
      <c r="DI38" s="258"/>
      <c r="DJ38" s="258"/>
      <c r="DK38" s="258"/>
      <c r="DL38" s="258"/>
      <c r="DN38" s="258"/>
      <c r="DO38" s="258"/>
      <c r="DP38" s="258"/>
    </row>
    <row r="39" spans="98:120"/>
    <row r="40" spans="98:120"/>
    <row r="41" spans="98:120"/>
    <row r="42" spans="98:120"/>
    <row r="43" spans="98:120"/>
    <row r="44" spans="98:120"/>
    <row r="45" spans="98:120"/>
    <row r="46" spans="98:120"/>
    <row r="47" spans="98:120"/>
    <row r="48" spans="98:120"/>
    <row r="49" spans="22:120">
      <c r="DN49" s="258"/>
      <c r="DO49" s="258"/>
      <c r="DP49" s="25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8"/>
      <c r="CS63" s="258"/>
      <c r="CX63" s="258"/>
      <c r="DC63" s="258"/>
      <c r="DH63" s="258"/>
    </row>
    <row r="64" spans="22:120">
      <c r="V64" s="258"/>
    </row>
    <row r="65" spans="15:120">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c r="Q66" s="258"/>
      <c r="S66" s="258"/>
      <c r="U66" s="258"/>
      <c r="DM66" s="258"/>
    </row>
    <row r="67" spans="15:120">
      <c r="O67" s="258"/>
      <c r="P67" s="258"/>
      <c r="R67" s="258"/>
      <c r="T67" s="258"/>
      <c r="Y67" s="258"/>
      <c r="CT67" s="258"/>
      <c r="CV67" s="258"/>
      <c r="CW67" s="258"/>
      <c r="CY67" s="258"/>
      <c r="DA67" s="258"/>
      <c r="DB67" s="258"/>
      <c r="DD67" s="258"/>
      <c r="DF67" s="258"/>
      <c r="DG67" s="258"/>
      <c r="DI67" s="258"/>
      <c r="DK67" s="258"/>
      <c r="DL67" s="258"/>
      <c r="DN67" s="258"/>
      <c r="DO67" s="258"/>
      <c r="DP67" s="258"/>
    </row>
    <row r="68" spans="15:120"/>
    <row r="69" spans="15:120"/>
    <row r="70" spans="15:120"/>
    <row r="71" spans="15:120"/>
    <row r="72" spans="15:120">
      <c r="DP72" s="258"/>
    </row>
    <row r="73" spans="15:120">
      <c r="DP73" s="25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8"/>
      <c r="CX96" s="258"/>
      <c r="DC96" s="258"/>
      <c r="DH96" s="258"/>
    </row>
    <row r="97" spans="24:120">
      <c r="CS97" s="258"/>
      <c r="CX97" s="258"/>
      <c r="DC97" s="258"/>
      <c r="DH97" s="258"/>
      <c r="DP97" s="259" t="s">
        <v>521</v>
      </c>
    </row>
    <row r="98" spans="24:120" hidden="1">
      <c r="CS98" s="258"/>
      <c r="CX98" s="258"/>
      <c r="DC98" s="258"/>
      <c r="DH98" s="258"/>
    </row>
    <row r="99" spans="24:120" hidden="1">
      <c r="CS99" s="258"/>
      <c r="CX99" s="258"/>
      <c r="DC99" s="258"/>
      <c r="DH99" s="258"/>
    </row>
    <row r="101" spans="24:120" ht="12" hidden="1" customHeight="1">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c r="CU102" s="258"/>
      <c r="CZ102" s="258"/>
      <c r="DE102" s="258"/>
      <c r="DJ102" s="258"/>
      <c r="DM102" s="258"/>
    </row>
    <row r="103" spans="24:120" hidden="1">
      <c r="CT103" s="258"/>
      <c r="CV103" s="258"/>
      <c r="CW103" s="258"/>
      <c r="CY103" s="258"/>
      <c r="DA103" s="258"/>
      <c r="DB103" s="258"/>
      <c r="DD103" s="258"/>
      <c r="DF103" s="258"/>
      <c r="DG103" s="258"/>
      <c r="DI103" s="258"/>
      <c r="DK103" s="258"/>
      <c r="DL103" s="258"/>
      <c r="DM103" s="258"/>
      <c r="DN103" s="258"/>
      <c r="DO103" s="258"/>
      <c r="DP103" s="258"/>
    </row>
    <row r="104" spans="24:120" hidden="1">
      <c r="CV104" s="258"/>
      <c r="CW104" s="258"/>
      <c r="DA104" s="258"/>
      <c r="DB104" s="258"/>
      <c r="DF104" s="258"/>
      <c r="DG104" s="258"/>
      <c r="DK104" s="258"/>
      <c r="DL104" s="258"/>
      <c r="DN104" s="258"/>
      <c r="DO104" s="258"/>
      <c r="DP104" s="258"/>
    </row>
    <row r="105" spans="24:120" ht="12.75" hidden="1" customHeight="1"/>
  </sheetData>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Normal="100" zoomScaleSheetLayoutView="55" workbookViewId="0">
      <selection activeCell="AC16" sqref="AC16:AG16"/>
    </sheetView>
  </sheetViews>
  <sheetFormatPr defaultColWidth="0" defaultRowHeight="13.5" customHeight="1" zeroHeight="1"/>
  <cols>
    <col min="1" max="116" width="2.625" style="259" customWidth="1"/>
    <col min="117" max="16384" width="9" style="258" hidden="1"/>
  </cols>
  <sheetData>
    <row r="1" spans="2:116">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row r="3" spans="2:116"/>
    <row r="4" spans="2:116">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row r="7" spans="2:116"/>
    <row r="8" spans="2:116"/>
    <row r="9" spans="2:116"/>
    <row r="10" spans="2:116"/>
    <row r="11" spans="2:116"/>
    <row r="12" spans="2:116"/>
    <row r="13" spans="2:116"/>
    <row r="14" spans="2:116"/>
    <row r="15" spans="2:116"/>
    <row r="16" spans="2:116"/>
    <row r="17" spans="9:116"/>
    <row r="18" spans="9:116">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row r="20" spans="9:116"/>
    <row r="21" spans="9:116">
      <c r="DL21" s="258"/>
    </row>
    <row r="22" spans="9:116">
      <c r="DI22" s="258"/>
      <c r="DJ22" s="258"/>
      <c r="DK22" s="258"/>
      <c r="DL22" s="258"/>
    </row>
    <row r="23" spans="9:116">
      <c r="CY23" s="258"/>
      <c r="CZ23" s="258"/>
      <c r="DA23" s="258"/>
      <c r="DB23" s="258"/>
      <c r="DC23" s="258"/>
      <c r="DD23" s="258"/>
      <c r="DE23" s="258"/>
      <c r="DF23" s="258"/>
      <c r="DG23" s="258"/>
      <c r="DH23" s="258"/>
      <c r="DI23" s="258"/>
      <c r="DJ23" s="258"/>
      <c r="DK23" s="258"/>
      <c r="DL23" s="258"/>
    </row>
    <row r="24" spans="9:116"/>
    <row r="25" spans="9:116"/>
    <row r="26" spans="9:116"/>
    <row r="27" spans="9:116"/>
    <row r="28" spans="9:116"/>
    <row r="29" spans="9:116"/>
    <row r="30" spans="9:116"/>
    <row r="31" spans="9:116"/>
    <row r="32" spans="9:116"/>
    <row r="33" spans="15:116"/>
    <row r="34" spans="15:116"/>
    <row r="35" spans="15:116">
      <c r="CZ35" s="258"/>
      <c r="DA35" s="258"/>
      <c r="DB35" s="258"/>
      <c r="DC35" s="258"/>
      <c r="DD35" s="258"/>
      <c r="DE35" s="258"/>
      <c r="DF35" s="258"/>
      <c r="DG35" s="258"/>
      <c r="DH35" s="258"/>
      <c r="DI35" s="258"/>
      <c r="DJ35" s="258"/>
      <c r="DK35" s="258"/>
      <c r="DL35" s="258"/>
    </row>
    <row r="36" spans="15:116"/>
    <row r="37" spans="15:116">
      <c r="DL37" s="258"/>
    </row>
    <row r="38" spans="15:116">
      <c r="DI38" s="258"/>
      <c r="DJ38" s="258"/>
      <c r="DK38" s="258"/>
      <c r="DL38" s="258"/>
    </row>
    <row r="39" spans="15:116"/>
    <row r="40" spans="15:116"/>
    <row r="41" spans="15:116"/>
    <row r="42" spans="15:116"/>
    <row r="43" spans="15:116">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c r="DL44" s="258"/>
    </row>
    <row r="45" spans="15:116"/>
    <row r="46" spans="15:116">
      <c r="DA46" s="258"/>
      <c r="DB46" s="258"/>
      <c r="DC46" s="258"/>
      <c r="DD46" s="258"/>
      <c r="DE46" s="258"/>
      <c r="DF46" s="258"/>
      <c r="DG46" s="258"/>
      <c r="DH46" s="258"/>
      <c r="DI46" s="258"/>
      <c r="DJ46" s="258"/>
      <c r="DK46" s="258"/>
      <c r="DL46" s="258"/>
    </row>
    <row r="47" spans="15:116"/>
    <row r="48" spans="15:116"/>
    <row r="49" spans="104:116"/>
    <row r="50" spans="104:116">
      <c r="CZ50" s="258"/>
      <c r="DA50" s="258"/>
      <c r="DB50" s="258"/>
      <c r="DC50" s="258"/>
      <c r="DD50" s="258"/>
      <c r="DE50" s="258"/>
      <c r="DF50" s="258"/>
      <c r="DG50" s="258"/>
      <c r="DH50" s="258"/>
      <c r="DI50" s="258"/>
      <c r="DJ50" s="258"/>
      <c r="DK50" s="258"/>
      <c r="DL50" s="258"/>
    </row>
    <row r="51" spans="104:116"/>
    <row r="52" spans="104:116"/>
    <row r="53" spans="104:116">
      <c r="DL53" s="25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8"/>
      <c r="DD67" s="258"/>
      <c r="DE67" s="258"/>
      <c r="DF67" s="258"/>
      <c r="DG67" s="258"/>
      <c r="DH67" s="258"/>
      <c r="DI67" s="258"/>
      <c r="DJ67" s="258"/>
      <c r="DK67" s="258"/>
      <c r="DL67" s="25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DALl9fj3Qx0aRvLDXo1vYniqMUf/FJFEMOCIohauAELy/h8leAwygbiJAZa4wYoMkk/uwdDbTS8wjUDOiUpuQ==" saltValue="93mrlbL5dX/s8G5nLHDeW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c r="AS1" s="261"/>
      <c r="AT1" s="261"/>
    </row>
    <row r="2" spans="1:46">
      <c r="AS2" s="261"/>
      <c r="AT2" s="261"/>
    </row>
    <row r="3" spans="1:46">
      <c r="AS3" s="261"/>
      <c r="AT3" s="261"/>
    </row>
    <row r="4" spans="1:46">
      <c r="AS4" s="261"/>
      <c r="AT4" s="261"/>
    </row>
    <row r="5" spans="1:46" ht="17.25">
      <c r="A5" s="262" t="s">
        <v>522</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523</v>
      </c>
      <c r="AL6" s="266"/>
      <c r="AM6" s="266"/>
      <c r="AN6" s="266"/>
      <c r="AO6" s="261"/>
      <c r="AP6" s="261"/>
      <c r="AQ6" s="261"/>
      <c r="AR6" s="261"/>
    </row>
    <row r="7" spans="1:46" ht="13.5" customHeight="1">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59" t="s">
        <v>524</v>
      </c>
      <c r="AP7" s="271"/>
      <c r="AQ7" s="272" t="s">
        <v>525</v>
      </c>
      <c r="AR7" s="273"/>
    </row>
    <row r="8" spans="1:46">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60"/>
      <c r="AP8" s="277" t="s">
        <v>526</v>
      </c>
      <c r="AQ8" s="278" t="s">
        <v>527</v>
      </c>
      <c r="AR8" s="279" t="s">
        <v>528</v>
      </c>
    </row>
    <row r="9" spans="1:46">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61" t="s">
        <v>529</v>
      </c>
      <c r="AL9" s="1162"/>
      <c r="AM9" s="1162"/>
      <c r="AN9" s="1163"/>
      <c r="AO9" s="280">
        <v>140082940</v>
      </c>
      <c r="AP9" s="280">
        <v>118240</v>
      </c>
      <c r="AQ9" s="281">
        <v>106216</v>
      </c>
      <c r="AR9" s="282">
        <v>11.3</v>
      </c>
    </row>
    <row r="10" spans="1:46" ht="13.5" customHeight="1">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61" t="s">
        <v>530</v>
      </c>
      <c r="AL10" s="1162"/>
      <c r="AM10" s="1162"/>
      <c r="AN10" s="1163"/>
      <c r="AO10" s="283">
        <v>9655</v>
      </c>
      <c r="AP10" s="283">
        <v>8</v>
      </c>
      <c r="AQ10" s="284">
        <v>93</v>
      </c>
      <c r="AR10" s="285">
        <v>-91.4</v>
      </c>
    </row>
    <row r="11" spans="1:46" ht="13.5" customHeight="1">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61" t="s">
        <v>531</v>
      </c>
      <c r="AL11" s="1162"/>
      <c r="AM11" s="1162"/>
      <c r="AN11" s="1163"/>
      <c r="AO11" s="283">
        <v>50040</v>
      </c>
      <c r="AP11" s="283">
        <v>42</v>
      </c>
      <c r="AQ11" s="284">
        <v>1081</v>
      </c>
      <c r="AR11" s="285">
        <v>-96.1</v>
      </c>
    </row>
    <row r="12" spans="1:46" ht="13.5" customHeight="1">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61" t="s">
        <v>532</v>
      </c>
      <c r="AL12" s="1162"/>
      <c r="AM12" s="1162"/>
      <c r="AN12" s="1163"/>
      <c r="AO12" s="283" t="s">
        <v>533</v>
      </c>
      <c r="AP12" s="283" t="s">
        <v>533</v>
      </c>
      <c r="AQ12" s="284">
        <v>5</v>
      </c>
      <c r="AR12" s="285" t="s">
        <v>533</v>
      </c>
    </row>
    <row r="13" spans="1:46" ht="13.5" customHeight="1">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61" t="s">
        <v>534</v>
      </c>
      <c r="AL13" s="1162"/>
      <c r="AM13" s="1162"/>
      <c r="AN13" s="1163"/>
      <c r="AO13" s="283">
        <v>2481949</v>
      </c>
      <c r="AP13" s="283">
        <v>2095</v>
      </c>
      <c r="AQ13" s="284">
        <v>1912</v>
      </c>
      <c r="AR13" s="285">
        <v>9.6</v>
      </c>
    </row>
    <row r="14" spans="1:46" ht="13.5" customHeight="1">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61" t="s">
        <v>535</v>
      </c>
      <c r="AL14" s="1162"/>
      <c r="AM14" s="1162"/>
      <c r="AN14" s="1163"/>
      <c r="AO14" s="283">
        <v>1944123</v>
      </c>
      <c r="AP14" s="283">
        <v>1641</v>
      </c>
      <c r="AQ14" s="284">
        <v>1291</v>
      </c>
      <c r="AR14" s="285">
        <v>27.1</v>
      </c>
    </row>
    <row r="15" spans="1:46" ht="13.5" customHeight="1">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64" t="s">
        <v>536</v>
      </c>
      <c r="AL15" s="1165"/>
      <c r="AM15" s="1165"/>
      <c r="AN15" s="1166"/>
      <c r="AO15" s="283">
        <v>-10414865</v>
      </c>
      <c r="AP15" s="283">
        <v>-8791</v>
      </c>
      <c r="AQ15" s="284">
        <v>-7284</v>
      </c>
      <c r="AR15" s="285">
        <v>20.7</v>
      </c>
    </row>
    <row r="16" spans="1:46">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64" t="s">
        <v>187</v>
      </c>
      <c r="AL16" s="1165"/>
      <c r="AM16" s="1165"/>
      <c r="AN16" s="1166"/>
      <c r="AO16" s="283">
        <v>134153842</v>
      </c>
      <c r="AP16" s="283">
        <v>113236</v>
      </c>
      <c r="AQ16" s="284">
        <v>103314</v>
      </c>
      <c r="AR16" s="285">
        <v>9.6</v>
      </c>
    </row>
    <row r="17" spans="1:46">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537</v>
      </c>
      <c r="AL19" s="261"/>
      <c r="AM19" s="261"/>
      <c r="AN19" s="261"/>
      <c r="AO19" s="261"/>
      <c r="AP19" s="261"/>
      <c r="AQ19" s="261"/>
      <c r="AR19" s="261"/>
    </row>
    <row r="20" spans="1:46">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538</v>
      </c>
      <c r="AP20" s="292" t="s">
        <v>539</v>
      </c>
      <c r="AQ20" s="293" t="s">
        <v>540</v>
      </c>
      <c r="AR20" s="294"/>
    </row>
    <row r="21" spans="1:46" s="300" customFormat="1">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67" t="s">
        <v>541</v>
      </c>
      <c r="AL21" s="1168"/>
      <c r="AM21" s="1168"/>
      <c r="AN21" s="1169"/>
      <c r="AO21" s="296">
        <v>12.1</v>
      </c>
      <c r="AP21" s="297">
        <v>11.33</v>
      </c>
      <c r="AQ21" s="298">
        <v>0.77</v>
      </c>
      <c r="AR21" s="266"/>
      <c r="AS21" s="299"/>
      <c r="AT21" s="295"/>
    </row>
    <row r="22" spans="1:46" s="300" customFormat="1">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67" t="s">
        <v>542</v>
      </c>
      <c r="AL22" s="1168"/>
      <c r="AM22" s="1168"/>
      <c r="AN22" s="1169"/>
      <c r="AO22" s="301">
        <v>99.9</v>
      </c>
      <c r="AP22" s="302">
        <v>99.7</v>
      </c>
      <c r="AQ22" s="303">
        <v>0.2</v>
      </c>
      <c r="AR22" s="287"/>
      <c r="AS22" s="299"/>
      <c r="AT22" s="295"/>
    </row>
    <row r="23" spans="1:46" s="300" customFormat="1">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c r="A26" s="1158" t="s">
        <v>543</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6"/>
    </row>
    <row r="27" spans="1:46">
      <c r="A27" s="308"/>
      <c r="AO27" s="261"/>
      <c r="AP27" s="261"/>
      <c r="AQ27" s="261"/>
      <c r="AR27" s="261"/>
      <c r="AS27" s="261"/>
      <c r="AT27" s="261"/>
    </row>
    <row r="28" spans="1:46" ht="17.25">
      <c r="A28" s="262" t="s">
        <v>544</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545</v>
      </c>
      <c r="AL29" s="266"/>
      <c r="AM29" s="266"/>
      <c r="AN29" s="266"/>
      <c r="AO29" s="261"/>
      <c r="AP29" s="261"/>
      <c r="AQ29" s="261"/>
      <c r="AR29" s="261"/>
      <c r="AS29" s="310"/>
    </row>
    <row r="30" spans="1:46" ht="13.5" customHeight="1">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59" t="s">
        <v>524</v>
      </c>
      <c r="AP30" s="271"/>
      <c r="AQ30" s="272" t="s">
        <v>525</v>
      </c>
      <c r="AR30" s="273"/>
    </row>
    <row r="31" spans="1:46">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60"/>
      <c r="AP31" s="277" t="s">
        <v>526</v>
      </c>
      <c r="AQ31" s="278" t="s">
        <v>527</v>
      </c>
      <c r="AR31" s="279" t="s">
        <v>528</v>
      </c>
    </row>
    <row r="32" spans="1:46" ht="27" customHeight="1">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75" t="s">
        <v>546</v>
      </c>
      <c r="AL32" s="1176"/>
      <c r="AM32" s="1176"/>
      <c r="AN32" s="1177"/>
      <c r="AO32" s="311">
        <v>40658715</v>
      </c>
      <c r="AP32" s="311">
        <v>34319</v>
      </c>
      <c r="AQ32" s="312">
        <v>30951</v>
      </c>
      <c r="AR32" s="313">
        <v>10.9</v>
      </c>
    </row>
    <row r="33" spans="1:46" ht="13.5" customHeight="1">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75" t="s">
        <v>547</v>
      </c>
      <c r="AL33" s="1176"/>
      <c r="AM33" s="1176"/>
      <c r="AN33" s="1177"/>
      <c r="AO33" s="311">
        <v>170236</v>
      </c>
      <c r="AP33" s="311">
        <v>144</v>
      </c>
      <c r="AQ33" s="312">
        <v>1792</v>
      </c>
      <c r="AR33" s="313">
        <v>-92</v>
      </c>
    </row>
    <row r="34" spans="1:46" ht="27" customHeight="1">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75" t="s">
        <v>548</v>
      </c>
      <c r="AL34" s="1176"/>
      <c r="AM34" s="1176"/>
      <c r="AN34" s="1177"/>
      <c r="AO34" s="311">
        <v>35534630</v>
      </c>
      <c r="AP34" s="311">
        <v>29994</v>
      </c>
      <c r="AQ34" s="312">
        <v>21367</v>
      </c>
      <c r="AR34" s="313">
        <v>40.4</v>
      </c>
    </row>
    <row r="35" spans="1:46" ht="27" customHeight="1">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75" t="s">
        <v>549</v>
      </c>
      <c r="AL35" s="1176"/>
      <c r="AM35" s="1176"/>
      <c r="AN35" s="1177"/>
      <c r="AO35" s="311">
        <v>15054911</v>
      </c>
      <c r="AP35" s="311">
        <v>12707</v>
      </c>
      <c r="AQ35" s="312">
        <v>9606</v>
      </c>
      <c r="AR35" s="313">
        <v>32.299999999999997</v>
      </c>
    </row>
    <row r="36" spans="1:46" ht="27" customHeight="1">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75" t="s">
        <v>550</v>
      </c>
      <c r="AL36" s="1176"/>
      <c r="AM36" s="1176"/>
      <c r="AN36" s="1177"/>
      <c r="AO36" s="311" t="s">
        <v>533</v>
      </c>
      <c r="AP36" s="311" t="s">
        <v>533</v>
      </c>
      <c r="AQ36" s="312">
        <v>129</v>
      </c>
      <c r="AR36" s="313" t="s">
        <v>533</v>
      </c>
    </row>
    <row r="37" spans="1:46" ht="13.5" customHeight="1">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75" t="s">
        <v>551</v>
      </c>
      <c r="AL37" s="1176"/>
      <c r="AM37" s="1176"/>
      <c r="AN37" s="1177"/>
      <c r="AO37" s="311">
        <v>127782</v>
      </c>
      <c r="AP37" s="311">
        <v>108</v>
      </c>
      <c r="AQ37" s="312">
        <v>1458</v>
      </c>
      <c r="AR37" s="313">
        <v>-92.6</v>
      </c>
    </row>
    <row r="38" spans="1:46" ht="27" customHeight="1">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78" t="s">
        <v>552</v>
      </c>
      <c r="AL38" s="1179"/>
      <c r="AM38" s="1179"/>
      <c r="AN38" s="1180"/>
      <c r="AO38" s="314" t="s">
        <v>533</v>
      </c>
      <c r="AP38" s="314" t="s">
        <v>533</v>
      </c>
      <c r="AQ38" s="315">
        <v>0</v>
      </c>
      <c r="AR38" s="303" t="s">
        <v>533</v>
      </c>
      <c r="AS38" s="310"/>
    </row>
    <row r="39" spans="1:46">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78" t="s">
        <v>553</v>
      </c>
      <c r="AL39" s="1179"/>
      <c r="AM39" s="1179"/>
      <c r="AN39" s="1180"/>
      <c r="AO39" s="311">
        <v>-18034846</v>
      </c>
      <c r="AP39" s="311">
        <v>-15223</v>
      </c>
      <c r="AQ39" s="312">
        <v>-17360</v>
      </c>
      <c r="AR39" s="313">
        <v>-12.3</v>
      </c>
      <c r="AS39" s="310"/>
    </row>
    <row r="40" spans="1:46" ht="27" customHeight="1">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75" t="s">
        <v>554</v>
      </c>
      <c r="AL40" s="1176"/>
      <c r="AM40" s="1176"/>
      <c r="AN40" s="1177"/>
      <c r="AO40" s="311">
        <v>-47286601</v>
      </c>
      <c r="AP40" s="311">
        <v>-39913</v>
      </c>
      <c r="AQ40" s="312">
        <v>-31639</v>
      </c>
      <c r="AR40" s="313">
        <v>26.2</v>
      </c>
      <c r="AS40" s="310"/>
    </row>
    <row r="41" spans="1:46">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81" t="s">
        <v>299</v>
      </c>
      <c r="AL41" s="1182"/>
      <c r="AM41" s="1182"/>
      <c r="AN41" s="1183"/>
      <c r="AO41" s="311">
        <v>26224827</v>
      </c>
      <c r="AP41" s="311">
        <v>22136</v>
      </c>
      <c r="AQ41" s="312">
        <v>16304</v>
      </c>
      <c r="AR41" s="313">
        <v>35.799999999999997</v>
      </c>
      <c r="AS41" s="310"/>
    </row>
    <row r="42" spans="1:46">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555</v>
      </c>
      <c r="AL42" s="261"/>
      <c r="AM42" s="261"/>
      <c r="AN42" s="261"/>
      <c r="AO42" s="261"/>
      <c r="AP42" s="261"/>
      <c r="AQ42" s="287"/>
      <c r="AR42" s="287"/>
      <c r="AS42" s="310"/>
    </row>
    <row r="43" spans="1:46">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c r="A47" s="320" t="s">
        <v>556</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557</v>
      </c>
      <c r="AL48" s="321"/>
      <c r="AM48" s="321"/>
      <c r="AN48" s="321"/>
      <c r="AO48" s="321"/>
      <c r="AP48" s="321"/>
      <c r="AQ48" s="322"/>
      <c r="AR48" s="321"/>
    </row>
    <row r="49" spans="1:44" ht="13.5" customHeight="1">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70" t="s">
        <v>524</v>
      </c>
      <c r="AN49" s="1172" t="s">
        <v>558</v>
      </c>
      <c r="AO49" s="1173"/>
      <c r="AP49" s="1173"/>
      <c r="AQ49" s="1173"/>
      <c r="AR49" s="1174"/>
    </row>
    <row r="50" spans="1:44">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71"/>
      <c r="AN50" s="327" t="s">
        <v>559</v>
      </c>
      <c r="AO50" s="328" t="s">
        <v>560</v>
      </c>
      <c r="AP50" s="329" t="s">
        <v>561</v>
      </c>
      <c r="AQ50" s="330" t="s">
        <v>562</v>
      </c>
      <c r="AR50" s="331" t="s">
        <v>563</v>
      </c>
    </row>
    <row r="51" spans="1:44">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564</v>
      </c>
      <c r="AL51" s="324"/>
      <c r="AM51" s="332">
        <v>52396417</v>
      </c>
      <c r="AN51" s="333">
        <v>43805</v>
      </c>
      <c r="AO51" s="334">
        <v>-4.7</v>
      </c>
      <c r="AP51" s="335">
        <v>54945</v>
      </c>
      <c r="AQ51" s="336">
        <v>3.9</v>
      </c>
      <c r="AR51" s="337">
        <v>-8.6</v>
      </c>
    </row>
    <row r="52" spans="1:44">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565</v>
      </c>
      <c r="AM52" s="340">
        <v>30215995</v>
      </c>
      <c r="AN52" s="341">
        <v>25261</v>
      </c>
      <c r="AO52" s="342">
        <v>-3.6</v>
      </c>
      <c r="AP52" s="343">
        <v>29293</v>
      </c>
      <c r="AQ52" s="344">
        <v>8.4</v>
      </c>
      <c r="AR52" s="345">
        <v>-12</v>
      </c>
    </row>
    <row r="53" spans="1:44">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566</v>
      </c>
      <c r="AL53" s="324"/>
      <c r="AM53" s="332">
        <v>58828827</v>
      </c>
      <c r="AN53" s="333">
        <v>49197</v>
      </c>
      <c r="AO53" s="334">
        <v>12.3</v>
      </c>
      <c r="AP53" s="335">
        <v>57132</v>
      </c>
      <c r="AQ53" s="336">
        <v>4</v>
      </c>
      <c r="AR53" s="337">
        <v>8.3000000000000007</v>
      </c>
    </row>
    <row r="54" spans="1:44">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565</v>
      </c>
      <c r="AM54" s="340">
        <v>34216261</v>
      </c>
      <c r="AN54" s="341">
        <v>28614</v>
      </c>
      <c r="AO54" s="342">
        <v>13.3</v>
      </c>
      <c r="AP54" s="343">
        <v>30126</v>
      </c>
      <c r="AQ54" s="344">
        <v>2.8</v>
      </c>
      <c r="AR54" s="345">
        <v>10.5</v>
      </c>
    </row>
    <row r="55" spans="1:44">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567</v>
      </c>
      <c r="AL55" s="324"/>
      <c r="AM55" s="332">
        <v>67809879</v>
      </c>
      <c r="AN55" s="333">
        <v>56753</v>
      </c>
      <c r="AO55" s="334">
        <v>15.4</v>
      </c>
      <c r="AP55" s="335">
        <v>58766</v>
      </c>
      <c r="AQ55" s="336">
        <v>2.9</v>
      </c>
      <c r="AR55" s="337">
        <v>12.5</v>
      </c>
    </row>
    <row r="56" spans="1:44">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565</v>
      </c>
      <c r="AM56" s="340">
        <v>37730656</v>
      </c>
      <c r="AN56" s="341">
        <v>31579</v>
      </c>
      <c r="AO56" s="342">
        <v>10.4</v>
      </c>
      <c r="AP56" s="343">
        <v>29363</v>
      </c>
      <c r="AQ56" s="344">
        <v>-2.5</v>
      </c>
      <c r="AR56" s="345">
        <v>12.9</v>
      </c>
    </row>
    <row r="57" spans="1:44">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568</v>
      </c>
      <c r="AL57" s="324"/>
      <c r="AM57" s="332">
        <v>78006531</v>
      </c>
      <c r="AN57" s="333">
        <v>65599</v>
      </c>
      <c r="AO57" s="334">
        <v>15.6</v>
      </c>
      <c r="AP57" s="335">
        <v>62482</v>
      </c>
      <c r="AQ57" s="336">
        <v>6.3</v>
      </c>
      <c r="AR57" s="337">
        <v>9.3000000000000007</v>
      </c>
    </row>
    <row r="58" spans="1:44">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565</v>
      </c>
      <c r="AM58" s="340">
        <v>39620344</v>
      </c>
      <c r="AN58" s="341">
        <v>33318</v>
      </c>
      <c r="AO58" s="342">
        <v>5.5</v>
      </c>
      <c r="AP58" s="343">
        <v>34626</v>
      </c>
      <c r="AQ58" s="344">
        <v>17.899999999999999</v>
      </c>
      <c r="AR58" s="345">
        <v>-12.4</v>
      </c>
    </row>
    <row r="59" spans="1:44">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569</v>
      </c>
      <c r="AL59" s="324"/>
      <c r="AM59" s="332">
        <v>77437849</v>
      </c>
      <c r="AN59" s="333">
        <v>65363</v>
      </c>
      <c r="AO59" s="334">
        <v>-0.4</v>
      </c>
      <c r="AP59" s="335">
        <v>59288</v>
      </c>
      <c r="AQ59" s="336">
        <v>-5.0999999999999996</v>
      </c>
      <c r="AR59" s="337">
        <v>4.7</v>
      </c>
    </row>
    <row r="60" spans="1:44">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565</v>
      </c>
      <c r="AM60" s="340">
        <v>34648994</v>
      </c>
      <c r="AN60" s="341">
        <v>29246</v>
      </c>
      <c r="AO60" s="342">
        <v>-12.2</v>
      </c>
      <c r="AP60" s="343">
        <v>32670</v>
      </c>
      <c r="AQ60" s="344">
        <v>-5.6</v>
      </c>
      <c r="AR60" s="345">
        <v>-6.6</v>
      </c>
    </row>
    <row r="61" spans="1:44">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570</v>
      </c>
      <c r="AL61" s="346"/>
      <c r="AM61" s="347">
        <v>66895901</v>
      </c>
      <c r="AN61" s="348">
        <v>56143</v>
      </c>
      <c r="AO61" s="349">
        <v>7.6</v>
      </c>
      <c r="AP61" s="350">
        <v>58523</v>
      </c>
      <c r="AQ61" s="351">
        <v>2.4</v>
      </c>
      <c r="AR61" s="337">
        <v>5.2</v>
      </c>
    </row>
    <row r="62" spans="1:44">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565</v>
      </c>
      <c r="AM62" s="340">
        <v>35286450</v>
      </c>
      <c r="AN62" s="341">
        <v>29604</v>
      </c>
      <c r="AO62" s="342">
        <v>2.7</v>
      </c>
      <c r="AP62" s="343">
        <v>31216</v>
      </c>
      <c r="AQ62" s="344">
        <v>4.2</v>
      </c>
      <c r="AR62" s="345">
        <v>-1.5</v>
      </c>
    </row>
    <row r="63" spans="1:44">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c r="AK67" s="261"/>
      <c r="AL67" s="261"/>
      <c r="AM67" s="261"/>
      <c r="AN67" s="261"/>
      <c r="AO67" s="261"/>
      <c r="AP67" s="261"/>
      <c r="AQ67" s="261"/>
      <c r="AR67" s="261"/>
      <c r="AS67" s="261"/>
      <c r="AT67" s="261"/>
    </row>
    <row r="68" spans="1:46" ht="13.5" hidden="1" customHeight="1">
      <c r="AK68" s="261"/>
      <c r="AL68" s="261"/>
      <c r="AM68" s="261"/>
      <c r="AN68" s="261"/>
      <c r="AO68" s="261"/>
      <c r="AP68" s="261"/>
      <c r="AQ68" s="261"/>
      <c r="AR68" s="261"/>
    </row>
    <row r="69" spans="1:46" ht="13.5" hidden="1" customHeight="1">
      <c r="AK69" s="261"/>
      <c r="AL69" s="261"/>
      <c r="AM69" s="261"/>
      <c r="AN69" s="261"/>
      <c r="AO69" s="261"/>
      <c r="AP69" s="261"/>
      <c r="AQ69" s="261"/>
      <c r="AR69" s="261"/>
    </row>
    <row r="70" spans="1:46" hidden="1">
      <c r="AK70" s="261"/>
      <c r="AL70" s="261"/>
      <c r="AM70" s="261"/>
      <c r="AN70" s="261"/>
      <c r="AO70" s="261"/>
      <c r="AP70" s="261"/>
      <c r="AQ70" s="261"/>
      <c r="AR70" s="261"/>
    </row>
    <row r="71" spans="1:46" hidden="1">
      <c r="AK71" s="261"/>
      <c r="AL71" s="261"/>
      <c r="AM71" s="261"/>
      <c r="AN71" s="261"/>
      <c r="AO71" s="261"/>
      <c r="AP71" s="261"/>
      <c r="AQ71" s="261"/>
      <c r="AR71" s="261"/>
    </row>
    <row r="72" spans="1:46" hidden="1">
      <c r="AK72" s="261"/>
      <c r="AL72" s="261"/>
      <c r="AM72" s="261"/>
      <c r="AN72" s="261"/>
      <c r="AO72" s="261"/>
      <c r="AP72" s="261"/>
      <c r="AQ72" s="261"/>
      <c r="AR72" s="261"/>
    </row>
    <row r="73" spans="1:46" hidden="1">
      <c r="AK73" s="261"/>
      <c r="AL73" s="261"/>
      <c r="AM73" s="261"/>
      <c r="AN73" s="261"/>
      <c r="AO73" s="261"/>
      <c r="AP73" s="261"/>
      <c r="AQ73" s="261"/>
      <c r="AR73" s="261"/>
    </row>
  </sheetData>
  <sheetProtection algorithmName="SHA-512" hashValue="+hVNzHOQJzc1n/j/9PG5uKhfPKeQc7I6dvuspxpNqSUGiS9Qq2PuNK6VxjMoeBD0yt3fq6J9uoLx5jzTqQLH6w==" saltValue="LziRC35fEfDgtvuH639l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82" zoomScaleNormal="100" zoomScaleSheetLayoutView="55" workbookViewId="0">
      <selection activeCell="AF102" sqref="AF102"/>
    </sheetView>
  </sheetViews>
  <sheetFormatPr defaultColWidth="0" defaultRowHeight="13.5" customHeight="1" zeroHeight="1"/>
  <cols>
    <col min="1" max="125" width="2.5" style="259" customWidth="1"/>
    <col min="126" max="16384" width="9" style="258" hidden="1"/>
  </cols>
  <sheetData>
    <row r="1" spans="2:125" ht="13.5" customHeight="1">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c r="B2" s="258"/>
      <c r="DG2" s="258"/>
    </row>
    <row r="3" spans="2:12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row r="5" spans="2:125"/>
    <row r="6" spans="2:125"/>
    <row r="7" spans="2:125"/>
    <row r="8" spans="2:125"/>
    <row r="9" spans="2:125">
      <c r="DU9" s="258"/>
    </row>
    <row r="10" spans="2:125"/>
    <row r="11" spans="2:125"/>
    <row r="12" spans="2:125"/>
    <row r="13" spans="2:125"/>
    <row r="14" spans="2:125"/>
    <row r="15" spans="2:125"/>
    <row r="16" spans="2:125"/>
    <row r="17" spans="125:125">
      <c r="DU17" s="258"/>
    </row>
    <row r="18" spans="125:125"/>
    <row r="19" spans="125:125"/>
    <row r="20" spans="125:125">
      <c r="DU20" s="258"/>
    </row>
    <row r="21" spans="125:125">
      <c r="DU21" s="258"/>
    </row>
    <row r="22" spans="125:125"/>
    <row r="23" spans="125:125"/>
    <row r="24" spans="125:125"/>
    <row r="25" spans="125:125"/>
    <row r="26" spans="125:125"/>
    <row r="27" spans="125:125"/>
    <row r="28" spans="125:125">
      <c r="DU28" s="258"/>
    </row>
    <row r="29" spans="125:125"/>
    <row r="30" spans="125:125"/>
    <row r="31" spans="125:125"/>
    <row r="32" spans="125:125"/>
    <row r="33" spans="2:125">
      <c r="B33" s="258"/>
      <c r="G33" s="258"/>
      <c r="I33" s="258"/>
    </row>
    <row r="34" spans="2:125">
      <c r="C34" s="258"/>
      <c r="P34" s="258"/>
      <c r="DE34" s="258"/>
      <c r="DH34" s="258"/>
    </row>
    <row r="35" spans="2:125">
      <c r="D35" s="258"/>
      <c r="E35" s="258"/>
      <c r="DG35" s="258"/>
      <c r="DJ35" s="258"/>
      <c r="DP35" s="258"/>
      <c r="DQ35" s="258"/>
      <c r="DR35" s="258"/>
      <c r="DS35" s="258"/>
      <c r="DT35" s="258"/>
      <c r="DU35" s="258"/>
    </row>
    <row r="36" spans="2:125">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c r="DU37" s="258"/>
    </row>
    <row r="38" spans="2:125">
      <c r="DT38" s="258"/>
      <c r="DU38" s="258"/>
    </row>
    <row r="39" spans="2:125"/>
    <row r="40" spans="2:125">
      <c r="DH40" s="258"/>
    </row>
    <row r="41" spans="2:125">
      <c r="DE41" s="258"/>
    </row>
    <row r="42" spans="2:125">
      <c r="DG42" s="258"/>
      <c r="DJ42" s="258"/>
    </row>
    <row r="43" spans="2:125">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c r="DU44" s="258"/>
    </row>
    <row r="45" spans="2:125"/>
    <row r="46" spans="2:125"/>
    <row r="47" spans="2:125"/>
    <row r="48" spans="2:125">
      <c r="DT48" s="258"/>
      <c r="DU48" s="258"/>
    </row>
    <row r="49" spans="120:125">
      <c r="DU49" s="258"/>
    </row>
    <row r="50" spans="120:125">
      <c r="DU50" s="258"/>
    </row>
    <row r="51" spans="120:125">
      <c r="DP51" s="258"/>
      <c r="DQ51" s="258"/>
      <c r="DR51" s="258"/>
      <c r="DS51" s="258"/>
      <c r="DT51" s="258"/>
      <c r="DU51" s="258"/>
    </row>
    <row r="52" spans="120:125"/>
    <row r="53" spans="120:125"/>
    <row r="54" spans="120:125">
      <c r="DU54" s="258"/>
    </row>
    <row r="55" spans="120:125"/>
    <row r="56" spans="120:125"/>
    <row r="57" spans="120:125"/>
    <row r="58" spans="120:125">
      <c r="DU58" s="258"/>
    </row>
    <row r="59" spans="120:125"/>
    <row r="60" spans="120:125"/>
    <row r="61" spans="120:125"/>
    <row r="62" spans="120:125"/>
    <row r="63" spans="120:125">
      <c r="DU63" s="258"/>
    </row>
    <row r="64" spans="120:125">
      <c r="DT64" s="258"/>
      <c r="DU64" s="258"/>
    </row>
    <row r="65" spans="123:125"/>
    <row r="66" spans="123:125"/>
    <row r="67" spans="123:125"/>
    <row r="68" spans="123:125"/>
    <row r="69" spans="123:125">
      <c r="DS69" s="258"/>
      <c r="DT69" s="258"/>
      <c r="DU69" s="258"/>
    </row>
    <row r="70" spans="123:125"/>
    <row r="71" spans="123:125"/>
    <row r="72" spans="123:125"/>
    <row r="73" spans="123:125"/>
    <row r="74" spans="123:125"/>
    <row r="75" spans="123:125"/>
    <row r="76" spans="123:125"/>
    <row r="77" spans="123:125"/>
    <row r="78" spans="123:125"/>
    <row r="79" spans="123:125"/>
    <row r="80" spans="123:125"/>
    <row r="81" spans="116:125"/>
    <row r="82" spans="116:125">
      <c r="DL82" s="258"/>
    </row>
    <row r="83" spans="116:125">
      <c r="DM83" s="258"/>
      <c r="DN83" s="258"/>
      <c r="DO83" s="258"/>
      <c r="DP83" s="258"/>
      <c r="DQ83" s="258"/>
      <c r="DR83" s="258"/>
      <c r="DS83" s="258"/>
      <c r="DT83" s="258"/>
      <c r="DU83" s="258"/>
    </row>
    <row r="84" spans="116:125"/>
    <row r="85" spans="116:125"/>
    <row r="86" spans="116:125"/>
    <row r="87" spans="116:125"/>
    <row r="88" spans="116:125">
      <c r="DU88" s="258"/>
    </row>
    <row r="89" spans="116:125"/>
    <row r="90" spans="116:125"/>
    <row r="91" spans="116:125"/>
    <row r="92" spans="116:125" ht="13.5" customHeight="1"/>
    <row r="93" spans="116:125" ht="13.5" customHeight="1"/>
    <row r="94" spans="116:125" ht="13.5" customHeight="1">
      <c r="DS94" s="258"/>
      <c r="DT94" s="258"/>
      <c r="DU94" s="258"/>
    </row>
    <row r="95" spans="116:125" ht="13.5" customHeight="1">
      <c r="DU95" s="258"/>
    </row>
    <row r="96" spans="116:125" ht="13.5" customHeight="1"/>
    <row r="97" spans="124:125" ht="13.5" customHeight="1"/>
    <row r="98" spans="124:125" ht="13.5" customHeight="1"/>
    <row r="99" spans="124:125" ht="13.5" customHeight="1"/>
    <row r="100" spans="124:125" ht="13.5" customHeight="1"/>
    <row r="101" spans="124:125" ht="13.5" customHeight="1">
      <c r="DU101" s="258"/>
    </row>
    <row r="102" spans="124:125" ht="13.5" customHeight="1"/>
    <row r="103" spans="124:125" ht="13.5" customHeight="1"/>
    <row r="104" spans="124:125" ht="13.5" customHeight="1">
      <c r="DT104" s="258"/>
      <c r="DU104" s="25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8" t="s">
        <v>572</v>
      </c>
    </row>
    <row r="120" spans="125:125" ht="13.5" hidden="1" customHeight="1"/>
    <row r="121" spans="125:125" ht="13.5" hidden="1" customHeight="1">
      <c r="DU121" s="258"/>
    </row>
  </sheetData>
  <sheetProtection algorithmName="SHA-512" hashValue="wLCA1Gj55qW4FNH/PqN4asEWg8RjCvZnw6L4Y/BwjW4AExbjDx4yk3+Dq4rUnqjold2u9JsIdxY+8o74MHtdtA==" saltValue="KNOGvboCavK1fwCiG5mem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Normal="100" zoomScaleSheetLayoutView="55" workbookViewId="0"/>
  </sheetViews>
  <sheetFormatPr defaultColWidth="0" defaultRowHeight="13.5" customHeight="1" zeroHeight="1"/>
  <cols>
    <col min="1" max="125" width="2.5" style="259" customWidth="1"/>
    <col min="126" max="142" width="0" style="258" hidden="1" customWidth="1"/>
    <col min="143" max="16384" width="9" style="258" hidden="1"/>
  </cols>
  <sheetData>
    <row r="1" spans="1:125" ht="13.5" customHeight="1">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c r="B2" s="258"/>
      <c r="T2" s="258"/>
    </row>
    <row r="3" spans="1:125">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8"/>
      <c r="G33" s="258"/>
      <c r="I33" s="258"/>
    </row>
    <row r="34" spans="2:125">
      <c r="C34" s="258"/>
      <c r="P34" s="258"/>
      <c r="R34" s="258"/>
      <c r="U34" s="258"/>
    </row>
    <row r="35" spans="2:125">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c r="F36" s="258"/>
      <c r="H36" s="258"/>
      <c r="J36" s="258"/>
      <c r="K36" s="258"/>
      <c r="L36" s="258"/>
      <c r="M36" s="258"/>
      <c r="N36" s="258"/>
      <c r="O36" s="258"/>
      <c r="Q36" s="258"/>
      <c r="S36" s="258"/>
      <c r="V36" s="258"/>
    </row>
    <row r="37" spans="2:125"/>
    <row r="38" spans="2:125"/>
    <row r="39" spans="2:125"/>
    <row r="40" spans="2:125">
      <c r="U40" s="258"/>
    </row>
    <row r="41" spans="2:125">
      <c r="R41" s="258"/>
    </row>
    <row r="42" spans="2:125">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c r="Q43" s="258"/>
      <c r="S43" s="258"/>
      <c r="V43" s="25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9" t="s">
        <v>573</v>
      </c>
    </row>
  </sheetData>
  <sheetProtection algorithmName="SHA-512" hashValue="TFy3Cdd7jpl3616UzXt6ygjQeziPQ1ydGnhYGFYFdN1YHVfeK1f9mNKDoXBiP3Nx9bXFvijhiCoCBSZ8TiEonA==" saltValue="8Z9JM/NRame8bl5qEkGJi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84" t="s">
        <v>3</v>
      </c>
      <c r="D47" s="1184"/>
      <c r="E47" s="1185"/>
      <c r="F47" s="11">
        <v>1.05</v>
      </c>
      <c r="G47" s="12">
        <v>1.21</v>
      </c>
      <c r="H47" s="12">
        <v>1.46</v>
      </c>
      <c r="I47" s="12">
        <v>3.35</v>
      </c>
      <c r="J47" s="13">
        <v>2.97</v>
      </c>
    </row>
    <row r="48" spans="2:10" ht="57.75" customHeight="1">
      <c r="B48" s="14"/>
      <c r="C48" s="1186" t="s">
        <v>4</v>
      </c>
      <c r="D48" s="1186"/>
      <c r="E48" s="1187"/>
      <c r="F48" s="15">
        <v>0.61</v>
      </c>
      <c r="G48" s="16">
        <v>0.66</v>
      </c>
      <c r="H48" s="16">
        <v>0.79</v>
      </c>
      <c r="I48" s="16">
        <v>0.84</v>
      </c>
      <c r="J48" s="17">
        <v>0.86</v>
      </c>
    </row>
    <row r="49" spans="2:10" ht="57.75" customHeight="1" thickBot="1">
      <c r="B49" s="18"/>
      <c r="C49" s="1188" t="s">
        <v>5</v>
      </c>
      <c r="D49" s="1188"/>
      <c r="E49" s="1189"/>
      <c r="F49" s="19" t="s">
        <v>579</v>
      </c>
      <c r="G49" s="20">
        <v>0.22</v>
      </c>
      <c r="H49" s="20">
        <v>0.42</v>
      </c>
      <c r="I49" s="20">
        <v>2.04</v>
      </c>
      <c r="J49" s="21" t="s">
        <v>580</v>
      </c>
    </row>
    <row r="50" spans="2:10"/>
  </sheetData>
  <sheetProtection algorithmName="SHA-512" hashValue="8+GAWmQ+n+zW5CbFECuCYDNKXPsrFcOgZz1hn4HL5fbjgtz/jkFVxjo4l3au3KNnPj2a5WvBAs/PRUjESGQeyw==" saltValue="k7U91AN0AMabuyXsoTaYi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2024-03-13T04:04:37Z</cp:lastPrinted>
  <dcterms:created xsi:type="dcterms:W3CDTF">2024-02-05T02:50:44Z</dcterms:created>
  <dcterms:modified xsi:type="dcterms:W3CDTF">2024-10-04T07:00:17Z</dcterms:modified>
  <cp:category/>
</cp:coreProperties>
</file>