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8A37D927-66D0-406A-8273-60EE8B9BE4D9}"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BE38" i="10"/>
  <c r="AM38" i="10"/>
  <c r="C38" i="10"/>
  <c r="BW37" i="10"/>
  <c r="BW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U37" i="10" s="1"/>
  <c r="U38" i="10" s="1"/>
  <c r="U39" i="10" s="1"/>
  <c r="AM34" i="10" l="1"/>
  <c r="AM35" i="10" l="1"/>
  <c r="AM36" i="10" l="1"/>
  <c r="AM37" i="10" l="1"/>
  <c r="BE34" i="10"/>
  <c r="BE35" i="10" s="1"/>
  <c r="BE36" i="10" s="1"/>
  <c r="BE37" i="10" s="1"/>
  <c r="CO34" i="10" l="1"/>
  <c r="CO35" i="10" s="1"/>
  <c r="CO36" i="10" s="1"/>
  <c r="CO37" i="10" s="1"/>
  <c r="CO38" i="10" s="1"/>
  <c r="CO39" i="10" s="1"/>
  <c r="CO40" i="10" s="1"/>
  <c r="CO41" i="10" s="1"/>
  <c r="CO42" i="10" s="1"/>
  <c r="CO43" i="10" s="1"/>
  <c r="BW34" i="10"/>
  <c r="BW35" i="10" s="1"/>
</calcChain>
</file>

<file path=xl/sharedStrings.xml><?xml version="1.0" encoding="utf-8"?>
<sst xmlns="http://schemas.openxmlformats.org/spreadsheetml/2006/main" count="1128" uniqueCount="593">
  <si>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</si>
  <si>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</si>
  <si>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</si>
  <si>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</si>
  <si>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</si>
  <si>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</si>
  <si>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</si>
  <si>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</si>
  <si>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</si>
  <si>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</si>
  <si>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</si>
  <si>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</si>
  <si>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</si>
  <si>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</si>
  <si>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</si>
  <si>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</si>
  <si>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</si>
  <si>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</si>
  <si>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</si>
  <si>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</si>
  <si>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</si>
  <si>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</si>
  <si>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</si>
  <si>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</si>
  <si>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</si>
  <si>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</si>
  <si>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</si>
  <si>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</si>
  <si>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</si>
  <si>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</si>
  <si>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</si>
  <si>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</si>
  <si>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</si>
  <si>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</si>
  <si>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</si>
  <si>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</si>
  <si>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</si>
  <si>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</si>
  <si>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</si>
  <si>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</si>
  <si>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</si>
  <si>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</si>
  <si>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</si>
  <si>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</si>
  <si>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</si>
  <si>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</si>
  <si>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</si>
  <si>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</si>
  <si>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</si>
  <si>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</si>
  <si>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</si>
  <si>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</si>
  <si>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</si>
  <si>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</si>
  <si>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</si>
  <si>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</si>
  <si>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</si>
  <si>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</si>
  <si>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</si>
  <si>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</si>
  <si>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</si>
  <si>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</si>
  <si>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</si>
  <si>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</si>
  <si>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</si>
  <si>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</si>
  <si>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</si>
  <si>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</si>
  <si>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</si>
  <si>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</si>
  <si>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</si>
  <si>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</si>
  <si>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</si>
  <si>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</si>
  <si>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</si>
  <si>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</si>
  <si>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</si>
  <si>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</si>
  <si>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</si>
  <si>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</si>
  <si>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</si>
  <si>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</si>
  <si>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</si>
  <si>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</si>
  <si>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</si>
  <si>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</si>
  <si>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</si>
  <si>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</si>
  <si>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</si>
  <si>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</si>
  <si>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</si>
  <si>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</si>
  <si>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</si>
  <si>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</si>
  <si>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</si>
  <si>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</si>
  <si>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</si>
  <si>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</si>
  <si>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</si>
  <si>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</si>
  <si>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</si>
  <si>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</si>
  <si>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</si>
  <si>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</si>
  <si>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</si>
  <si>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</si>
  <si>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</si>
  <si>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</si>
  <si>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</si>
  <si>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</si>
  <si>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</si>
  <si>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</si>
  <si>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</si>
  <si>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</si>
  <si>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</si>
  <si>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</si>
  <si>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</si>
  <si>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</si>
  <si>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</si>
  <si>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</si>
  <si>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</si>
  <si>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</si>
  <si>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</si>
  <si>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</si>
  <si>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</si>
  <si>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</si>
  <si>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</si>
  <si>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</si>
  <si>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</si>
  <si>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</si>
  <si>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</si>
  <si>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</si>
  <si>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</si>
  <si>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</si>
  <si>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</si>
  <si>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</si>
  <si>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</si>
  <si>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</si>
  <si>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</si>
  <si>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</si>
  <si>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</si>
  <si>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</si>
  <si>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</si>
  <si>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</si>
  <si>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</si>
  <si>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</si>
  <si>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</si>
  <si>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</si>
  <si>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</si>
  <si>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</si>
  <si>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</si>
  <si>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</si>
  <si>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</si>
  <si>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</si>
  <si>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</si>
  <si>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</si>
  <si>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</si>
  <si>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</si>
  <si>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</si>
  <si>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</si>
  <si>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</si>
  <si>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</si>
  <si>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</si>
  <si>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</si>
  <si>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</si>
  <si>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</si>
  <si>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</si>
  <si>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</si>
  <si>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</si>
  <si>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</si>
  <si>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</si>
  <si>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</si>
  <si>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</si>
  <si>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</si>
  <si>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</si>
  <si>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</si>
  <si>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</si>
  <si>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</si>
  <si>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</si>
  <si>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</si>
  <si>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</si>
  <si>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</si>
  <si>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</si>
  <si>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</si>
  <si>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</si>
  <si>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</si>
  <si>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</si>
  <si>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</si>
  <si>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</si>
  <si>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</si>
  <si>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</si>
  <si>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</si>
  <si>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</si>
  <si>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</si>
  <si>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</si>
  <si>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</si>
  <si>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</si>
  <si>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</si>
  <si>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</si>
  <si>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</si>
  <si>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</si>
  <si>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</si>
  <si>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</si>
  <si>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</si>
  <si>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</si>
  <si>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</si>
  <si>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</si>
  <si>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</si>
  <si>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</si>
  <si>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</si>
  <si>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</si>
  <si>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</si>
  <si>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</si>
  <si>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</si>
  <si>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</si>
  <si>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</si>
  <si>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</si>
  <si>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</si>
  <si>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</si>
  <si>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</si>
  <si>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</si>
  <si>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</si>
  <si>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</si>
  <si>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</si>
  <si>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</si>
  <si>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</si>
  <si>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</si>
  <si>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</si>
  <si>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</si>
  <si>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</si>
  <si>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</si>
  <si>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</si>
  <si>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</si>
  <si>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</si>
  <si>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</si>
  <si>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</si>
  <si>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</si>
  <si>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</si>
  <si>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</si>
  <si>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</si>
  <si>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</si>
  <si>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</si>
  <si>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</si>
  <si>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</si>
  <si>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</si>
  <si>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</si>
  <si>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</si>
  <si>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</si>
  <si>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</si>
  <si>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</si>
  <si>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</si>
  <si>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</si>
  <si>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</si>
  <si>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</si>
  <si>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</si>
  <si>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</si>
  <si>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</si>
  <si>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</si>
  <si>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</si>
  <si>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</si>
  <si>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</si>
  <si>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</si>
  <si>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</si>
  <si>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</si>
  <si>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</si>
  <si>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</si>
  <si>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</si>
  <si>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</si>
  <si>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</si>
  <si>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</si>
  <si>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</si>
  <si>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</si>
  <si>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</si>
  <si>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</si>
  <si>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</si>
  <si>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</si>
  <si>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</si>
  <si>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</si>
  <si>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</si>
  <si>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</si>
  <si>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</si>
  <si>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</si>
  <si>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</si>
  <si>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</si>
  <si>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</si>
  <si>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</si>
  <si>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</si>
  <si>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</si>
  <si>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</si>
  <si>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</si>
  <si>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</si>
  <si>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</si>
  <si>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</si>
  <si>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</si>
  <si>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</si>
  <si>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</si>
  <si>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</si>
  <si>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</si>
  <si>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</si>
  <si>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</si>
  <si>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</si>
  <si>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</si>
  <si>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</si>
  <si>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</si>
  <si>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</si>
  <si>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</si>
  <si>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</si>
  <si>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</si>
  <si>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</si>
  <si>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</si>
  <si>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</si>
  <si>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</si>
  <si>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</si>
  <si>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</si>
  <si>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</si>
  <si>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</si>
  <si>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</si>
  <si>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</si>
  <si>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</si>
  <si>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</si>
  <si>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</si>
  <si>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</si>
  <si>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</si>
  <si>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</si>
  <si>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</si>
  <si>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</si>
  <si>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</si>
  <si>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</si>
  <si>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</si>
  <si>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</si>
  <si>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</si>
  <si>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</si>
  <si>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</si>
  <si>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</si>
  <si>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</si>
  <si>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</si>
  <si>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</si>
  <si>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</si>
  <si>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</si>
  <si>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</si>
  <si>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</si>
  <si>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</si>
  <si>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</si>
  <si>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</si>
  <si>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</si>
  <si>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</si>
  <si>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</si>
  <si>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</si>
  <si>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</si>
  <si>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</si>
  <si>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</si>
  <si>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</si>
  <si>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</si>
  <si>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</si>
  <si>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</si>
  <si>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</si>
  <si>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</si>
  <si>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</si>
  <si>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</si>
  <si>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</si>
  <si>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</si>
  <si>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</si>
  <si>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</si>
  <si>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</si>
  <si>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</si>
  <si>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</si>
  <si>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</si>
  <si>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</si>
  <si>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</si>
  <si>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</si>
  <si>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</si>
  <si>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</si>
  <si>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</si>
  <si>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</si>
  <si>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</si>
  <si>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</si>
  <si>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地域下水道事業特別会計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</si>
  <si>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</si>
  <si>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</si>
  <si>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</si>
  <si>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</si>
  <si>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</si>
  <si>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</si>
  <si>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</si>
  <si>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</si>
  <si>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</si>
  <si>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</si>
  <si>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</si>
  <si>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</si>
  <si>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</si>
  <si>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</si>
  <si>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</si>
  <si>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</si>
  <si>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</si>
  <si>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介護保険事業（保険勘定）特別会計</t>
    <phoneticPr fontId="5"/>
  </si>
  <si>
    <t>介護保険事業（サービス勘定）特別会計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</si>
  <si>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</si>
  <si>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</si>
  <si>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</si>
  <si>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</si>
  <si>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</si>
  <si>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</si>
  <si>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港湾整備事業特別会計</t>
    <phoneticPr fontId="5"/>
  </si>
  <si>
    <t>法非適用企業</t>
    <phoneticPr fontId="5"/>
  </si>
  <si>
    <t>集落排水事業特別会計</t>
    <phoneticPr fontId="5"/>
  </si>
  <si>
    <t>地方卸売市場事業特別会計</t>
    <phoneticPr fontId="5"/>
  </si>
  <si>
    <t>野呂高原ロッジ事業特別会計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</si>
  <si>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</si>
  <si>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</si>
  <si>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</si>
  <si>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</si>
  <si>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</si>
  <si>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</si>
  <si>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</si>
  <si>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</si>
  <si>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</si>
  <si>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</si>
  <si>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</si>
  <si>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</si>
  <si>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</si>
  <si>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</si>
  <si>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</si>
  <si>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</si>
  <si>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</si>
  <si>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</si>
  <si>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</si>
  <si>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</si>
  <si>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</si>
  <si>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</si>
  <si>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</si>
  <si>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</si>
  <si>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</si>
  <si>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</si>
  <si>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</si>
  <si>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</si>
  <si>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</si>
  <si>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</si>
  <si>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</si>
  <si>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</si>
  <si>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</si>
  <si>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</si>
  <si>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</si>
  <si>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</si>
  <si>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</si>
  <si>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</si>
  <si>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</si>
  <si>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</si>
  <si>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</si>
  <si>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</si>
  <si>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</si>
  <si>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</si>
  <si>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</si>
  <si>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</si>
  <si>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</si>
  <si>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</si>
  <si>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</si>
  <si>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</si>
  <si>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</si>
  <si>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</si>
  <si>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</si>
  <si>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</si>
  <si>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臨海土地造成事業特別会計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</si>
  <si>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</si>
  <si>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</si>
  <si>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</si>
  <si>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</si>
  <si>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</si>
  <si>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</si>
  <si>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</si>
  <si>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</si>
  <si>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</si>
  <si>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</si>
  <si>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</si>
  <si>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</si>
  <si>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</si>
  <si>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</si>
  <si>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</si>
  <si>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</si>
  <si>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</si>
  <si>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</si>
  <si>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</si>
  <si>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</si>
  <si>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</si>
  <si>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</si>
  <si>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</si>
  <si>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</si>
  <si>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</si>
  <si>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</si>
  <si>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</si>
  <si>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</si>
  <si>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</si>
  <si>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</si>
  <si>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</si>
  <si>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</si>
  <si>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</si>
  <si>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</si>
  <si>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</si>
  <si>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</si>
  <si>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</si>
  <si>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</si>
  <si>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</si>
  <si>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</si>
  <si>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</si>
  <si>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</si>
  <si>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</si>
  <si>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</si>
  <si>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</si>
  <si>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</si>
  <si>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</si>
  <si>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</si>
  <si>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</si>
  <si>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</si>
  <si>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</si>
  <si>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</si>
  <si>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</si>
  <si>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</si>
  <si>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</si>
  <si>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</si>
  <si>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</si>
  <si>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</si>
  <si>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</si>
  <si>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</si>
  <si>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</si>
  <si>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</si>
  <si>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</si>
  <si>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</si>
  <si>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</si>
  <si>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</si>
  <si>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</si>
  <si>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</si>
  <si>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</si>
  <si>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</si>
  <si>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</si>
  <si>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</si>
  <si>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</si>
  <si>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</si>
  <si>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</si>
  <si>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</si>
  <si>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</si>
  <si>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</si>
  <si>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</si>
  <si>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</si>
  <si>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</si>
  <si>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2.16</t>
  </si>
  <si>
    <t>▲ 0.68</t>
  </si>
  <si>
    <t>一般会計</t>
  </si>
  <si>
    <t>水道事業会計</t>
  </si>
  <si>
    <t>工業用水道事業会計</t>
  </si>
  <si>
    <t>下水道事業会計</t>
  </si>
  <si>
    <t>病院事業会計</t>
  </si>
  <si>
    <t>介護保険事業（保険勘定）特別会計</t>
  </si>
  <si>
    <t>国民健康保険事業（事業勘定）特別会計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</si>
  <si>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</si>
  <si>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</si>
  <si>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</si>
  <si>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</si>
  <si>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</si>
  <si>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</si>
  <si>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</si>
  <si>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</si>
  <si>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</si>
  <si>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臨海土地造成事業特別会計</t>
    <rPh sb="0" eb="2">
      <t>リンカイ</t>
    </rPh>
    <rPh sb="2" eb="4">
      <t>トチ</t>
    </rPh>
    <rPh sb="4" eb="6">
      <t>ゾウセイ</t>
    </rPh>
    <rPh sb="6" eb="8">
      <t>ジギョウ</t>
    </rPh>
    <rPh sb="8" eb="10">
      <t>トクベツ</t>
    </rPh>
    <rPh sb="10" eb="12">
      <t>カイケイ</t>
    </rPh>
    <phoneticPr fontId="2"/>
  </si>
  <si>
    <t>内陸土地造成事業特別会計</t>
    <rPh sb="0" eb="2">
      <t>ナイリク</t>
    </rPh>
    <rPh sb="2" eb="4">
      <t>トチ</t>
    </rPh>
    <rPh sb="4" eb="6">
      <t>ゾウセイ</t>
    </rPh>
    <rPh sb="6" eb="8">
      <t>ジギョウ</t>
    </rPh>
    <rPh sb="8" eb="10">
      <t>トクベツ</t>
    </rPh>
    <rPh sb="10" eb="12">
      <t>カイケイ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</si>
  <si>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</si>
  <si>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</si>
  <si>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呉市体育振興財団</t>
    <rPh sb="0" eb="2">
      <t>クレシ</t>
    </rPh>
    <rPh sb="2" eb="4">
      <t>タイイク</t>
    </rPh>
    <rPh sb="4" eb="6">
      <t>シンコウ</t>
    </rPh>
    <rPh sb="6" eb="8">
      <t>ザイダン</t>
    </rPh>
    <phoneticPr fontId="10"/>
  </si>
  <si>
    <t>くれ産業振興センター</t>
    <rPh sb="2" eb="4">
      <t>サンギョウ</t>
    </rPh>
    <rPh sb="4" eb="6">
      <t>シンコウ</t>
    </rPh>
    <phoneticPr fontId="10"/>
  </si>
  <si>
    <t>○</t>
    <phoneticPr fontId="10"/>
  </si>
  <si>
    <t>呉市土地開発公社</t>
    <rPh sb="0" eb="2">
      <t>クレシ</t>
    </rPh>
    <rPh sb="2" eb="4">
      <t>トチ</t>
    </rPh>
    <rPh sb="4" eb="6">
      <t>カイハツ</t>
    </rPh>
    <rPh sb="6" eb="8">
      <t>コウシャ</t>
    </rPh>
    <phoneticPr fontId="10"/>
  </si>
  <si>
    <t>呉市文化振興財団</t>
    <rPh sb="0" eb="2">
      <t>クレシ</t>
    </rPh>
    <rPh sb="2" eb="4">
      <t>ブンカ</t>
    </rPh>
    <rPh sb="4" eb="6">
      <t>シンコウ</t>
    </rPh>
    <rPh sb="6" eb="8">
      <t>ザイダン</t>
    </rPh>
    <phoneticPr fontId="10"/>
  </si>
  <si>
    <t>蘭島文化振興財団</t>
    <rPh sb="0" eb="2">
      <t>ランシマ</t>
    </rPh>
    <rPh sb="2" eb="4">
      <t>ブンカ</t>
    </rPh>
    <rPh sb="4" eb="6">
      <t>シンコウ</t>
    </rPh>
    <rPh sb="6" eb="8">
      <t>ザイダン</t>
    </rPh>
    <phoneticPr fontId="10"/>
  </si>
  <si>
    <t>野呂山観光開発公社</t>
    <rPh sb="0" eb="3">
      <t>ノロサン</t>
    </rPh>
    <rPh sb="3" eb="5">
      <t>カンコウ</t>
    </rPh>
    <rPh sb="5" eb="7">
      <t>カイハツ</t>
    </rPh>
    <rPh sb="7" eb="9">
      <t>コウシャ</t>
    </rPh>
    <phoneticPr fontId="10"/>
  </si>
  <si>
    <t>安浦町生涯学習振興財団</t>
    <rPh sb="0" eb="3">
      <t>ヤスウラチョウ</t>
    </rPh>
    <rPh sb="3" eb="5">
      <t>ショウガイ</t>
    </rPh>
    <rPh sb="5" eb="7">
      <t>ガクシュウ</t>
    </rPh>
    <rPh sb="7" eb="9">
      <t>シンコウ</t>
    </rPh>
    <rPh sb="9" eb="11">
      <t>ザイダン</t>
    </rPh>
    <phoneticPr fontId="10"/>
  </si>
  <si>
    <t>倉橋まちづくり公社</t>
    <rPh sb="0" eb="2">
      <t>クラハシ</t>
    </rPh>
    <rPh sb="7" eb="9">
      <t>コウシャ</t>
    </rPh>
    <phoneticPr fontId="10"/>
  </si>
  <si>
    <t>斎島汽船</t>
    <rPh sb="0" eb="1">
      <t>イツキ</t>
    </rPh>
    <rPh sb="1" eb="2">
      <t>シマ</t>
    </rPh>
    <rPh sb="2" eb="4">
      <t>キセン</t>
    </rPh>
    <phoneticPr fontId="10"/>
  </si>
  <si>
    <t>くれ勤労者福祉サービスセンター</t>
    <rPh sb="2" eb="5">
      <t>キンロウシャ</t>
    </rPh>
    <rPh sb="5" eb="7">
      <t>フクシ</t>
    </rPh>
    <phoneticPr fontId="10"/>
  </si>
  <si>
    <t>地域振興基金</t>
    <rPh sb="0" eb="2">
      <t>チイキ</t>
    </rPh>
    <rPh sb="2" eb="4">
      <t>シンコウ</t>
    </rPh>
    <rPh sb="4" eb="6">
      <t>キキン</t>
    </rPh>
    <phoneticPr fontId="5"/>
  </si>
  <si>
    <t>退職手当基金</t>
    <rPh sb="0" eb="2">
      <t>タイショク</t>
    </rPh>
    <rPh sb="2" eb="4">
      <t>テアテ</t>
    </rPh>
    <rPh sb="4" eb="6">
      <t>キキン</t>
    </rPh>
    <phoneticPr fontId="2"/>
  </si>
  <si>
    <t>公園墓地管理運営基金</t>
    <rPh sb="0" eb="2">
      <t>コウエン</t>
    </rPh>
    <rPh sb="2" eb="4">
      <t>ボチ</t>
    </rPh>
    <rPh sb="4" eb="6">
      <t>カンリ</t>
    </rPh>
    <rPh sb="6" eb="8">
      <t>ウンエイ</t>
    </rPh>
    <rPh sb="8" eb="10">
      <t>キキン</t>
    </rPh>
    <phoneticPr fontId="2"/>
  </si>
  <si>
    <t>博物館推進基金</t>
    <rPh sb="0" eb="3">
      <t>ハクブツカン</t>
    </rPh>
    <rPh sb="3" eb="5">
      <t>スイシン</t>
    </rPh>
    <rPh sb="5" eb="7">
      <t>キキン</t>
    </rPh>
    <phoneticPr fontId="2"/>
  </si>
  <si>
    <t>地域下水道基金</t>
    <rPh sb="0" eb="2">
      <t>チイキ</t>
    </rPh>
    <rPh sb="2" eb="5">
      <t>ゲスイドウ</t>
    </rPh>
    <rPh sb="5" eb="7">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</si>
  <si>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</si>
  <si>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</si>
  <si>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</si>
  <si>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</si>
  <si>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</si>
  <si>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</si>
  <si>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</si>
  <si>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</si>
  <si>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</si>
  <si>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</si>
  <si>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上昇基調であり，類似団体内平均値と比較しても高い水準となっている。将来負担比率については，類似団体内平均値よりも高い水準で推移しているが，投資的事業の計画的執行による地方債現在高の減等により，年々減少している。
　引き続き，長寿命化計画等に基づく計画的な更新等により，有形固定資産減価償却率の改善を図る。</t>
    <rPh sb="82" eb="85">
      <t>トウシテキ</t>
    </rPh>
    <rPh sb="85" eb="87">
      <t>ジギョウ</t>
    </rPh>
    <rPh sb="88" eb="90">
      <t>ケイカク</t>
    </rPh>
    <rPh sb="90" eb="91">
      <t>テキ</t>
    </rPh>
    <rPh sb="91" eb="93">
      <t>シッコウ</t>
    </rPh>
    <rPh sb="96" eb="99">
      <t>チホウサイ</t>
    </rPh>
    <rPh sb="99" eb="102">
      <t>ゲンザイダカ</t>
    </rPh>
    <rPh sb="103" eb="104">
      <t>ゲン</t>
    </rPh>
    <rPh sb="104" eb="105">
      <t>トウ</t>
    </rPh>
    <phoneticPr fontId="5"/>
  </si>
  <si>
    <t>　将来負担比率及び実質公債費比率については，類似団体と比較して高い状況にあるものの，投資的事業の計画的執行により毎年の地方債の新規発行額を抑制するとともに，低利率資金の調達や交付税措置の高い地方債の活用を図ったことにより，減少傾向となっている。
　今後とも地方債の発行抑制基調を堅持しつつ，これまで以上に公債費の適正化に取り組んでいく。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</si>
</sst>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D4F6EC2-1082-4B12-9EDD-7A631D3241B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C15A-4E89-A376-310F36CB46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61640</c:v>
                </c:pt>
                <c:pt idx="1">
                  <c:v>47890</c:v>
                </c:pt>
                <c:pt idx="2">
                  <c:v>44418</c:v>
                </c:pt>
                <c:pt idx="3">
                  <c:v>49643</c:v>
                </c:pt>
                <c:pt idx="4">
                  <c:v>61062</c:v>
                </c:pt>
              </c:numCache>
            </c:numRef>
          </c:val>
          <c:smooth val="0"/>
          <c:extLst>
            <c:ext xmlns:c16="http://schemas.microsoft.com/office/drawing/2014/chart" uri="{C3380CC4-5D6E-409C-BE32-E72D297353CC}">
              <c16:uniqueId val="{00000001-C15A-4E89-A376-310F36CB46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1.76</c:v>
                </c:pt>
                <c:pt idx="1">
                  <c:v>4.4400000000000004</c:v>
                </c:pt>
                <c:pt idx="2">
                  <c:v>7.85</c:v>
                </c:pt>
                <c:pt idx="3">
                  <c:v>4.76</c:v>
                </c:pt>
                <c:pt idx="4">
                  <c:v>6.4</c:v>
                </c:pt>
              </c:numCache>
            </c:numRef>
          </c:val>
          <c:extLst>
            <c:ext xmlns:c16="http://schemas.microsoft.com/office/drawing/2014/chart" uri="{C3380CC4-5D6E-409C-BE32-E72D297353CC}">
              <c16:uniqueId val="{00000000-52A9-4ED8-9C8D-3FBE8C9393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10.76</c:v>
                </c:pt>
                <c:pt idx="1">
                  <c:v>7.21</c:v>
                </c:pt>
                <c:pt idx="2">
                  <c:v>9.2799999999999994</c:v>
                </c:pt>
                <c:pt idx="3">
                  <c:v>13.59</c:v>
                </c:pt>
                <c:pt idx="4">
                  <c:v>14.48</c:v>
                </c:pt>
              </c:numCache>
            </c:numRef>
          </c:val>
          <c:extLst>
            <c:ext xmlns:c16="http://schemas.microsoft.com/office/drawing/2014/chart" uri="{C3380CC4-5D6E-409C-BE32-E72D297353CC}">
              <c16:uniqueId val="{00000001-52A9-4ED8-9C8D-3FBE8C9393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-2.16</c:v>
                </c:pt>
                <c:pt idx="1">
                  <c:v>-0.68</c:v>
                </c:pt>
                <c:pt idx="2">
                  <c:v>5.93</c:v>
                </c:pt>
                <c:pt idx="3">
                  <c:v>0.73</c:v>
                </c:pt>
                <c:pt idx="4">
                  <c:v>3.14</c:v>
                </c:pt>
              </c:numCache>
            </c:numRef>
          </c:val>
          <c:smooth val="0"/>
          <c:extLst>
            <c:ext xmlns:c16="http://schemas.microsoft.com/office/drawing/2014/chart" uri="{C3380CC4-5D6E-409C-BE32-E72D297353CC}">
              <c16:uniqueId val="{00000002-52A9-4ED8-9C8D-3FBE8C9393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#N/A</c:v>
                </c:pt>
                <c:pt idx="3">
                  <c:v>0.32</c:v>
                </c:pt>
                <c:pt idx="4">
                  <c:v>#N/A</c:v>
                </c:pt>
                <c:pt idx="5">
                  <c:v>0.33</c:v>
                </c:pt>
                <c:pt idx="6">
                  <c:v>#N/A</c:v>
                </c:pt>
                <c:pt idx="7">
                  <c:v>0.04</c:v>
                </c:pt>
                <c:pt idx="8">
                  <c:v>#N/A</c:v>
                </c:pt>
                <c:pt idx="9">
                  <c:v>0.04</c:v>
                </c:pt>
              </c:numCache>
            </c:numRef>
          </c:val>
          <c:extLst>
            <c:ext xmlns:c16="http://schemas.microsoft.com/office/drawing/2014/chart" uri="{C3380CC4-5D6E-409C-BE32-E72D297353CC}">
              <c16:uniqueId val="{00000000-7324-41E8-9356-8B4EE77BB7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24-41E8-9356-8B4EE77BB73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2-7324-41E8-9356-8B4EE77BB73C}"/>
            </c:ext>
          </c:extLst>
        </c:ser>
        <c:ser>
          <c:idx val="3"/>
          <c:order val="3"/>
          <c:tx>
            <c:strRef>
              <c:f>データシート!$A$30</c:f>
              <c:strCache>
                <c:ptCount val="1"/>
                <c:pt idx="0">
                  <c:v>国民健康保険事業（事業勘定）特別会計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0.75</c:v>
                </c:pt>
                <c:pt idx="2">
                  <c:v>#N/A</c:v>
                </c:pt>
                <c:pt idx="3">
                  <c:v>0.99</c:v>
                </c:pt>
                <c:pt idx="4">
                  <c:v>#N/A</c:v>
                </c:pt>
                <c:pt idx="5">
                  <c:v>1.05</c:v>
                </c:pt>
                <c:pt idx="6">
                  <c:v>#N/A</c:v>
                </c:pt>
                <c:pt idx="7">
                  <c:v>0.79</c:v>
                </c:pt>
                <c:pt idx="8">
                  <c:v>#N/A</c:v>
                </c:pt>
                <c:pt idx="9">
                  <c:v>0.13</c:v>
                </c:pt>
              </c:numCache>
            </c:numRef>
          </c:val>
          <c:extLst>
            <c:ext xmlns:c16="http://schemas.microsoft.com/office/drawing/2014/chart" uri="{C3380CC4-5D6E-409C-BE32-E72D297353CC}">
              <c16:uniqueId val="{00000003-7324-41E8-9356-8B4EE77BB73C}"/>
            </c:ext>
          </c:extLst>
        </c:ser>
        <c:ser>
          <c:idx val="4"/>
          <c:order val="4"/>
          <c:tx>
            <c:strRef>
              <c:f>データシート!$A$31</c:f>
              <c:strCache>
                <c:ptCount val="1"/>
                <c:pt idx="0">
                  <c:v>介護保険事業（保険勘定）特別会計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0.28000000000000003</c:v>
                </c:pt>
                <c:pt idx="4">
                  <c:v>#N/A</c:v>
                </c:pt>
                <c:pt idx="5">
                  <c:v>0.75</c:v>
                </c:pt>
                <c:pt idx="6">
                  <c:v>#N/A</c:v>
                </c:pt>
                <c:pt idx="7">
                  <c:v>0.54</c:v>
                </c:pt>
                <c:pt idx="8">
                  <c:v>#N/A</c:v>
                </c:pt>
                <c:pt idx="9">
                  <c:v>0.27</c:v>
                </c:pt>
              </c:numCache>
            </c:numRef>
          </c:val>
          <c:extLst>
            <c:ext xmlns:c16="http://schemas.microsoft.com/office/drawing/2014/chart" uri="{C3380CC4-5D6E-409C-BE32-E72D297353CC}">
              <c16:uniqueId val="{00000004-7324-41E8-9356-8B4EE77BB73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0.22</c:v>
                </c:pt>
                <c:pt idx="4">
                  <c:v>#N/A</c:v>
                </c:pt>
                <c:pt idx="5">
                  <c:v>0.18</c:v>
                </c:pt>
                <c:pt idx="6">
                  <c:v>#N/A</c:v>
                </c:pt>
                <c:pt idx="7">
                  <c:v>0.1</c:v>
                </c:pt>
                <c:pt idx="8">
                  <c:v>#N/A</c:v>
                </c:pt>
                <c:pt idx="9">
                  <c:v>0.28999999999999998</c:v>
                </c:pt>
              </c:numCache>
            </c:numRef>
          </c:val>
          <c:extLst>
            <c:ext xmlns:c16="http://schemas.microsoft.com/office/drawing/2014/chart" uri="{C3380CC4-5D6E-409C-BE32-E72D297353CC}">
              <c16:uniqueId val="{00000005-7324-41E8-9356-8B4EE77BB7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1.79</c:v>
                </c:pt>
                <c:pt idx="2">
                  <c:v>#N/A</c:v>
                </c:pt>
                <c:pt idx="3">
                  <c:v>2.2599999999999998</c:v>
                </c:pt>
                <c:pt idx="4">
                  <c:v>#N/A</c:v>
                </c:pt>
                <c:pt idx="5">
                  <c:v>2.2200000000000002</c:v>
                </c:pt>
                <c:pt idx="6">
                  <c:v>#N/A</c:v>
                </c:pt>
                <c:pt idx="7">
                  <c:v>1.48</c:v>
                </c:pt>
                <c:pt idx="8">
                  <c:v>#N/A</c:v>
                </c:pt>
                <c:pt idx="9">
                  <c:v>0.52</c:v>
                </c:pt>
              </c:numCache>
            </c:numRef>
          </c:val>
          <c:extLst>
            <c:ext xmlns:c16="http://schemas.microsoft.com/office/drawing/2014/chart" uri="{C3380CC4-5D6E-409C-BE32-E72D297353CC}">
              <c16:uniqueId val="{00000006-7324-41E8-9356-8B4EE77BB73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1.57</c:v>
                </c:pt>
                <c:pt idx="2">
                  <c:v>#N/A</c:v>
                </c:pt>
                <c:pt idx="3">
                  <c:v>1.75</c:v>
                </c:pt>
                <c:pt idx="4">
                  <c:v>#N/A</c:v>
                </c:pt>
                <c:pt idx="5">
                  <c:v>1.86</c:v>
                </c:pt>
                <c:pt idx="6">
                  <c:v>#N/A</c:v>
                </c:pt>
                <c:pt idx="7">
                  <c:v>2.0699999999999998</c:v>
                </c:pt>
                <c:pt idx="8">
                  <c:v>#N/A</c:v>
                </c:pt>
                <c:pt idx="9">
                  <c:v>2.2999999999999998</c:v>
                </c:pt>
              </c:numCache>
            </c:numRef>
          </c:val>
          <c:extLst>
            <c:ext xmlns:c16="http://schemas.microsoft.com/office/drawing/2014/chart" uri="{C3380CC4-5D6E-409C-BE32-E72D297353CC}">
              <c16:uniqueId val="{00000007-7324-41E8-9356-8B4EE77BB73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3.57</c:v>
                </c:pt>
                <c:pt idx="2">
                  <c:v>#N/A</c:v>
                </c:pt>
                <c:pt idx="3">
                  <c:v>4.16</c:v>
                </c:pt>
                <c:pt idx="4">
                  <c:v>#N/A</c:v>
                </c:pt>
                <c:pt idx="5">
                  <c:v>3.93</c:v>
                </c:pt>
                <c:pt idx="6">
                  <c:v>#N/A</c:v>
                </c:pt>
                <c:pt idx="7">
                  <c:v>3.84</c:v>
                </c:pt>
                <c:pt idx="8">
                  <c:v>#N/A</c:v>
                </c:pt>
                <c:pt idx="9">
                  <c:v>3.5</c:v>
                </c:pt>
              </c:numCache>
            </c:numRef>
          </c:val>
          <c:extLst>
            <c:ext xmlns:c16="http://schemas.microsoft.com/office/drawing/2014/chart" uri="{C3380CC4-5D6E-409C-BE32-E72D297353CC}">
              <c16:uniqueId val="{00000008-7324-41E8-9356-8B4EE77BB7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1.75</c:v>
                </c:pt>
                <c:pt idx="2">
                  <c:v>#N/A</c:v>
                </c:pt>
                <c:pt idx="3">
                  <c:v>4.43</c:v>
                </c:pt>
                <c:pt idx="4">
                  <c:v>#N/A</c:v>
                </c:pt>
                <c:pt idx="5">
                  <c:v>7.84</c:v>
                </c:pt>
                <c:pt idx="6">
                  <c:v>#N/A</c:v>
                </c:pt>
                <c:pt idx="7">
                  <c:v>4.75</c:v>
                </c:pt>
                <c:pt idx="8">
                  <c:v>#N/A</c:v>
                </c:pt>
                <c:pt idx="9">
                  <c:v>6.39</c:v>
                </c:pt>
              </c:numCache>
            </c:numRef>
          </c:val>
          <c:extLst>
            <c:ext xmlns:c16="http://schemas.microsoft.com/office/drawing/2014/chart" uri="{C3380CC4-5D6E-409C-BE32-E72D297353CC}">
              <c16:uniqueId val="{00000009-7324-41E8-9356-8B4EE77BB7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11966</c:v>
                </c:pt>
                <c:pt idx="5">
                  <c:v>11521</c:v>
                </c:pt>
                <c:pt idx="8">
                  <c:v>11155</c:v>
                </c:pt>
                <c:pt idx="11">
                  <c:v>11219</c:v>
                </c:pt>
                <c:pt idx="14">
                  <c:v>11263</c:v>
                </c:pt>
              </c:numCache>
            </c:numRef>
          </c:val>
          <c:extLst>
            <c:ext xmlns:c16="http://schemas.microsoft.com/office/drawing/2014/chart" uri="{C3380CC4-5D6E-409C-BE32-E72D297353CC}">
              <c16:uniqueId val="{00000000-B169-4F6B-AAA9-F86E4EBCEA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1</c:v>
                </c:pt>
                <c:pt idx="6">
                  <c:v>2</c:v>
                </c:pt>
                <c:pt idx="9">
                  <c:v>4</c:v>
                </c:pt>
                <c:pt idx="12">
                  <c:v>3</c:v>
                </c:pt>
              </c:numCache>
            </c:numRef>
          </c:val>
          <c:extLst>
            <c:ext xmlns:c16="http://schemas.microsoft.com/office/drawing/2014/chart" uri="{C3380CC4-5D6E-409C-BE32-E72D297353CC}">
              <c16:uniqueId val="{00000001-B169-4F6B-AAA9-F86E4EBCEA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93</c:v>
                </c:pt>
                <c:pt idx="3">
                  <c:v>93</c:v>
                </c:pt>
                <c:pt idx="6">
                  <c:v>93</c:v>
                </c:pt>
                <c:pt idx="9">
                  <c:v>93</c:v>
                </c:pt>
                <c:pt idx="12">
                  <c:v>93</c:v>
                </c:pt>
              </c:numCache>
            </c:numRef>
          </c:val>
          <c:extLst>
            <c:ext xmlns:c16="http://schemas.microsoft.com/office/drawing/2014/chart" uri="{C3380CC4-5D6E-409C-BE32-E72D297353CC}">
              <c16:uniqueId val="{00000002-B169-4F6B-AAA9-F86E4EBCEA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69-4F6B-AAA9-F86E4EBCEA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1768</c:v>
                </c:pt>
                <c:pt idx="3">
                  <c:v>1654</c:v>
                </c:pt>
                <c:pt idx="6">
                  <c:v>1565</c:v>
                </c:pt>
                <c:pt idx="9">
                  <c:v>1538</c:v>
                </c:pt>
                <c:pt idx="12">
                  <c:v>1489</c:v>
                </c:pt>
              </c:numCache>
            </c:numRef>
          </c:val>
          <c:extLst>
            <c:ext xmlns:c16="http://schemas.microsoft.com/office/drawing/2014/chart" uri="{C3380CC4-5D6E-409C-BE32-E72D297353CC}">
              <c16:uniqueId val="{00000004-B169-4F6B-AAA9-F86E4EBCEA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69-4F6B-AAA9-F86E4EBCEA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69-4F6B-AAA9-F86E4EBCEA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13656</c:v>
                </c:pt>
                <c:pt idx="3">
                  <c:v>12914</c:v>
                </c:pt>
                <c:pt idx="6">
                  <c:v>12478</c:v>
                </c:pt>
                <c:pt idx="9">
                  <c:v>12026</c:v>
                </c:pt>
                <c:pt idx="12">
                  <c:v>11912</c:v>
                </c:pt>
              </c:numCache>
            </c:numRef>
          </c:val>
          <c:extLst>
            <c:ext xmlns:c16="http://schemas.microsoft.com/office/drawing/2014/chart" uri="{C3380CC4-5D6E-409C-BE32-E72D297353CC}">
              <c16:uniqueId val="{00000007-B169-4F6B-AAA9-F86E4EBCEA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3553</c:v>
                </c:pt>
                <c:pt idx="2">
                  <c:v>#N/A</c:v>
                </c:pt>
                <c:pt idx="3">
                  <c:v>#N/A</c:v>
                </c:pt>
                <c:pt idx="4">
                  <c:v>3141</c:v>
                </c:pt>
                <c:pt idx="5">
                  <c:v>#N/A</c:v>
                </c:pt>
                <c:pt idx="6">
                  <c:v>#N/A</c:v>
                </c:pt>
                <c:pt idx="7">
                  <c:v>2983</c:v>
                </c:pt>
                <c:pt idx="8">
                  <c:v>#N/A</c:v>
                </c:pt>
                <c:pt idx="9">
                  <c:v>#N/A</c:v>
                </c:pt>
                <c:pt idx="10">
                  <c:v>2442</c:v>
                </c:pt>
                <c:pt idx="11">
                  <c:v>#N/A</c:v>
                </c:pt>
                <c:pt idx="12">
                  <c:v>#N/A</c:v>
                </c:pt>
                <c:pt idx="13">
                  <c:v>2234</c:v>
                </c:pt>
                <c:pt idx="14">
                  <c:v>#N/A</c:v>
                </c:pt>
              </c:numCache>
            </c:numRef>
          </c:val>
          <c:smooth val="0"/>
          <c:extLst>
            <c:ext xmlns:c16="http://schemas.microsoft.com/office/drawing/2014/chart" uri="{C3380CC4-5D6E-409C-BE32-E72D297353CC}">
              <c16:uniqueId val="{00000008-B169-4F6B-AAA9-F86E4EBCEA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106928</c:v>
                </c:pt>
                <c:pt idx="5">
                  <c:v>105727</c:v>
                </c:pt>
                <c:pt idx="8">
                  <c:v>102261</c:v>
                </c:pt>
                <c:pt idx="11">
                  <c:v>99584</c:v>
                </c:pt>
                <c:pt idx="14">
                  <c:v>98158</c:v>
                </c:pt>
              </c:numCache>
            </c:numRef>
          </c:val>
          <c:extLst>
            <c:ext xmlns:c16="http://schemas.microsoft.com/office/drawing/2014/chart" uri="{C3380CC4-5D6E-409C-BE32-E72D297353CC}">
              <c16:uniqueId val="{00000000-3D36-41DF-95CC-2504D36798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15069</c:v>
                </c:pt>
                <c:pt idx="5">
                  <c:v>13962</c:v>
                </c:pt>
                <c:pt idx="8">
                  <c:v>13292</c:v>
                </c:pt>
                <c:pt idx="11">
                  <c:v>12353</c:v>
                </c:pt>
                <c:pt idx="14">
                  <c:v>11596</c:v>
                </c:pt>
              </c:numCache>
            </c:numRef>
          </c:val>
          <c:extLst>
            <c:ext xmlns:c16="http://schemas.microsoft.com/office/drawing/2014/chart" uri="{C3380CC4-5D6E-409C-BE32-E72D297353CC}">
              <c16:uniqueId val="{00000001-3D36-41DF-95CC-2504D36798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13944</c:v>
                </c:pt>
                <c:pt idx="5">
                  <c:v>12178</c:v>
                </c:pt>
                <c:pt idx="8">
                  <c:v>13348</c:v>
                </c:pt>
                <c:pt idx="11">
                  <c:v>16084</c:v>
                </c:pt>
                <c:pt idx="14">
                  <c:v>17127</c:v>
                </c:pt>
              </c:numCache>
            </c:numRef>
          </c:val>
          <c:extLst>
            <c:ext xmlns:c16="http://schemas.microsoft.com/office/drawing/2014/chart" uri="{C3380CC4-5D6E-409C-BE32-E72D297353CC}">
              <c16:uniqueId val="{00000002-3D36-41DF-95CC-2504D36798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36-41DF-95CC-2504D36798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36-41DF-95CC-2504D36798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713</c:v>
                </c:pt>
                <c:pt idx="3">
                  <c:v>699</c:v>
                </c:pt>
                <c:pt idx="6">
                  <c:v>684</c:v>
                </c:pt>
                <c:pt idx="9">
                  <c:v>461</c:v>
                </c:pt>
                <c:pt idx="12">
                  <c:v>484</c:v>
                </c:pt>
              </c:numCache>
            </c:numRef>
          </c:val>
          <c:extLst>
            <c:ext xmlns:c16="http://schemas.microsoft.com/office/drawing/2014/chart" uri="{C3380CC4-5D6E-409C-BE32-E72D297353CC}">
              <c16:uniqueId val="{00000005-3D36-41DF-95CC-2504D36798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16499</c:v>
                </c:pt>
                <c:pt idx="3">
                  <c:v>15727</c:v>
                </c:pt>
                <c:pt idx="6">
                  <c:v>14778</c:v>
                </c:pt>
                <c:pt idx="9">
                  <c:v>14222</c:v>
                </c:pt>
                <c:pt idx="12">
                  <c:v>14613</c:v>
                </c:pt>
              </c:numCache>
            </c:numRef>
          </c:val>
          <c:extLst>
            <c:ext xmlns:c16="http://schemas.microsoft.com/office/drawing/2014/chart" uri="{C3380CC4-5D6E-409C-BE32-E72D297353CC}">
              <c16:uniqueId val="{00000006-3D36-41DF-95CC-2504D36798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D36-41DF-95CC-2504D36798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28057</c:v>
                </c:pt>
                <c:pt idx="3">
                  <c:v>26260</c:v>
                </c:pt>
                <c:pt idx="6">
                  <c:v>24024</c:v>
                </c:pt>
                <c:pt idx="9">
                  <c:v>21443</c:v>
                </c:pt>
                <c:pt idx="12">
                  <c:v>19868</c:v>
                </c:pt>
              </c:numCache>
            </c:numRef>
          </c:val>
          <c:extLst>
            <c:ext xmlns:c16="http://schemas.microsoft.com/office/drawing/2014/chart" uri="{C3380CC4-5D6E-409C-BE32-E72D297353CC}">
              <c16:uniqueId val="{00000008-3D36-41DF-95CC-2504D36798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533</c:v>
                </c:pt>
                <c:pt idx="3">
                  <c:v>448</c:v>
                </c:pt>
                <c:pt idx="6">
                  <c:v>361</c:v>
                </c:pt>
                <c:pt idx="9">
                  <c:v>273</c:v>
                </c:pt>
                <c:pt idx="12">
                  <c:v>183</c:v>
                </c:pt>
              </c:numCache>
            </c:numRef>
          </c:val>
          <c:extLst>
            <c:ext xmlns:c16="http://schemas.microsoft.com/office/drawing/2014/chart" uri="{C3380CC4-5D6E-409C-BE32-E72D297353CC}">
              <c16:uniqueId val="{00000009-3D36-41DF-95CC-2504D36798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123859</c:v>
                </c:pt>
                <c:pt idx="3">
                  <c:v>119769</c:v>
                </c:pt>
                <c:pt idx="6">
                  <c:v>115882</c:v>
                </c:pt>
                <c:pt idx="9">
                  <c:v>111815</c:v>
                </c:pt>
                <c:pt idx="12">
                  <c:v>108105</c:v>
                </c:pt>
              </c:numCache>
            </c:numRef>
          </c:val>
          <c:extLst>
            <c:ext xmlns:c16="http://schemas.microsoft.com/office/drawing/2014/chart" uri="{C3380CC4-5D6E-409C-BE32-E72D297353CC}">
              <c16:uniqueId val="{0000000A-3D36-41DF-95CC-2504D36798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33721</c:v>
                </c:pt>
                <c:pt idx="2">
                  <c:v>#N/A</c:v>
                </c:pt>
                <c:pt idx="3">
                  <c:v>#N/A</c:v>
                </c:pt>
                <c:pt idx="4">
                  <c:v>31036</c:v>
                </c:pt>
                <c:pt idx="5">
                  <c:v>#N/A</c:v>
                </c:pt>
                <c:pt idx="6">
                  <c:v>#N/A</c:v>
                </c:pt>
                <c:pt idx="7">
                  <c:v>26829</c:v>
                </c:pt>
                <c:pt idx="8">
                  <c:v>#N/A</c:v>
                </c:pt>
                <c:pt idx="9">
                  <c:v>#N/A</c:v>
                </c:pt>
                <c:pt idx="10">
                  <c:v>20192</c:v>
                </c:pt>
                <c:pt idx="11">
                  <c:v>#N/A</c:v>
                </c:pt>
                <c:pt idx="12">
                  <c:v>#N/A</c:v>
                </c:pt>
                <c:pt idx="13">
                  <c:v>16371</c:v>
                </c:pt>
                <c:pt idx="14">
                  <c:v>#N/A</c:v>
                </c:pt>
              </c:numCache>
            </c:numRef>
          </c:val>
          <c:smooth val="0"/>
          <c:extLst>
            <c:ext xmlns:c16="http://schemas.microsoft.com/office/drawing/2014/chart" uri="{C3380CC4-5D6E-409C-BE32-E72D297353CC}">
              <c16:uniqueId val="{0000000B-3D36-41DF-95CC-2504D36798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5288</c:v>
                </c:pt>
                <c:pt idx="1">
                  <c:v>7526</c:v>
                </c:pt>
                <c:pt idx="2">
                  <c:v>8135</c:v>
                </c:pt>
              </c:numCache>
            </c:numRef>
          </c:val>
          <c:extLst>
            <c:ext xmlns:c16="http://schemas.microsoft.com/office/drawing/2014/chart" uri="{C3380CC4-5D6E-409C-BE32-E72D297353CC}">
              <c16:uniqueId val="{00000000-D450-41D9-83A8-D1EC61DD15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527</c:v>
                </c:pt>
                <c:pt idx="1">
                  <c:v>527</c:v>
                </c:pt>
                <c:pt idx="2">
                  <c:v>527</c:v>
                </c:pt>
              </c:numCache>
            </c:numRef>
          </c:val>
          <c:extLst>
            <c:ext xmlns:c16="http://schemas.microsoft.com/office/drawing/2014/chart" uri="{C3380CC4-5D6E-409C-BE32-E72D297353CC}">
              <c16:uniqueId val="{00000001-D450-41D9-83A8-D1EC61DD15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4673</c:v>
                </c:pt>
                <c:pt idx="1">
                  <c:v>4730</c:v>
                </c:pt>
                <c:pt idx="2">
                  <c:v>5162</c:v>
                </c:pt>
              </c:numCache>
            </c:numRef>
          </c:val>
          <c:extLst>
            <c:ext xmlns:c16="http://schemas.microsoft.com/office/drawing/2014/chart" uri="{C3380CC4-5D6E-409C-BE32-E72D297353CC}">
              <c16:uniqueId val="{00000002-D450-41D9-83A8-D1EC61DD15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{0331C513-6C5A-4073-9680-C60C79197E8A}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0C-4670-8823-88041AB634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{3351EF51-A07F-4A9F-870B-817B5D800E2B}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0C-4670-8823-88041AB634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{F2D88E78-1D53-483C-A8B1-E0E593601A63}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0C-4670-8823-88041AB634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{C6FDB7F4-0428-4033-9D36-224A905B4E8C}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0C-4670-8823-88041AB634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{02B58EF3-CABF-4DF7-AA32-D72D94229447}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0C-4670-8823-88041AB634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{18CC903D-FE83-4F1B-91DC-183FB84817E6}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0C-4670-8823-88041AB634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{F43DA2D4-B87C-48BF-934D-8DAA874BDB1A}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0C-4670-8823-88041AB634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{29C8C048-5B17-4A5B-9F96-F486461AD808}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0C-4670-8823-88041AB634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{44AA94BC-0707-4CB7-83D5-B83690860B90}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0C-4670-8823-88041AB634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63.1</c:v>
                </c:pt>
                <c:pt idx="16">
                  <c:v>64.900000000000006</c:v>
                </c:pt>
                <c:pt idx="24">
                  <c:v>66.400000000000006</c:v>
                </c:pt>
                <c:pt idx="32">
                  <c:v>67.8</c:v>
                </c:pt>
              </c:numCache>
            </c:numRef>
          </c:xVal>
          <c:yVal>
            <c:numRef>
              <c:f>公会計指標分析・財政指標組合せ分析表!$BP$51:$DC$51</c:f>
              <c:numCache>
                <c:formatCode>#,##0.0;"▲ "#,##0.0</c:formatCode>
                <c:ptCount val="40"/>
                <c:pt idx="0">
                  <c:v>74.400000000000006</c:v>
                </c:pt>
                <c:pt idx="8">
                  <c:v>66.7</c:v>
                </c:pt>
                <c:pt idx="16">
                  <c:v>56</c:v>
                </c:pt>
                <c:pt idx="24">
                  <c:v>43.7</c:v>
                </c:pt>
                <c:pt idx="32">
                  <c:v>34.9</c:v>
                </c:pt>
              </c:numCache>
            </c:numRef>
          </c:yVal>
          <c:smooth val="0"/>
          <c:extLst>
            <c:ext xmlns:c16="http://schemas.microsoft.com/office/drawing/2014/chart" uri="{C3380CC4-5D6E-409C-BE32-E72D297353CC}">
              <c16:uniqueId val="{00000009-0E0C-4670-8823-88041AB634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{64964FF0-6078-4234-A561-4C46626EF286}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0C-4670-8823-88041AB634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{850E526B-B93F-4515-999E-D7F6D8DF9D0F}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0C-4670-8823-88041AB634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{7E6CD908-DCAB-469F-86CB-47A53572E0CD}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0C-4670-8823-88041AB634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{D3781173-AFC4-41F5-B51F-9ED2E95346EA}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0C-4670-8823-88041AB634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{3C8EABC3-FFBC-4518-92A0-EB2EFF45CB6E}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0C-4670-8823-88041AB634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{6A6791FD-B3CA-45E4-B17A-6D5444115F34}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0C-4670-8823-88041AB634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{6278C342-6B35-4BF1-805E-A6059DFE9864}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0C-4670-8823-88041AB634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{0E8D0C7E-AC3C-440A-92E1-E8A3AABF27AA}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0C-4670-8823-88041AB634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{9BEF9E8D-2195-45CB-90E6-45DCDBF0101C}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0C-4670-8823-88041AB634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E0C-4670-8823-88041AB6345D}"/>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{BA0743F7-827D-42A5-9407-A2F97E8509CC}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E8F-406F-878E-3BB907245E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{8DEBEBBF-ECC7-48BE-A1B0-F7D72AAFCBD4}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8F-406F-878E-3BB907245E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{F445128D-6833-44C5-B39C-0E1D6FE80460}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8F-406F-878E-3BB907245E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{DC84B450-C591-49BE-B800-61CE09F43B04}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8F-406F-878E-3BB907245E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{20E25877-A896-43AE-BF15-06C2D2988286}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8F-406F-878E-3BB907245E5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{F1974440-8C28-4229-938F-6CFCAA9B6D93}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E8F-406F-878E-3BB907245E5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{880435AD-D044-4999-8E52-B065E105E7B5}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E8F-406F-878E-3BB907245E5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{3525DCA2-A63A-40A1-8D3D-56E2251912C5}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E8F-406F-878E-3BB907245E5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{8B4D48EB-F626-4516-906F-76D48C5C4E9F}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E8F-406F-878E-3BB907245E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8.1</c:v>
                </c:pt>
                <c:pt idx="16">
                  <c:v>6.9</c:v>
                </c:pt>
                <c:pt idx="24">
                  <c:v>6</c:v>
                </c:pt>
                <c:pt idx="32">
                  <c:v>5.4</c:v>
                </c:pt>
              </c:numCache>
            </c:numRef>
          </c:xVal>
          <c:yVal>
            <c:numRef>
              <c:f>公会計指標分析・財政指標組合せ分析表!$BP$73:$DC$73</c:f>
              <c:numCache>
                <c:formatCode>#,##0.0;"▲ "#,##0.0</c:formatCode>
                <c:ptCount val="40"/>
                <c:pt idx="0">
                  <c:v>74.400000000000006</c:v>
                </c:pt>
                <c:pt idx="8">
                  <c:v>66.7</c:v>
                </c:pt>
                <c:pt idx="16">
                  <c:v>56</c:v>
                </c:pt>
                <c:pt idx="24">
                  <c:v>43.7</c:v>
                </c:pt>
                <c:pt idx="32">
                  <c:v>34.9</c:v>
                </c:pt>
              </c:numCache>
            </c:numRef>
          </c:yVal>
          <c:smooth val="0"/>
          <c:extLst>
            <c:ext xmlns:c16="http://schemas.microsoft.com/office/drawing/2014/chart" uri="{C3380CC4-5D6E-409C-BE32-E72D297353CC}">
              <c16:uniqueId val="{00000009-DE8F-406F-878E-3BB907245E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{656E11E0-E12B-449A-80DE-EBB1EDC82C99}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E8F-406F-878E-3BB907245E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{C5D3A833-D27F-4FAD-AC3D-43681423A738}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8F-406F-878E-3BB907245E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{2E9D0464-1785-401D-BDA8-D676970C86D8}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8F-406F-878E-3BB907245E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{9C5300D2-F815-4688-A722-E45762055B90}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8F-406F-878E-3BB907245E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{7E383E4A-4E7D-472C-91B9-5309A868C816}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8F-406F-878E-3BB907245E5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{A6EFDC50-F536-4271-BA50-3B7E89651232}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E8F-406F-878E-3BB907245E52}"/>
                </c:ext>
              </c:extLst>
            </c:dLbl>
            <c:dLbl>
              <c:idx val="16"/>
              <c:layout>
                <c:manualLayout>
                  <c:x val="0"/>
                  <c:y val="3.492003257741760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{AFA245CD-9F4E-48AE-9235-B2497EC470C0}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E8F-406F-878E-3BB907245E52}"/>
                </c:ext>
              </c:extLst>
            </c:dLbl>
            <c:dLbl>
              <c:idx val="24"/>
              <c:layout>
                <c:manualLayout>
                  <c:x val="0"/>
                  <c:y val="1.24134619533984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{2E247555-3ED7-4A77-997C-FF4DAEBA27EE}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E8F-406F-878E-3BB907245E52}"/>
                </c:ext>
              </c:extLst>
            </c:dLbl>
            <c:dLbl>
              <c:idx val="32"/>
              <c:layout>
                <c:manualLayout>
                  <c:x val="0"/>
                  <c:y val="-1.590546521114016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{5E1AD0D9-FBFB-4257-8837-4E09B71903BD}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E8F-406F-878E-3BB907245E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E8F-406F-878E-3BB907245E52}"/>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元利償還金，公営企業債の元利償還金に対する繰入金とともに，既往償還分の減少や，新規地方債の発行抑制，低金利による資金調達等の影響により減少傾向であり，前年度と比較して</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また，分子の控除財源である算入公債費等については，基準財政需要額に算入された公債費が増加したことにより，</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億円増加した。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将来負担額については，前年度と比較して一般会計等に係る地方債の現在高が，既往償還分の減少に伴い</a:t>
          </a:r>
          <a:r>
            <a:rPr kumimoji="1" lang="en-US" altLang="ja-JP" sz="1400">
              <a:latin typeface="ＭＳ ゴシック" pitchFamily="49" charset="-128"/>
              <a:ea typeface="ＭＳ ゴシック" pitchFamily="49" charset="-128"/>
            </a:rPr>
            <a:t>37.1</a:t>
          </a:r>
          <a:r>
            <a:rPr kumimoji="1" lang="ja-JP" altLang="en-US" sz="1400">
              <a:latin typeface="ＭＳ ゴシック" pitchFamily="49" charset="-128"/>
              <a:ea typeface="ＭＳ ゴシック" pitchFamily="49" charset="-128"/>
            </a:rPr>
            <a:t>億円減少したほか，斎場整備事業の債務負担行為に基づく支出予定額が</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億円，下水道事業等の公営企業債等繰入見込額が</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億円減少したことなどにより，合計で</a:t>
          </a:r>
          <a:r>
            <a:rPr kumimoji="1" lang="en-US" altLang="ja-JP" sz="1400">
              <a:latin typeface="ＭＳ ゴシック" pitchFamily="49" charset="-128"/>
              <a:ea typeface="ＭＳ ゴシック" pitchFamily="49" charset="-128"/>
            </a:rPr>
            <a:t>49.6</a:t>
          </a:r>
          <a:r>
            <a:rPr kumimoji="1" lang="ja-JP" altLang="en-US" sz="1400">
              <a:latin typeface="ＭＳ ゴシック" pitchFamily="49" charset="-128"/>
              <a:ea typeface="ＭＳ ゴシック" pitchFamily="49" charset="-128"/>
            </a:rPr>
            <a:t>億円の減少となった。</a:t>
          </a:r>
        </a:p>
        <a:p>
          <a:r>
            <a:rPr kumimoji="1" lang="ja-JP" altLang="en-US" sz="1400">
              <a:latin typeface="ＭＳ ゴシック" pitchFamily="49" charset="-128"/>
              <a:ea typeface="ＭＳ ゴシック" pitchFamily="49" charset="-128"/>
            </a:rPr>
            <a:t>　また，控除財源である充当可能財源等については，充当可能基金が</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億円増加したものの，都市計画税等の充当可能特定歳入が</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億円，基準財政需要額算入見込額では，地方債の現在高の減少等に伴い</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億円それぞれ減少したため，合計で</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億円の減少となった。</a:t>
          </a:r>
        </a:p>
        <a:p>
          <a:r>
            <a:rPr kumimoji="1" lang="ja-JP" altLang="en-US" sz="1400">
              <a:latin typeface="ＭＳ ゴシック" pitchFamily="49" charset="-128"/>
              <a:ea typeface="ＭＳ ゴシック" pitchFamily="49" charset="-128"/>
            </a:rPr>
            <a:t>　これにより，分子合計は，前年度と比較して</a:t>
          </a:r>
          <a:r>
            <a:rPr kumimoji="1" lang="en-US" altLang="ja-JP" sz="1400">
              <a:latin typeface="ＭＳ ゴシック" pitchFamily="49" charset="-128"/>
              <a:ea typeface="ＭＳ ゴシック" pitchFamily="49" charset="-128"/>
            </a:rPr>
            <a:t>38.2</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財政調整基金については，決算剰余金の一部等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また，退職年齢の段階的な引き上げに対応するために設置する退職手当基金で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一定規模の災害など不測の事態への対応に加え，公共施設の長寿命化対策など，今後の財政需要の増加に対応できるよう基金残高を増やしていくほか，地域振興基金の活用方法についても検討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公園墓地管理運営基金：呉市公園墓地の管理運営に要する費用に充てるため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退職手当基金：退職手当の支給により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森林環境譲与税基金：事業の執行により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年度交付分合わせて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百万円積み立てて，前年度と比べて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地域振興基金は，原資である合併特例債の償還が令和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年度で終了したため，今後の活用について検討していく。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その他の基金は，各基金の目的に応じた事業で多額の負担が見込まれる不測の事態に備えるため，一定額の確保に努める。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決算剰余金の一部を地方財政法第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条に規定する額等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市税の減収などの不測の事態や大型事業の実施に対応できるよう，引き続き財政運営の効率化を図り，基金残高の確保に努めていく。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基金の預金利子を積み立てたものの，基金残高は，前年度と同額の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行財政改革を着実に進め財政運営の効率化を図ることにより，決算剰余金等による基金残高の確保に努めていく。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ECACFE-68C1-49A9-8ABB-8402156D39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16E2C4-41CF-4993-A83A-3F7C86E6AC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D36FCB1-1142-4BD7-9F9A-052CF520883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643947-2518-43B6-A26F-55BA5197D5D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7E34463-CD47-49AF-B33A-8A681932008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CEF758C-3667-447E-8277-D4F94C3D929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3A559F7-70E7-46FF-9BB3-3D988CE5490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45823E7-3F53-443A-A0A3-9BAAC332E7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130436B-C995-420D-95B1-80CC781DCF2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B83E0EB-C806-45EF-A2A8-B143A13267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012E54A-2CCF-4144-8CE7-D49CC4951DD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A6CA0B6-3202-4FFB-85AC-3C5A4E68EBE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9EA2638-B551-45D7-B6A2-76390EAE21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8234EE-EEA4-4C8A-BD14-CC24FAAB82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D9317E2-FC1C-442D-BC21-B473EE15DB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8A8D99A-7EE3-4155-BE37-B7538AA6DC8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B2B6C7E-3005-4592-BA61-9C40BA3B0A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CF686B4-022D-409C-8CEB-D57ECCA2BD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B0AFF0-C573-4DFD-AABD-DF99CC56CE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DFAA6D6-C45D-4600-AD58-98DD8C9913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70589FB-B57E-4B49-ACE0-F07EABE85B8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2D03EF2-5823-4579-9BCF-A66DC2F67AF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B6B94E-7218-4542-BA28-BD910520F4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E329FF8-9B57-4C65-8F0C-C3A10998C31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97375F4-1B56-4FBC-9463-0B4999694BD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8819387-DAEC-4B81-9EEA-E01B4523A41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8248C59-3E59-462C-84AE-26097232815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7689623-1937-4D86-942D-3DD5D575C93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BF95EF0-CE1A-42A4-96B3-57CE538252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AFC766F-8388-4DD9-BFB8-53F456CB35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DFA0526-76FF-43DC-9808-6E4CAB5F35F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03B7FA4-6233-4F39-9EE9-81BA5EC18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744423E-E921-49DB-B75E-739F9E4F66A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A5E94B3-27C7-4478-9616-13D2C22E5B3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D7D011-612E-4558-B61D-8602CB07D2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8F4BC49-0A67-49F6-A4B4-DA6332DBD76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ED40B48-DEC6-46B5-B8F3-DCA11EA51FF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2162BFA-444D-46B6-B931-F6C46A8AB70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DA032A7-5D00-4CDE-8797-2CD2BA633C9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51741A-9BFD-4EDE-A6AA-5400BC64BC4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EF1E732-FA93-48B2-A8AE-FED33C93633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9C77A9A-D83E-464D-861E-EE5056FAE70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4CD17BF-A5AD-4250-BA73-B5D3045C50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AF92BD0-4DA1-4C8E-A749-9EF59A8B0C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ACABB44-EBA6-4BB2-99FD-32E5C4E3ECB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FD9B20A-64A9-4646-9B04-82181E2E48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30FDD3A-CD8B-4BAB-A1BF-93FA185D154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令和元年度は類似団体内平均値を下回っていたが，令和２年度からは類似団体内平均値を上回っており，類似団体と比べ施設等の老朽化への対応が進んでいないと考えられる。</a:t>
          </a:r>
        </a:p>
        <a:p>
          <a:r>
            <a:rPr kumimoji="1" lang="ja-JP" altLang="en-US" sz="1100">
              <a:latin typeface="ＭＳ Ｐゴシック" panose="020B0600070205080204" pitchFamily="50" charset="-128"/>
              <a:ea typeface="ＭＳ Ｐゴシック" panose="020B0600070205080204" pitchFamily="50" charset="-128"/>
            </a:rPr>
            <a:t>　呉市公共施設等総合管理計画や個別施設計画などに基づき，公共施等設適正管理推進事業債等の有利な財源を活用しながら積極的に老朽化への対応に努める必要がある。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6A004D5-5E2C-4887-89CA-FF0CDBD082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8E3900-3EF9-4F1E-9BB2-4D1F613C912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149F1B5-2ECE-4E87-A903-F1EA42C557D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AABA6DC-4F6D-4E85-B720-56D2D71694D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F1B1318-FC68-4845-A342-2FB5D10242E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3FE50A9-34C4-4411-8954-017DBDCF3C2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54BC6D6-329C-487C-B737-099D27DB7E3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70901CC-74B7-4270-A82E-79395A7CED7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E3BC9F8-D554-4ECA-964B-31ADE4C4B7E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8912852-3B98-4C06-9EF2-20E083EEE90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903BC7F-B26F-47FF-8BD8-493E2E22AF7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3C203DE-B6FE-4C95-9AA4-02D7830DD74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D864E54-6D3D-47A1-9FDC-C6557F09860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C85E13A-1D07-4DB2-B484-87AE3B56A90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5F97EEB-84C8-4B93-94C7-7656679B9A0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08C9BC5-2C9C-4915-AAA6-359168ADA6D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F66B21AE-48E1-49FF-A925-2ACB65EAB82B}"/>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B2DE52DF-CB4B-4AE1-85DF-B0920567DFCA}"/>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C6E0EAEA-4535-4092-BB4F-3F88E77F2E9A}"/>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CB2DA38A-7103-4A18-B057-C4D9204B2ABF}"/>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E000E007-1FF8-4B91-B785-260CBE33E5BC}"/>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B33D81C0-FB94-41E9-A3AE-85BE32063CBA}"/>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0E45F3D-F86F-40DB-A7D0-B875832C98F2}"/>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15A6AC2D-B2B5-4836-B7C8-AF40FC601F72}"/>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790A8185-953E-445B-94FA-7A53F6DBD4AB}"/>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47F0B8D2-B169-4D49-A7C0-31CEDF1A3F3A}"/>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6C2913CB-F5F2-4BB6-8CA6-4012E2F62EF3}"/>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DD1271D-9BAA-4617-9768-FFAB2884E6B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310466F-BFFD-4231-8D31-B6E121B3159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0087E84-53C3-4DD6-BA7F-DE5F675FE6A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792BAC0-B3CC-4D16-86AA-0A777D7EEE5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2F1B78A-9239-40AD-B1F5-9D52F7D4F12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1" name="楕円 80">
          <a:extLst>
            <a:ext uri="{FF2B5EF4-FFF2-40B4-BE49-F238E27FC236}">
              <a16:creationId xmlns:a16="http://schemas.microsoft.com/office/drawing/2014/main" id="{14673AF0-49E4-435B-BB49-C4F181AD128D}"/>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2" name="有形固定資産減価償却率該当値テキスト">
          <a:extLst>
            <a:ext uri="{FF2B5EF4-FFF2-40B4-BE49-F238E27FC236}">
              <a16:creationId xmlns:a16="http://schemas.microsoft.com/office/drawing/2014/main" id="{56C1864F-5DC2-4563-9764-6B07C380077A}"/>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83" name="楕円 82">
          <a:extLst>
            <a:ext uri="{FF2B5EF4-FFF2-40B4-BE49-F238E27FC236}">
              <a16:creationId xmlns:a16="http://schemas.microsoft.com/office/drawing/2014/main" id="{6A8C2017-332E-4076-8A0E-8AE3D9771DA4}"/>
            </a:ext>
          </a:extLst>
        </xdr:cNvPr>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55245</xdr:rowOff>
    </xdr:to>
    <xdr:cxnSp macro="">
      <xdr:nvCxnSpPr>
        <xdr:cNvPr id="84" name="直線コネクタ 83">
          <a:extLst>
            <a:ext uri="{FF2B5EF4-FFF2-40B4-BE49-F238E27FC236}">
              <a16:creationId xmlns:a16="http://schemas.microsoft.com/office/drawing/2014/main" id="{DF536586-6180-4015-B353-7B47C8039089}"/>
            </a:ext>
          </a:extLst>
        </xdr:cNvPr>
        <xdr:cNvCxnSpPr/>
      </xdr:nvCxnSpPr>
      <xdr:spPr>
        <a:xfrm>
          <a:off x="4051300" y="626279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a:extLst>
            <a:ext uri="{FF2B5EF4-FFF2-40B4-BE49-F238E27FC236}">
              <a16:creationId xmlns:a16="http://schemas.microsoft.com/office/drawing/2014/main" id="{F2566AFB-2826-493C-8287-747744C09C43}"/>
            </a:ext>
          </a:extLst>
        </xdr:cNvPr>
        <xdr:cNvSpPr/>
      </xdr:nvSpPr>
      <xdr:spPr>
        <a:xfrm>
          <a:off x="3238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4868</xdr:rowOff>
    </xdr:to>
    <xdr:cxnSp macro="">
      <xdr:nvCxnSpPr>
        <xdr:cNvPr id="86" name="直線コネクタ 85">
          <a:extLst>
            <a:ext uri="{FF2B5EF4-FFF2-40B4-BE49-F238E27FC236}">
              <a16:creationId xmlns:a16="http://schemas.microsoft.com/office/drawing/2014/main" id="{79F8B6FA-80D7-4150-8F9B-EE0DC70C770A}"/>
            </a:ext>
          </a:extLst>
        </xdr:cNvPr>
        <xdr:cNvCxnSpPr/>
      </xdr:nvCxnSpPr>
      <xdr:spPr>
        <a:xfrm>
          <a:off x="3289300" y="620881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05034481-56AA-418B-9CFE-E6C72972A2E5}"/>
            </a:ext>
          </a:extLst>
        </xdr:cNvPr>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122343</xdr:rowOff>
    </xdr:to>
    <xdr:cxnSp macro="">
      <xdr:nvCxnSpPr>
        <xdr:cNvPr id="88" name="直線コネクタ 87">
          <a:extLst>
            <a:ext uri="{FF2B5EF4-FFF2-40B4-BE49-F238E27FC236}">
              <a16:creationId xmlns:a16="http://schemas.microsoft.com/office/drawing/2014/main" id="{C58018E0-F677-4E01-9AB3-F86820543AB5}"/>
            </a:ext>
          </a:extLst>
        </xdr:cNvPr>
        <xdr:cNvCxnSpPr/>
      </xdr:nvCxnSpPr>
      <xdr:spPr>
        <a:xfrm>
          <a:off x="2527300" y="614404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89" name="楕円 88">
          <a:extLst>
            <a:ext uri="{FF2B5EF4-FFF2-40B4-BE49-F238E27FC236}">
              <a16:creationId xmlns:a16="http://schemas.microsoft.com/office/drawing/2014/main" id="{DD3F1F04-A4FA-46FD-8495-79B47F13CBD9}"/>
            </a:ext>
          </a:extLst>
        </xdr:cNvPr>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51C7E3A0-08C3-4167-9CC9-0E94EB965A0F}"/>
            </a:ext>
          </a:extLst>
        </xdr:cNvPr>
        <xdr:cNvCxnSpPr/>
      </xdr:nvCxnSpPr>
      <xdr:spPr>
        <a:xfrm>
          <a:off x="1765300" y="609007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EB2B0738-DEDB-4A63-B97D-F9C5EAF4951C}"/>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611BABC5-45B6-463D-8324-BEE6AA2F038A}"/>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AD58F65D-84FC-4D48-8188-9025122A7C9A}"/>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15BCE969-FD10-4B27-A1FD-CC42A22CE45C}"/>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5" name="n_1mainValue有形固定資産減価償却率">
          <a:extLst>
            <a:ext uri="{FF2B5EF4-FFF2-40B4-BE49-F238E27FC236}">
              <a16:creationId xmlns:a16="http://schemas.microsoft.com/office/drawing/2014/main" id="{85D20607-A6ED-4BD9-B8E5-271E9C110F96}"/>
            </a:ext>
          </a:extLst>
        </xdr:cNvPr>
        <xdr:cNvSpPr txBox="1"/>
      </xdr:nvSpPr>
      <xdr:spPr>
        <a:xfrm>
          <a:off x="38360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a:extLst>
            <a:ext uri="{FF2B5EF4-FFF2-40B4-BE49-F238E27FC236}">
              <a16:creationId xmlns:a16="http://schemas.microsoft.com/office/drawing/2014/main" id="{A4F4082F-9215-46B3-9684-6B33F35223E0}"/>
            </a:ext>
          </a:extLst>
        </xdr:cNvPr>
        <xdr:cNvSpPr txBox="1"/>
      </xdr:nvSpPr>
      <xdr:spPr>
        <a:xfrm>
          <a:off x="3086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3D18F424-B190-4C44-93FB-D3942ABE268A}"/>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8" name="n_4mainValue有形固定資産減価償却率">
          <a:extLst>
            <a:ext uri="{FF2B5EF4-FFF2-40B4-BE49-F238E27FC236}">
              <a16:creationId xmlns:a16="http://schemas.microsoft.com/office/drawing/2014/main" id="{DD61882E-7935-4717-8A6F-5BB462141068}"/>
            </a:ext>
          </a:extLst>
        </xdr:cNvPr>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ACF48E5-A5FC-408E-9A50-5B406F93C1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6A63B9E-3557-4454-9110-E638DB55A3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8EB66F9-3940-4B91-9C2D-2ED840D897A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01FD9C4-CADF-405A-B74C-C43E3ED407A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5F73418-A783-4340-814F-961446130BB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D37CEA8-61F4-4AEE-851C-B368CA12710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8EE7EC5-5669-4C90-839E-28532F108F7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485D760-BBDB-43DC-A18E-8A45004A3B4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F9F65E4-DECE-4B48-952E-6FA756959F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196FD16-0751-4716-8880-456EE4D407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16EA4E6-B477-498F-B6A5-0432D6303BD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CF143DD-BA80-4141-8C7C-3E9F2989D24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AC0416-7ABB-4572-827E-08DC94F7658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分母となる経常一般財源中の臨時財政対策債発行可能額の減はあるものの，分子となる将来負担額中の地方債の現在高の減や公営企業に対する一般会計からの繰出金見込額の減が大きく，令和４年度と比較して僅かに改善した。</a:t>
          </a:r>
        </a:p>
        <a:p>
          <a:r>
            <a:rPr kumimoji="1" lang="ja-JP" altLang="en-US" sz="1100">
              <a:latin typeface="ＭＳ Ｐゴシック" panose="020B0600070205080204" pitchFamily="50" charset="-128"/>
              <a:ea typeface="ＭＳ Ｐゴシック" panose="020B0600070205080204" pitchFamily="50" charset="-128"/>
            </a:rPr>
            <a:t>　また，債務償還比率は類似団体内平均値を上回っているが，将来負担額の減少基調に伴い，減少していくものと見込んでいる。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286372A-4F77-495C-9435-AAF0B4E1D2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E6CCDAB-5DDC-4356-ADDC-82006F59389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5496ACF-8165-49F3-A3CE-2CA06626CCF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4B2590F-2B67-48C0-80ED-539FEB77D1E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CF8A903-4A76-4CC0-876D-B566AA3D309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DFE560E-BA9E-4835-9F97-B66EA90D5D1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D3C84E9-D056-4A08-AA05-D3A2930EE04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89FFDDD-C5F5-4695-B09F-C0A1F07E1B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A3B5DFB-8957-4329-A4FE-76F3E634BB3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BA57B71-4512-469C-A2C3-3D1647232BB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951204C-D52C-474A-B53F-56A5E10C92B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FA78261-C895-4D01-991F-D3DD929443A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4B92F2C-8932-4278-B11F-323F2FA3E07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44CDC90-F3F6-42E8-BFD0-B31E8C4F020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6A8D39B-82F6-46EE-8565-58FEA3D3626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1D59144D-243E-446D-8C62-E10015DFCE99}"/>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89A260AF-39ED-4CF0-81FC-EEF628B76AD3}"/>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155147AD-CB08-45CE-827C-D68F7DE78C43}"/>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FB84867-A644-4F70-BC6D-EE2F3C40340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02CEB64-6666-4545-8F50-F5DA718FDB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972747EF-720A-44E3-A592-3A713B44AB55}"/>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45020539-D66D-4058-85D7-BB5BE96A9108}"/>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5D5AB03A-41ED-4688-8365-6B33AF18A08B}"/>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32E9DF14-B074-4400-82C7-0B70723674CF}"/>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41376D08-29EA-42D1-BBE2-96A933A59ABF}"/>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2C9048D0-4FA4-44DC-A5AB-F47A7F0FF08E}"/>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17492E8-1185-4969-96E4-E927707118F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C565E62-3983-49DF-BF2A-3673DD6189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21BEFA7-EBBE-4802-BAB3-9AC0F36934F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FE53939-67AA-434F-97C5-A47457B284F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B4B7322-E69D-434E-A222-18B8FDEF72B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37359</xdr:rowOff>
    </xdr:from>
    <xdr:to>
      <xdr:col>76</xdr:col>
      <xdr:colOff>73025</xdr:colOff>
      <xdr:row>31</xdr:row>
      <xdr:rowOff>138959</xdr:rowOff>
    </xdr:to>
    <xdr:sp macro="" textlink="">
      <xdr:nvSpPr>
        <xdr:cNvPr id="143" name="楕円 142">
          <a:extLst>
            <a:ext uri="{FF2B5EF4-FFF2-40B4-BE49-F238E27FC236}">
              <a16:creationId xmlns:a16="http://schemas.microsoft.com/office/drawing/2014/main" id="{57C196BE-E580-4A73-A544-4551AECF7EE5}"/>
            </a:ext>
          </a:extLst>
        </xdr:cNvPr>
        <xdr:cNvSpPr/>
      </xdr:nvSpPr>
      <xdr:spPr>
        <a:xfrm>
          <a:off x="147447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15786</xdr:rowOff>
    </xdr:from>
    <xdr:ext cx="469744" cy="259045"/>
    <xdr:sp macro="" textlink="">
      <xdr:nvSpPr>
        <xdr:cNvPr id="144" name="債務償還比率該当値テキスト">
          <a:extLst>
            <a:ext uri="{FF2B5EF4-FFF2-40B4-BE49-F238E27FC236}">
              <a16:creationId xmlns:a16="http://schemas.microsoft.com/office/drawing/2014/main" id="{7B70AE61-6A6C-44B6-A510-8547C812DE19}"/>
            </a:ext>
          </a:extLst>
        </xdr:cNvPr>
        <xdr:cNvSpPr txBox="1"/>
      </xdr:nvSpPr>
      <xdr:spPr>
        <a:xfrm>
          <a:off x="14846300" y="610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41557</xdr:rowOff>
    </xdr:from>
    <xdr:to>
      <xdr:col>72</xdr:col>
      <xdr:colOff>123825</xdr:colOff>
      <xdr:row>31</xdr:row>
      <xdr:rowOff>143157</xdr:rowOff>
    </xdr:to>
    <xdr:sp macro="" textlink="">
      <xdr:nvSpPr>
        <xdr:cNvPr id="145" name="楕円 144">
          <a:extLst>
            <a:ext uri="{FF2B5EF4-FFF2-40B4-BE49-F238E27FC236}">
              <a16:creationId xmlns:a16="http://schemas.microsoft.com/office/drawing/2014/main" id="{155440B1-EE82-4D99-A464-88529AAFD0CA}"/>
            </a:ext>
          </a:extLst>
        </xdr:cNvPr>
        <xdr:cNvSpPr/>
      </xdr:nvSpPr>
      <xdr:spPr>
        <a:xfrm>
          <a:off x="14033500" y="61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88159</xdr:rowOff>
    </xdr:from>
    <xdr:to>
      <xdr:col>76</xdr:col>
      <xdr:colOff>22225</xdr:colOff>
      <xdr:row>31</xdr:row>
      <xdr:rowOff>92357</xdr:rowOff>
    </xdr:to>
    <xdr:cxnSp macro="">
      <xdr:nvCxnSpPr>
        <xdr:cNvPr id="146" name="直線コネクタ 145">
          <a:extLst>
            <a:ext uri="{FF2B5EF4-FFF2-40B4-BE49-F238E27FC236}">
              <a16:creationId xmlns:a16="http://schemas.microsoft.com/office/drawing/2014/main" id="{53556A53-6C24-44C8-8125-2D4625E77819}"/>
            </a:ext>
          </a:extLst>
        </xdr:cNvPr>
        <xdr:cNvCxnSpPr/>
      </xdr:nvCxnSpPr>
      <xdr:spPr>
        <a:xfrm flipV="1">
          <a:off x="14084300" y="6174634"/>
          <a:ext cx="711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166109</xdr:rowOff>
    </xdr:from>
    <xdr:to>
      <xdr:col>68</xdr:col>
      <xdr:colOff>123825</xdr:colOff>
      <xdr:row>31</xdr:row>
      <xdr:rowOff>96259</xdr:rowOff>
    </xdr:to>
    <xdr:sp macro="" textlink="">
      <xdr:nvSpPr>
        <xdr:cNvPr id="147" name="楕円 146">
          <a:extLst>
            <a:ext uri="{FF2B5EF4-FFF2-40B4-BE49-F238E27FC236}">
              <a16:creationId xmlns:a16="http://schemas.microsoft.com/office/drawing/2014/main" id="{668A76CE-C944-407C-A6EE-BED535151BF8}"/>
            </a:ext>
          </a:extLst>
        </xdr:cNvPr>
        <xdr:cNvSpPr/>
      </xdr:nvSpPr>
      <xdr:spPr>
        <a:xfrm>
          <a:off x="13271500" y="60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45459</xdr:rowOff>
    </xdr:from>
    <xdr:to>
      <xdr:col>72</xdr:col>
      <xdr:colOff>73025</xdr:colOff>
      <xdr:row>31</xdr:row>
      <xdr:rowOff>92357</xdr:rowOff>
    </xdr:to>
    <xdr:cxnSp macro="">
      <xdr:nvCxnSpPr>
        <xdr:cNvPr id="148" name="直線コネクタ 147">
          <a:extLst>
            <a:ext uri="{FF2B5EF4-FFF2-40B4-BE49-F238E27FC236}">
              <a16:creationId xmlns:a16="http://schemas.microsoft.com/office/drawing/2014/main" id="{12E43B83-D4D1-4819-A3B2-159F1CA3A9BF}"/>
            </a:ext>
          </a:extLst>
        </xdr:cNvPr>
        <xdr:cNvCxnSpPr/>
      </xdr:nvCxnSpPr>
      <xdr:spPr>
        <a:xfrm>
          <a:off x="13322300" y="6131934"/>
          <a:ext cx="7620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66336</xdr:rowOff>
    </xdr:from>
    <xdr:to>
      <xdr:col>64</xdr:col>
      <xdr:colOff>123825</xdr:colOff>
      <xdr:row>32</xdr:row>
      <xdr:rowOff>167936</xdr:rowOff>
    </xdr:to>
    <xdr:sp macro="" textlink="">
      <xdr:nvSpPr>
        <xdr:cNvPr id="149" name="楕円 148">
          <a:extLst>
            <a:ext uri="{FF2B5EF4-FFF2-40B4-BE49-F238E27FC236}">
              <a16:creationId xmlns:a16="http://schemas.microsoft.com/office/drawing/2014/main" id="{52CBE48F-3FD8-4A7A-AB3F-8138B7C8D785}"/>
            </a:ext>
          </a:extLst>
        </xdr:cNvPr>
        <xdr:cNvSpPr/>
      </xdr:nvSpPr>
      <xdr:spPr>
        <a:xfrm>
          <a:off x="12509500" y="63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45459</xdr:rowOff>
    </xdr:from>
    <xdr:to>
      <xdr:col>68</xdr:col>
      <xdr:colOff>73025</xdr:colOff>
      <xdr:row>32</xdr:row>
      <xdr:rowOff>117136</xdr:rowOff>
    </xdr:to>
    <xdr:cxnSp macro="">
      <xdr:nvCxnSpPr>
        <xdr:cNvPr id="150" name="直線コネクタ 149">
          <a:extLst>
            <a:ext uri="{FF2B5EF4-FFF2-40B4-BE49-F238E27FC236}">
              <a16:creationId xmlns:a16="http://schemas.microsoft.com/office/drawing/2014/main" id="{57C86867-4A8E-4881-A098-AF885A36B24C}"/>
            </a:ext>
          </a:extLst>
        </xdr:cNvPr>
        <xdr:cNvCxnSpPr/>
      </xdr:nvCxnSpPr>
      <xdr:spPr>
        <a:xfrm flipV="1">
          <a:off x="12560300" y="6131934"/>
          <a:ext cx="762000" cy="24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88526</xdr:rowOff>
    </xdr:from>
    <xdr:to>
      <xdr:col>60</xdr:col>
      <xdr:colOff>123825</xdr:colOff>
      <xdr:row>33</xdr:row>
      <xdr:rowOff>18676</xdr:rowOff>
    </xdr:to>
    <xdr:sp macro="" textlink="">
      <xdr:nvSpPr>
        <xdr:cNvPr id="151" name="楕円 150">
          <a:extLst>
            <a:ext uri="{FF2B5EF4-FFF2-40B4-BE49-F238E27FC236}">
              <a16:creationId xmlns:a16="http://schemas.microsoft.com/office/drawing/2014/main" id="{DDF8971B-7374-48E8-ACE4-D9CF5C4C4E71}"/>
            </a:ext>
          </a:extLst>
        </xdr:cNvPr>
        <xdr:cNvSpPr/>
      </xdr:nvSpPr>
      <xdr:spPr>
        <a:xfrm>
          <a:off x="11747500" y="63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117136</xdr:rowOff>
    </xdr:from>
    <xdr:to>
      <xdr:col>64</xdr:col>
      <xdr:colOff>73025</xdr:colOff>
      <xdr:row>32</xdr:row>
      <xdr:rowOff>139326</xdr:rowOff>
    </xdr:to>
    <xdr:cxnSp macro="">
      <xdr:nvCxnSpPr>
        <xdr:cNvPr id="152" name="直線コネクタ 151">
          <a:extLst>
            <a:ext uri="{FF2B5EF4-FFF2-40B4-BE49-F238E27FC236}">
              <a16:creationId xmlns:a16="http://schemas.microsoft.com/office/drawing/2014/main" id="{A2790D84-8133-40E0-8B1F-9ED4F7E2C02B}"/>
            </a:ext>
          </a:extLst>
        </xdr:cNvPr>
        <xdr:cNvCxnSpPr/>
      </xdr:nvCxnSpPr>
      <xdr:spPr>
        <a:xfrm flipV="1">
          <a:off x="11798300" y="6375061"/>
          <a:ext cx="7620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CE5C93B4-FF57-4051-BB15-D888566B19B4}"/>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76BE5D5E-F484-4621-9493-6D9BC9FCBCD9}"/>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1C65BE1F-5A60-4519-980A-2A3657455DDF}"/>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7D6849A3-E317-4BE2-9F3A-01A7D48C5C91}"/>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134284</xdr:rowOff>
    </xdr:from>
    <xdr:ext cx="469744" cy="259045"/>
    <xdr:sp macro="" textlink="">
      <xdr:nvSpPr>
        <xdr:cNvPr id="157" name="n_1mainValue債務償還比率">
          <a:extLst>
            <a:ext uri="{FF2B5EF4-FFF2-40B4-BE49-F238E27FC236}">
              <a16:creationId xmlns:a16="http://schemas.microsoft.com/office/drawing/2014/main" id="{AC5EAD86-7EC8-4B7A-80BB-310641A4050E}"/>
            </a:ext>
          </a:extLst>
        </xdr:cNvPr>
        <xdr:cNvSpPr txBox="1"/>
      </xdr:nvSpPr>
      <xdr:spPr>
        <a:xfrm>
          <a:off x="13836727" y="62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87386</xdr:rowOff>
    </xdr:from>
    <xdr:ext cx="469744" cy="259045"/>
    <xdr:sp macro="" textlink="">
      <xdr:nvSpPr>
        <xdr:cNvPr id="158" name="n_2mainValue債務償還比率">
          <a:extLst>
            <a:ext uri="{FF2B5EF4-FFF2-40B4-BE49-F238E27FC236}">
              <a16:creationId xmlns:a16="http://schemas.microsoft.com/office/drawing/2014/main" id="{AA8CEEE1-96B1-4D10-81A8-EEF5A97EB602}"/>
            </a:ext>
          </a:extLst>
        </xdr:cNvPr>
        <xdr:cNvSpPr txBox="1"/>
      </xdr:nvSpPr>
      <xdr:spPr>
        <a:xfrm>
          <a:off x="13087427" y="61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159063</xdr:rowOff>
    </xdr:from>
    <xdr:ext cx="469744" cy="259045"/>
    <xdr:sp macro="" textlink="">
      <xdr:nvSpPr>
        <xdr:cNvPr id="159" name="n_3mainValue債務償還比率">
          <a:extLst>
            <a:ext uri="{FF2B5EF4-FFF2-40B4-BE49-F238E27FC236}">
              <a16:creationId xmlns:a16="http://schemas.microsoft.com/office/drawing/2014/main" id="{7F8F86D4-F986-4D01-B765-7BD8D5E07535}"/>
            </a:ext>
          </a:extLst>
        </xdr:cNvPr>
        <xdr:cNvSpPr txBox="1"/>
      </xdr:nvSpPr>
      <xdr:spPr>
        <a:xfrm>
          <a:off x="12325427" y="64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9803</xdr:rowOff>
    </xdr:from>
    <xdr:ext cx="469744" cy="259045"/>
    <xdr:sp macro="" textlink="">
      <xdr:nvSpPr>
        <xdr:cNvPr id="160" name="n_4mainValue債務償還比率">
          <a:extLst>
            <a:ext uri="{FF2B5EF4-FFF2-40B4-BE49-F238E27FC236}">
              <a16:creationId xmlns:a16="http://schemas.microsoft.com/office/drawing/2014/main" id="{5CC32253-A19B-4695-B2CF-4A365A8F8714}"/>
            </a:ext>
          </a:extLst>
        </xdr:cNvPr>
        <xdr:cNvSpPr txBox="1"/>
      </xdr:nvSpPr>
      <xdr:spPr>
        <a:xfrm>
          <a:off x="11563427" y="64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CF460D0-183D-4BC8-92D8-E03478A6952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2A35648-78C0-4558-8BE9-D33E845D05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FCF7785-2AEB-4CD6-81D4-1540CA6A95F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9A37407-2B67-45E5-A400-FB0FF224691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6C0078E-7955-46D5-B998-54A2475239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780C2BD-23D5-4B1E-B7DA-DD3EA971E5A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B229AF-76D1-48FD-B125-4CD8DC54FE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5F301B-3CD3-4A64-858A-87AFA19262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F74D7D-3A6B-453B-AB57-01452E8366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8BA1C4-0964-44D8-B869-9E637CDBBC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74BB69-4055-491B-B26E-7CF4F1C99A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E90F28-AE4C-416A-B008-2F9F1062DB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302833-B167-411A-8298-AAE72C0887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6E7AA3-A40D-431E-9314-F1F1559BFF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1EC071-E384-493F-A57D-A3E5CAB16F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3CB178-3DA5-4136-A820-74F0FB0C42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5CE482-D431-4497-8627-C17FC52CBC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CAC6E7-1285-42C3-B7B1-51B766DE40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4AB26A-DBB6-4D77-BA82-E79916332D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8F6AE8-1302-4524-A872-C14F50EB1C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89C861-F6A2-470F-A191-DD2B73AA24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AE1D10-4DD9-487A-81AA-64A153D9580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3CA98F-6E82-4897-938B-6FB4C3ED35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28D942-083B-4771-8AB6-7FF82E2CE6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E586CE-FD33-490B-AADE-8F1F104CBD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5011B2-BE47-48A1-AE94-BEA20890CF4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7F57A8-F265-4352-90B3-0B231083F3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DBA043-E547-4B05-B426-091D247F68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37A49E-5D73-49BF-A1B1-9FE89F819A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D1C65A-E273-4B85-9BFD-12A315D41C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45A202-1CFB-49B6-B2BD-1975E6FDE7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88710C-69EC-4B6C-8D94-B4A08D8667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8A36A9-A635-469A-9970-2C1CA9C74D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E87BA4-AD1F-4152-8842-3D09D6F69D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767649-F257-4E94-99BF-007BBC7FEE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E16864-E582-4ADD-A294-BEF95635D2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8288EB-71E0-498F-988C-2B4C74C077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973EA4-75CF-47BB-B9E8-5129533EC5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A6278A-967C-4BC2-BDEA-792DF09315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7A704F-9989-419E-9640-5A3BA1C01F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11311F-4DFA-4640-94A4-7FA880E110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5A4956-750C-4D66-9BD0-955A267A7D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2A39D-3990-4E59-AC00-DE8CA8D47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1EAB71-5E77-4927-9440-9130F322B5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914704-9BD0-4BC3-93AF-31BC738AB38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A60DF7-5B7D-4344-A803-4E43892BF4F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EF83CC-E90F-4904-A3BF-D183570607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21556C-BC97-4D96-9D43-047B0D57D9E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7D1A8A0-EB2B-4D4C-81A8-F4E65FE3A6E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2088A49-6508-4B8D-B7AA-72F75503420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D893513-2941-4EA8-84EA-B0059FF7646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75AFEC9-6CAD-4CA9-A677-E885F8BAA9B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9688017-2506-4447-AD32-0079707ED04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4066A6E-C8D0-4CB6-9D09-1A716A09DE9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DBB74C1-3992-4B64-9A81-3FA184AC95D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23BA71A-9AD0-4F64-948D-9270390A4B5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FB6641E-CCDF-416B-BC3C-DF1F2D894D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16C75BA-0D1B-4905-8D0A-2D37ED3668B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6F76E3E-74BA-49B0-967F-CB52F86C39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09E9B0D-1A79-4B11-B028-444EFDF4D2E5}"/>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BF4C36A5-6C1A-4A15-8639-555737BC290E}"/>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881A4FD2-088B-4619-8493-FA82CA69E31B}"/>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D2883D2E-FAFE-470A-A57D-52BB10D316F3}"/>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F5B467A7-94DE-450B-90FE-E81E164DB9D9}"/>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1C26D092-B020-45CC-994D-DE28AA4F86A4}"/>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EA01B3A6-3C8C-46DD-BA20-1F844EE68656}"/>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877C4AA0-AFF9-40A6-B53F-47AE652920BA}"/>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7E06C936-6DD8-401B-B775-1AC85390BBF7}"/>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DF8CFB93-2377-4345-9E83-F64AAE1986E3}"/>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6E712D22-F472-44C8-9FC7-BA95C4C8414D}"/>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1D80001-AB48-4BAE-BDB6-06C44E6061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BA6D90-82EB-4335-88D4-06C57E4DA1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D8016A-7E87-436A-96BD-CEB9713DAF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1AD9A5-09B2-4B09-AD04-CEB022CB38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2B2636-76C7-4896-B0AC-18FDFEA066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71" name="楕円 70">
          <a:extLst>
            <a:ext uri="{FF2B5EF4-FFF2-40B4-BE49-F238E27FC236}">
              <a16:creationId xmlns:a16="http://schemas.microsoft.com/office/drawing/2014/main" id="{9FB19078-1057-4EC4-8879-00C14FE8A9AD}"/>
            </a:ext>
          </a:extLst>
        </xdr:cNvPr>
        <xdr:cNvSpPr/>
      </xdr:nvSpPr>
      <xdr:spPr>
        <a:xfrm>
          <a:off x="45847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43705</xdr:rowOff>
    </xdr:from>
    <xdr:ext cx="405111" cy="259045"/>
    <xdr:sp macro="" textlink="">
      <xdr:nvSpPr>
        <xdr:cNvPr id="72" name="【道路】&#10;有形固定資産減価償却率該当値テキスト">
          <a:extLst>
            <a:ext uri="{FF2B5EF4-FFF2-40B4-BE49-F238E27FC236}">
              <a16:creationId xmlns:a16="http://schemas.microsoft.com/office/drawing/2014/main" id="{04915FE8-F3CC-4863-99B1-034E170ADF90}"/>
            </a:ext>
          </a:extLst>
        </xdr:cNvPr>
        <xdr:cNvSpPr txBox="1"/>
      </xdr:nvSpPr>
      <xdr:spPr>
        <a:xfrm>
          <a:off x="467360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3" name="楕円 72">
          <a:extLst>
            <a:ext uri="{FF2B5EF4-FFF2-40B4-BE49-F238E27FC236}">
              <a16:creationId xmlns:a16="http://schemas.microsoft.com/office/drawing/2014/main" id="{3B2C734A-201D-4490-9283-A3F025B948D2}"/>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71628</xdr:rowOff>
    </xdr:to>
    <xdr:cxnSp macro="">
      <xdr:nvCxnSpPr>
        <xdr:cNvPr id="74" name="直線コネクタ 73">
          <a:extLst>
            <a:ext uri="{FF2B5EF4-FFF2-40B4-BE49-F238E27FC236}">
              <a16:creationId xmlns:a16="http://schemas.microsoft.com/office/drawing/2014/main" id="{59052AB1-D308-40B4-8849-F0865879D554}"/>
            </a:ext>
          </a:extLst>
        </xdr:cNvPr>
        <xdr:cNvCxnSpPr/>
      </xdr:nvCxnSpPr>
      <xdr:spPr>
        <a:xfrm>
          <a:off x="3797300" y="63741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macro="" textlink="">
      <xdr:nvSpPr>
        <xdr:cNvPr id="75" name="楕円 74">
          <a:extLst>
            <a:ext uri="{FF2B5EF4-FFF2-40B4-BE49-F238E27FC236}">
              <a16:creationId xmlns:a16="http://schemas.microsoft.com/office/drawing/2014/main" id="{5E83A8EA-9078-4470-A8F2-400D04ABC64F}"/>
            </a:ext>
          </a:extLst>
        </xdr:cNvPr>
        <xdr:cNvSpPr/>
      </xdr:nvSpPr>
      <xdr:spPr>
        <a:xfrm>
          <a:off x="2857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158496</xdr:rowOff>
    </xdr:from>
    <xdr:to>
      <xdr:col>19</xdr:col>
      <xdr:colOff>177800</xdr:colOff>
      <xdr:row>37</xdr:row>
      <xdr:rowOff>30480</xdr:rowOff>
    </xdr:to>
    <xdr:cxnSp macro="">
      <xdr:nvCxnSpPr>
        <xdr:cNvPr id="76" name="直線コネクタ 75">
          <a:extLst>
            <a:ext uri="{FF2B5EF4-FFF2-40B4-BE49-F238E27FC236}">
              <a16:creationId xmlns:a16="http://schemas.microsoft.com/office/drawing/2014/main" id="{8B6D18EF-0DF2-414E-BDA1-09570671065D}"/>
            </a:ext>
          </a:extLst>
        </xdr:cNvPr>
        <xdr:cNvCxnSpPr/>
      </xdr:nvCxnSpPr>
      <xdr:spPr>
        <a:xfrm>
          <a:off x="2908300" y="63306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a:extLst>
            <a:ext uri="{FF2B5EF4-FFF2-40B4-BE49-F238E27FC236}">
              <a16:creationId xmlns:a16="http://schemas.microsoft.com/office/drawing/2014/main" id="{B87728FA-44F9-4605-9849-73D2105C6A6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158496</xdr:rowOff>
    </xdr:to>
    <xdr:cxnSp macro="">
      <xdr:nvCxnSpPr>
        <xdr:cNvPr id="78" name="直線コネクタ 77">
          <a:extLst>
            <a:ext uri="{FF2B5EF4-FFF2-40B4-BE49-F238E27FC236}">
              <a16:creationId xmlns:a16="http://schemas.microsoft.com/office/drawing/2014/main" id="{31A0DD69-8976-4105-B6D9-A6A813A9C3F6}"/>
            </a:ext>
          </a:extLst>
        </xdr:cNvPr>
        <xdr:cNvCxnSpPr/>
      </xdr:nvCxnSpPr>
      <xdr:spPr>
        <a:xfrm>
          <a:off x="2019300" y="6294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27686</xdr:rowOff>
    </xdr:from>
    <xdr:to>
      <xdr:col>6</xdr:col>
      <xdr:colOff>38100</xdr:colOff>
      <xdr:row>36</xdr:row>
      <xdr:rowOff>129286</xdr:rowOff>
    </xdr:to>
    <xdr:sp macro="" textlink="">
      <xdr:nvSpPr>
        <xdr:cNvPr id="79" name="楕円 78">
          <a:extLst>
            <a:ext uri="{FF2B5EF4-FFF2-40B4-BE49-F238E27FC236}">
              <a16:creationId xmlns:a16="http://schemas.microsoft.com/office/drawing/2014/main" id="{8327699E-028A-4F19-B9A2-880E4320D0BB}"/>
            </a:ext>
          </a:extLst>
        </xdr:cNvPr>
        <xdr:cNvSpPr/>
      </xdr:nvSpPr>
      <xdr:spPr>
        <a:xfrm>
          <a:off x="1079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78486</xdr:rowOff>
    </xdr:from>
    <xdr:to>
      <xdr:col>10</xdr:col>
      <xdr:colOff>114300</xdr:colOff>
      <xdr:row>36</xdr:row>
      <xdr:rowOff>121920</xdr:rowOff>
    </xdr:to>
    <xdr:cxnSp macro="">
      <xdr:nvCxnSpPr>
        <xdr:cNvPr id="80" name="直線コネクタ 79">
          <a:extLst>
            <a:ext uri="{FF2B5EF4-FFF2-40B4-BE49-F238E27FC236}">
              <a16:creationId xmlns:a16="http://schemas.microsoft.com/office/drawing/2014/main" id="{DF724FCC-B042-4A8E-86CA-149E38FA63BC}"/>
            </a:ext>
          </a:extLst>
        </xdr:cNvPr>
        <xdr:cNvCxnSpPr/>
      </xdr:nvCxnSpPr>
      <xdr:spPr>
        <a:xfrm>
          <a:off x="1130300" y="62506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D005C7EB-E451-4E66-9ADB-260399D6C08F}"/>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45652219-930A-45EB-8211-17614F0E2D81}"/>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152D0D94-AAC1-456C-A6D8-2B24086FAF17}"/>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8647C364-11D6-43F8-BA72-FF90E7C4E743}"/>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545C939A-D865-4F8F-8473-DB9978FF91A3}"/>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6" name="n_2mainValue【道路】&#10;有形固定資産減価償却率">
          <a:extLst>
            <a:ext uri="{FF2B5EF4-FFF2-40B4-BE49-F238E27FC236}">
              <a16:creationId xmlns:a16="http://schemas.microsoft.com/office/drawing/2014/main" id="{C1F1A16D-53F4-4332-BCEC-7C6037C70484}"/>
            </a:ext>
          </a:extLst>
        </xdr:cNvPr>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id="{DE5268F2-CC46-4524-AD3E-AB2B5C243662}"/>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145813</xdr:rowOff>
    </xdr:from>
    <xdr:ext cx="405111" cy="259045"/>
    <xdr:sp macro="" textlink="">
      <xdr:nvSpPr>
        <xdr:cNvPr id="88" name="n_4mainValue【道路】&#10;有形固定資産減価償却率">
          <a:extLst>
            <a:ext uri="{FF2B5EF4-FFF2-40B4-BE49-F238E27FC236}">
              <a16:creationId xmlns:a16="http://schemas.microsoft.com/office/drawing/2014/main" id="{AFCE4830-F3FA-49A3-9202-939F804132B3}"/>
            </a:ext>
          </a:extLst>
        </xdr:cNvPr>
        <xdr:cNvSpPr txBox="1"/>
      </xdr:nvSpPr>
      <xdr:spPr>
        <a:xfrm>
          <a:off x="927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B174DBA-3D10-41D8-A90D-6FE0E98BC4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4EAD6D6-D553-4BF0-99DB-AF051096D5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DA89466-7644-4F40-B553-CDCE45129B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E586288-0113-4F83-BBF3-687B5C8B52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40531FA-F6F2-4CDC-BED9-42A11241D4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69F565F-2AE4-46E4-8819-BC9981D139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8EF0ECB-7369-42C3-BF5D-2664FC2D47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F18651-D4F3-4382-A37C-A9E4AA9F257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7961134-4502-4E29-BDCC-BA9F736389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6B7318C-CCC6-4FD9-93AB-3A06B6D3B4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3A12995-9D0E-4022-A0DC-60804604D55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3B77E7D0-98FD-4514-A028-18C9AC0EC34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6F45436A-F469-49A3-9EC0-0EAA30F6CCE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27431F8C-252C-4A8A-840A-4DE156934F7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786EFB6-4A95-4AF8-9300-0C6E5C24E4E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81483366-9D49-4DC2-A4FC-9FF068C3ABE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159E852-3D08-4F9E-AD77-F7D2A683422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84362101-0216-4F56-B2EF-D3351B9C0B87}"/>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3983D6C7-C1F8-454A-A80C-F0A6A811BC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BF6689D-BDC0-4F58-AC15-BEFD588B3DF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DD1AE6D5-F239-4131-A0C5-42F10D280F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1B384246-ECF1-4A28-A28F-FAABE54135E7}"/>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B3A3B466-8238-43BA-BECA-24A093BE3DDC}"/>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6EAA3B6D-4E9E-4203-BB87-3FD611D884C3}"/>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5CE80AF0-EAF1-4DF3-91A9-04504F62560C}"/>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80442CDA-059D-471A-A6EE-E74115B12246}"/>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AEEF1B19-4DC8-437D-8606-AD143FA756FD}"/>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B877BFB3-EA5E-428D-A661-729484478CDD}"/>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6F51C531-ADBB-4254-AD56-819D455A7264}"/>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CC3D972D-32FC-47F8-807A-E33C677757D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BCA6EC12-30E3-49D8-A1BA-6DC653A2629B}"/>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6BF7CE57-C10B-4E4D-8308-9F9F5331DB40}"/>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D7D4A9D-721D-4F7D-AC73-C61BA7F3D7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8D61922-4EE6-411B-B77B-8B30E0103E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27EEF2E-8C8A-41DC-9D1D-C87DFABC7E6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42BB2F-6F23-4D0B-A852-78E74792FE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9DEBD4-50B4-49E3-A5FB-B4E47CE6FFB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99283</xdr:rowOff>
    </xdr:from>
    <xdr:to>
      <xdr:col>55</xdr:col>
      <xdr:colOff>50800</xdr:colOff>
      <xdr:row>37</xdr:row>
      <xdr:rowOff>29433</xdr:rowOff>
    </xdr:to>
    <xdr:sp macro="" textlink="">
      <xdr:nvSpPr>
        <xdr:cNvPr id="126" name="楕円 125">
          <a:extLst>
            <a:ext uri="{FF2B5EF4-FFF2-40B4-BE49-F238E27FC236}">
              <a16:creationId xmlns:a16="http://schemas.microsoft.com/office/drawing/2014/main" id="{DA7EF033-75A7-4224-9662-975B3FD3A09E}"/>
            </a:ext>
          </a:extLst>
        </xdr:cNvPr>
        <xdr:cNvSpPr/>
      </xdr:nvSpPr>
      <xdr:spPr>
        <a:xfrm>
          <a:off x="10426700" y="627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122160</xdr:rowOff>
    </xdr:from>
    <xdr:ext cx="469744" cy="259045"/>
    <xdr:sp macro="" textlink="">
      <xdr:nvSpPr>
        <xdr:cNvPr id="127" name="【道路】&#10;一人当たり延長該当値テキスト">
          <a:extLst>
            <a:ext uri="{FF2B5EF4-FFF2-40B4-BE49-F238E27FC236}">
              <a16:creationId xmlns:a16="http://schemas.microsoft.com/office/drawing/2014/main" id="{29BBE971-EF8A-4EF1-83D6-6799B1DC5E63}"/>
            </a:ext>
          </a:extLst>
        </xdr:cNvPr>
        <xdr:cNvSpPr txBox="1"/>
      </xdr:nvSpPr>
      <xdr:spPr>
        <a:xfrm>
          <a:off x="10515600" y="61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113365</xdr:rowOff>
    </xdr:from>
    <xdr:to>
      <xdr:col>50</xdr:col>
      <xdr:colOff>165100</xdr:colOff>
      <xdr:row>37</xdr:row>
      <xdr:rowOff>43515</xdr:rowOff>
    </xdr:to>
    <xdr:sp macro="" textlink="">
      <xdr:nvSpPr>
        <xdr:cNvPr id="128" name="楕円 127">
          <a:extLst>
            <a:ext uri="{FF2B5EF4-FFF2-40B4-BE49-F238E27FC236}">
              <a16:creationId xmlns:a16="http://schemas.microsoft.com/office/drawing/2014/main" id="{5A9CF291-74F1-48A3-91F1-0D63CF51E0C9}"/>
            </a:ext>
          </a:extLst>
        </xdr:cNvPr>
        <xdr:cNvSpPr/>
      </xdr:nvSpPr>
      <xdr:spPr>
        <a:xfrm>
          <a:off x="9588500" y="62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150083</xdr:rowOff>
    </xdr:from>
    <xdr:to>
      <xdr:col>55</xdr:col>
      <xdr:colOff>0</xdr:colOff>
      <xdr:row>36</xdr:row>
      <xdr:rowOff>164165</xdr:rowOff>
    </xdr:to>
    <xdr:cxnSp macro="">
      <xdr:nvCxnSpPr>
        <xdr:cNvPr id="129" name="直線コネクタ 128">
          <a:extLst>
            <a:ext uri="{FF2B5EF4-FFF2-40B4-BE49-F238E27FC236}">
              <a16:creationId xmlns:a16="http://schemas.microsoft.com/office/drawing/2014/main" id="{7C0472A3-A1B0-4E20-9B44-F34F3C79351C}"/>
            </a:ext>
          </a:extLst>
        </xdr:cNvPr>
        <xdr:cNvCxnSpPr/>
      </xdr:nvCxnSpPr>
      <xdr:spPr>
        <a:xfrm flipV="1">
          <a:off x="9639300" y="6322283"/>
          <a:ext cx="8382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128727</xdr:rowOff>
    </xdr:from>
    <xdr:to>
      <xdr:col>46</xdr:col>
      <xdr:colOff>38100</xdr:colOff>
      <xdr:row>37</xdr:row>
      <xdr:rowOff>58877</xdr:rowOff>
    </xdr:to>
    <xdr:sp macro="" textlink="">
      <xdr:nvSpPr>
        <xdr:cNvPr id="130" name="楕円 129">
          <a:extLst>
            <a:ext uri="{FF2B5EF4-FFF2-40B4-BE49-F238E27FC236}">
              <a16:creationId xmlns:a16="http://schemas.microsoft.com/office/drawing/2014/main" id="{4E5AC599-569A-46AC-A820-DBEDDE61BE67}"/>
            </a:ext>
          </a:extLst>
        </xdr:cNvPr>
        <xdr:cNvSpPr/>
      </xdr:nvSpPr>
      <xdr:spPr>
        <a:xfrm>
          <a:off x="8699500" y="63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164165</xdr:rowOff>
    </xdr:from>
    <xdr:to>
      <xdr:col>50</xdr:col>
      <xdr:colOff>114300</xdr:colOff>
      <xdr:row>37</xdr:row>
      <xdr:rowOff>8077</xdr:rowOff>
    </xdr:to>
    <xdr:cxnSp macro="">
      <xdr:nvCxnSpPr>
        <xdr:cNvPr id="131" name="直線コネクタ 130">
          <a:extLst>
            <a:ext uri="{FF2B5EF4-FFF2-40B4-BE49-F238E27FC236}">
              <a16:creationId xmlns:a16="http://schemas.microsoft.com/office/drawing/2014/main" id="{6BF4E01B-73F8-405A-83D4-E90F4FFDBEF3}"/>
            </a:ext>
          </a:extLst>
        </xdr:cNvPr>
        <xdr:cNvCxnSpPr/>
      </xdr:nvCxnSpPr>
      <xdr:spPr>
        <a:xfrm flipV="1">
          <a:off x="8750300" y="6336365"/>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150947</xdr:rowOff>
    </xdr:from>
    <xdr:to>
      <xdr:col>41</xdr:col>
      <xdr:colOff>101600</xdr:colOff>
      <xdr:row>37</xdr:row>
      <xdr:rowOff>81097</xdr:rowOff>
    </xdr:to>
    <xdr:sp macro="" textlink="">
      <xdr:nvSpPr>
        <xdr:cNvPr id="132" name="楕円 131">
          <a:extLst>
            <a:ext uri="{FF2B5EF4-FFF2-40B4-BE49-F238E27FC236}">
              <a16:creationId xmlns:a16="http://schemas.microsoft.com/office/drawing/2014/main" id="{39F4DB89-257E-4F54-B91D-C56C97755578}"/>
            </a:ext>
          </a:extLst>
        </xdr:cNvPr>
        <xdr:cNvSpPr/>
      </xdr:nvSpPr>
      <xdr:spPr>
        <a:xfrm>
          <a:off x="7810500" y="63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8077</xdr:rowOff>
    </xdr:from>
    <xdr:to>
      <xdr:col>45</xdr:col>
      <xdr:colOff>177800</xdr:colOff>
      <xdr:row>37</xdr:row>
      <xdr:rowOff>30297</xdr:rowOff>
    </xdr:to>
    <xdr:cxnSp macro="">
      <xdr:nvCxnSpPr>
        <xdr:cNvPr id="133" name="直線コネクタ 132">
          <a:extLst>
            <a:ext uri="{FF2B5EF4-FFF2-40B4-BE49-F238E27FC236}">
              <a16:creationId xmlns:a16="http://schemas.microsoft.com/office/drawing/2014/main" id="{881A4447-D2D5-45EA-B505-659FFB593291}"/>
            </a:ext>
          </a:extLst>
        </xdr:cNvPr>
        <xdr:cNvCxnSpPr/>
      </xdr:nvCxnSpPr>
      <xdr:spPr>
        <a:xfrm flipV="1">
          <a:off x="7861300" y="6351727"/>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164663</xdr:rowOff>
    </xdr:from>
    <xdr:to>
      <xdr:col>36</xdr:col>
      <xdr:colOff>165100</xdr:colOff>
      <xdr:row>37</xdr:row>
      <xdr:rowOff>94813</xdr:rowOff>
    </xdr:to>
    <xdr:sp macro="" textlink="">
      <xdr:nvSpPr>
        <xdr:cNvPr id="134" name="楕円 133">
          <a:extLst>
            <a:ext uri="{FF2B5EF4-FFF2-40B4-BE49-F238E27FC236}">
              <a16:creationId xmlns:a16="http://schemas.microsoft.com/office/drawing/2014/main" id="{29EB85A5-FFEC-4245-8819-62CF4D52B5FD}"/>
            </a:ext>
          </a:extLst>
        </xdr:cNvPr>
        <xdr:cNvSpPr/>
      </xdr:nvSpPr>
      <xdr:spPr>
        <a:xfrm>
          <a:off x="6921500" y="633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30297</xdr:rowOff>
    </xdr:from>
    <xdr:to>
      <xdr:col>41</xdr:col>
      <xdr:colOff>50800</xdr:colOff>
      <xdr:row>37</xdr:row>
      <xdr:rowOff>44013</xdr:rowOff>
    </xdr:to>
    <xdr:cxnSp macro="">
      <xdr:nvCxnSpPr>
        <xdr:cNvPr id="135" name="直線コネクタ 134">
          <a:extLst>
            <a:ext uri="{FF2B5EF4-FFF2-40B4-BE49-F238E27FC236}">
              <a16:creationId xmlns:a16="http://schemas.microsoft.com/office/drawing/2014/main" id="{AC4D03FC-6E5B-4DA6-B52F-B3EE34923482}"/>
            </a:ext>
          </a:extLst>
        </xdr:cNvPr>
        <xdr:cNvCxnSpPr/>
      </xdr:nvCxnSpPr>
      <xdr:spPr>
        <a:xfrm flipV="1">
          <a:off x="6972300" y="637394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D875AC8B-7D4C-4219-AA97-FB73B09057C6}"/>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BAA8D6FA-30EA-4ED2-8DF0-52DDFF9383AF}"/>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F93DE8C8-A629-4F19-A3CE-B49E7AD76770}"/>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2DDB4024-F1C9-402F-A1B9-48E9D30ACA71}"/>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60042</xdr:rowOff>
    </xdr:from>
    <xdr:ext cx="469744" cy="259045"/>
    <xdr:sp macro="" textlink="">
      <xdr:nvSpPr>
        <xdr:cNvPr id="140" name="n_1mainValue【道路】&#10;一人当たり延長">
          <a:extLst>
            <a:ext uri="{FF2B5EF4-FFF2-40B4-BE49-F238E27FC236}">
              <a16:creationId xmlns:a16="http://schemas.microsoft.com/office/drawing/2014/main" id="{8FF1C743-42E0-420C-B24C-B553385D441D}"/>
            </a:ext>
          </a:extLst>
        </xdr:cNvPr>
        <xdr:cNvSpPr txBox="1"/>
      </xdr:nvSpPr>
      <xdr:spPr>
        <a:xfrm>
          <a:off x="9391727" y="60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75404</xdr:rowOff>
    </xdr:from>
    <xdr:ext cx="469744" cy="259045"/>
    <xdr:sp macro="" textlink="">
      <xdr:nvSpPr>
        <xdr:cNvPr id="141" name="n_2mainValue【道路】&#10;一人当たり延長">
          <a:extLst>
            <a:ext uri="{FF2B5EF4-FFF2-40B4-BE49-F238E27FC236}">
              <a16:creationId xmlns:a16="http://schemas.microsoft.com/office/drawing/2014/main" id="{CFC72ED9-7728-4B9E-81A9-5A51BA6CD956}"/>
            </a:ext>
          </a:extLst>
        </xdr:cNvPr>
        <xdr:cNvSpPr txBox="1"/>
      </xdr:nvSpPr>
      <xdr:spPr>
        <a:xfrm>
          <a:off x="8515427" y="60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97624</xdr:rowOff>
    </xdr:from>
    <xdr:ext cx="469744" cy="259045"/>
    <xdr:sp macro="" textlink="">
      <xdr:nvSpPr>
        <xdr:cNvPr id="142" name="n_3mainValue【道路】&#10;一人当たり延長">
          <a:extLst>
            <a:ext uri="{FF2B5EF4-FFF2-40B4-BE49-F238E27FC236}">
              <a16:creationId xmlns:a16="http://schemas.microsoft.com/office/drawing/2014/main" id="{0CA294FC-A6C9-4A50-BE59-FD31312839A4}"/>
            </a:ext>
          </a:extLst>
        </xdr:cNvPr>
        <xdr:cNvSpPr txBox="1"/>
      </xdr:nvSpPr>
      <xdr:spPr>
        <a:xfrm>
          <a:off x="7626427" y="609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111340</xdr:rowOff>
    </xdr:from>
    <xdr:ext cx="469744" cy="259045"/>
    <xdr:sp macro="" textlink="">
      <xdr:nvSpPr>
        <xdr:cNvPr id="143" name="n_4mainValue【道路】&#10;一人当たり延長">
          <a:extLst>
            <a:ext uri="{FF2B5EF4-FFF2-40B4-BE49-F238E27FC236}">
              <a16:creationId xmlns:a16="http://schemas.microsoft.com/office/drawing/2014/main" id="{3FDB30A0-A9C0-46CF-8B07-E1E7CC9B379C}"/>
            </a:ext>
          </a:extLst>
        </xdr:cNvPr>
        <xdr:cNvSpPr txBox="1"/>
      </xdr:nvSpPr>
      <xdr:spPr>
        <a:xfrm>
          <a:off x="6737427" y="611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AE12C553-B961-418D-BAF3-AB48FA7D16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86C8D8F-75E6-4BA0-829C-DAD761C45D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809C654-8091-4B7B-87BD-F998DCEDD6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39AD1028-2644-4966-80DA-53D1B5AF40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C9B5339-3AED-43BE-99AB-FD29B39BF0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A01DD0B-6333-4BFF-A687-55EE073F6C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9045828-122A-400D-B144-214066747A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0FB80B3-8CBA-4D40-901C-73C8365FD5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C2CD65F0-36C0-4FC4-AFD4-192601DFA7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E364D1A-24F7-442A-BF56-59C9317C02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CE95E3B8-651A-4BA5-981E-D85338555E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C522EED-E3D6-4310-8CAE-F88A0A9760E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A89CE855-23B7-4BFB-9D33-7FB0B534485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D1437D03-AB91-44E1-956A-A5819D729DC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96861A20-50D0-4863-AC36-FFF03C97ED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9952420-BC74-4331-8AB8-3C5760A947F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DC0B5511-D017-444E-8E88-83E2F18064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14A19D5C-43C2-4224-B6AF-BFCC8ED824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74C28AF1-D42E-4D48-9363-3370367453D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8A811D54-16D7-40A3-8E4A-F95F2AFE4A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862EBE6D-E072-46FB-AA28-EB650B0931E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EA15459-1FE4-422A-B3DC-A656A61668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C3DF79D7-118B-4AB0-866F-506FC3FC4AE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F91950EE-0D20-488E-B555-E3D98198E7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E06D0F3-6801-4926-8ECC-A3E0093AA8FA}"/>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455F3137-30FE-4994-99B9-6D02C6039447}"/>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2C97860-1B8A-41FD-871E-BBB2714B7BED}"/>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3FC10440-1ADA-48B6-A233-F9F23806E236}"/>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C210DAB5-CB98-4322-B27F-E817B1ABC634}"/>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758F08B-CCEB-46EE-BE91-9C51E4ADE32F}"/>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02C3CF14-B3FF-4FFF-BD58-B218EFED8B37}"/>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B1FDFF1C-4AEA-46E9-B410-FA566C6BF7D8}"/>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8C573F3-D5FA-4931-B3AF-5DC5BAFF733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BA3FEF9A-ABC2-45AD-87FF-B806328A3A05}"/>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BC3A7D96-13ED-4E14-8642-936710970CDC}"/>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800EF4A-8171-4C80-B9B8-AE172D51FF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E7738B2-88AF-46A0-8CD8-2592AE23EE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0D0AC68-3BAC-488D-872D-BB67CFA6B7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F1FAEF3-5406-4622-A4C7-DCD236918E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647085-0856-4C4B-891E-F3EC23C709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84" name="楕円 183">
          <a:extLst>
            <a:ext uri="{FF2B5EF4-FFF2-40B4-BE49-F238E27FC236}">
              <a16:creationId xmlns:a16="http://schemas.microsoft.com/office/drawing/2014/main" id="{82658BC0-640D-4052-B66C-89B809F470B1}"/>
            </a:ext>
          </a:extLst>
        </xdr:cNvPr>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EB2012F5-A9C5-4293-81FA-C5413BA5EE3B}"/>
            </a:ext>
          </a:extLst>
        </xdr:cNvPr>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86" name="楕円 185">
          <a:extLst>
            <a:ext uri="{FF2B5EF4-FFF2-40B4-BE49-F238E27FC236}">
              <a16:creationId xmlns:a16="http://schemas.microsoft.com/office/drawing/2014/main" id="{5191704B-B49C-41E9-97A6-FDB00B5B3858}"/>
            </a:ext>
          </a:extLst>
        </xdr:cNvPr>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9525</xdr:rowOff>
    </xdr:to>
    <xdr:cxnSp macro="">
      <xdr:nvCxnSpPr>
        <xdr:cNvPr id="187" name="直線コネクタ 186">
          <a:extLst>
            <a:ext uri="{FF2B5EF4-FFF2-40B4-BE49-F238E27FC236}">
              <a16:creationId xmlns:a16="http://schemas.microsoft.com/office/drawing/2014/main" id="{7D019661-F480-4F59-BC37-5AD9849CE2B8}"/>
            </a:ext>
          </a:extLst>
        </xdr:cNvPr>
        <xdr:cNvCxnSpPr/>
      </xdr:nvCxnSpPr>
      <xdr:spPr>
        <a:xfrm>
          <a:off x="3797300" y="104413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88" name="楕円 187">
          <a:extLst>
            <a:ext uri="{FF2B5EF4-FFF2-40B4-BE49-F238E27FC236}">
              <a16:creationId xmlns:a16="http://schemas.microsoft.com/office/drawing/2014/main" id="{336C553E-C41A-46B6-9D19-D4B861FBF7B1}"/>
            </a:ext>
          </a:extLst>
        </xdr:cNvPr>
        <xdr:cNvSpPr/>
      </xdr:nvSpPr>
      <xdr:spPr>
        <a:xfrm>
          <a:off x="2857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60</xdr:row>
      <xdr:rowOff>154305</xdr:rowOff>
    </xdr:to>
    <xdr:cxnSp macro="">
      <xdr:nvCxnSpPr>
        <xdr:cNvPr id="189" name="直線コネクタ 188">
          <a:extLst>
            <a:ext uri="{FF2B5EF4-FFF2-40B4-BE49-F238E27FC236}">
              <a16:creationId xmlns:a16="http://schemas.microsoft.com/office/drawing/2014/main" id="{F682F879-F8A2-45FA-93AC-3F57ED5A14A1}"/>
            </a:ext>
          </a:extLst>
        </xdr:cNvPr>
        <xdr:cNvCxnSpPr/>
      </xdr:nvCxnSpPr>
      <xdr:spPr>
        <a:xfrm>
          <a:off x="2908300" y="10418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90" name="楕円 189">
          <a:extLst>
            <a:ext uri="{FF2B5EF4-FFF2-40B4-BE49-F238E27FC236}">
              <a16:creationId xmlns:a16="http://schemas.microsoft.com/office/drawing/2014/main" id="{D01267E1-0DFE-4BED-8C18-0BE7D18CE47F}"/>
            </a:ext>
          </a:extLst>
        </xdr:cNvPr>
        <xdr:cNvSpPr/>
      </xdr:nvSpPr>
      <xdr:spPr>
        <a:xfrm>
          <a:off x="1968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131445</xdr:rowOff>
    </xdr:to>
    <xdr:cxnSp macro="">
      <xdr:nvCxnSpPr>
        <xdr:cNvPr id="191" name="直線コネクタ 190">
          <a:extLst>
            <a:ext uri="{FF2B5EF4-FFF2-40B4-BE49-F238E27FC236}">
              <a16:creationId xmlns:a16="http://schemas.microsoft.com/office/drawing/2014/main" id="{729DF20E-7F28-4D78-881F-806592201AED}"/>
            </a:ext>
          </a:extLst>
        </xdr:cNvPr>
        <xdr:cNvCxnSpPr/>
      </xdr:nvCxnSpPr>
      <xdr:spPr>
        <a:xfrm>
          <a:off x="2019300" y="103917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2" name="楕円 191">
          <a:extLst>
            <a:ext uri="{FF2B5EF4-FFF2-40B4-BE49-F238E27FC236}">
              <a16:creationId xmlns:a16="http://schemas.microsoft.com/office/drawing/2014/main" id="{5C40F866-61AC-43BB-BC93-E2309A238876}"/>
            </a:ext>
          </a:extLst>
        </xdr:cNvPr>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104775</xdr:rowOff>
    </xdr:to>
    <xdr:cxnSp macro="">
      <xdr:nvCxnSpPr>
        <xdr:cNvPr id="193" name="直線コネクタ 192">
          <a:extLst>
            <a:ext uri="{FF2B5EF4-FFF2-40B4-BE49-F238E27FC236}">
              <a16:creationId xmlns:a16="http://schemas.microsoft.com/office/drawing/2014/main" id="{362FEC8C-6F85-436B-A8F6-0CEDF0BC96DB}"/>
            </a:ext>
          </a:extLst>
        </xdr:cNvPr>
        <xdr:cNvCxnSpPr/>
      </xdr:nvCxnSpPr>
      <xdr:spPr>
        <a:xfrm>
          <a:off x="1130300" y="10363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6E5C3686-3218-405B-9F4D-7CBC2629D800}"/>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F7C9F808-B126-4C1C-92AB-80D10F4F6536}"/>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F30001CB-4A27-4582-AC6F-442D37906E88}"/>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CC8D4154-BB4B-4B30-8912-A9DE753DF277}"/>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948F29E-8791-490A-ABEA-36FDAAE1E72D}"/>
            </a:ext>
          </a:extLst>
        </xdr:cNvPr>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AF88DB7D-5D32-4259-87F7-4BE63A76F034}"/>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DFF6355C-7FB3-4C5F-B145-CCA6F69A2520}"/>
            </a:ext>
          </a:extLst>
        </xdr:cNvPr>
        <xdr:cNvSpPr txBox="1"/>
      </xdr:nvSpPr>
      <xdr:spPr>
        <a:xfrm>
          <a:off x="1816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AE205A0B-D07F-48C7-BFE9-2418A4DE3919}"/>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9238CE4-F53B-4FC2-8DEF-B67B400599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2A80499B-A893-42C6-92D7-D76B901849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603ADE0-1DEF-4359-B9BC-98E78EB9AD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740C2D2-F48F-4D78-9BAD-9732225554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E791B53-000A-47E2-8DB7-B5DCB51551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D3F4F0A-2FEB-4DD4-BC26-58048B6959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C9BDDF4-26A7-43A2-BCCB-D189F9F4B6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8AC6377-1DFA-450D-8C9A-A7B62ED49C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08089CE-73FF-4EF3-889C-97D7BFD5A8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D53D415-A959-4D5A-930B-005E127DB6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27A9F9FD-D86A-4F98-AD27-5FDC6911ABE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84437A9D-66F8-404C-942C-9CBDF51B9F5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89F9FA4-AEAA-43D3-8667-DE129AFE7BF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E250BDCB-5E2C-47A9-9AB9-232F8CA1A3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64C2C51D-E061-447F-B2E4-B383C0DD4E1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95AC2E63-F913-4948-902F-8DFDAEB5822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D538581-0A80-4ED1-99C4-972B22CF79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C4AAF4A9-26C3-4054-8711-BDB2E91C197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E9303699-61BB-4E1E-A5B9-8F233AF1AF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D4EBBFAE-7FBF-4EA3-B117-2907D93416F4}"/>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4FC30D1-EF19-4066-A127-C73C7F5F9F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3B0558A-2578-4EEE-B910-7A961E86DAE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1CDBD73D-AD95-4683-97D4-8434D8CC25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C3ACB0C5-9320-4ACA-A33C-86E09F7ED2E4}"/>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F3DB103E-C7A1-4A18-9B1B-C70561E2B023}"/>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ABA60152-0B1C-43F3-BC62-88D54A738B0D}"/>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ECB0794D-07B3-48A3-B84D-F8CEC07102A6}"/>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13C42B39-37F0-4DB0-B9E9-6B459AF132C7}"/>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AEBF2459-EF53-4FFD-B600-0FC3BB6F0DFA}"/>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CC3B76AC-4930-406C-9912-F8AFEDF51318}"/>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D3A0433-5FB6-4371-B55C-B0AA08164ADE}"/>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8FCDFFFF-48F1-4871-9296-F5CAAAA9CD78}"/>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D4222681-18F1-4439-A77E-6B1C00AAD7E6}"/>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FEA980E5-E7B1-4CD7-B89E-262526638E36}"/>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3F46BA4-F821-4347-BEAA-1FE76C54F8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A066E05-E9FF-4D1C-986D-BA138E9CF6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4768585-0E1D-40A6-A65A-445F985383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55E9BA1-C987-493B-B40D-53666DB290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6AD49C0-034D-426D-A5EB-B64D4453C5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47696</xdr:rowOff>
    </xdr:from>
    <xdr:to>
      <xdr:col>55</xdr:col>
      <xdr:colOff>50800</xdr:colOff>
      <xdr:row>58</xdr:row>
      <xdr:rowOff>149296</xdr:rowOff>
    </xdr:to>
    <xdr:sp macro="" textlink="">
      <xdr:nvSpPr>
        <xdr:cNvPr id="241" name="楕円 240">
          <a:extLst>
            <a:ext uri="{FF2B5EF4-FFF2-40B4-BE49-F238E27FC236}">
              <a16:creationId xmlns:a16="http://schemas.microsoft.com/office/drawing/2014/main" id="{EFC7D9FD-38AC-43C2-A335-BEA86CF5361C}"/>
            </a:ext>
          </a:extLst>
        </xdr:cNvPr>
        <xdr:cNvSpPr/>
      </xdr:nvSpPr>
      <xdr:spPr>
        <a:xfrm>
          <a:off x="10426700" y="99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70573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83443E09-5DAE-4F3E-809A-CE7178887184}"/>
            </a:ext>
          </a:extLst>
        </xdr:cNvPr>
        <xdr:cNvSpPr txBox="1"/>
      </xdr:nvSpPr>
      <xdr:spPr>
        <a:xfrm>
          <a:off x="10515600" y="984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67497</xdr:rowOff>
    </xdr:from>
    <xdr:to>
      <xdr:col>50</xdr:col>
      <xdr:colOff>165100</xdr:colOff>
      <xdr:row>58</xdr:row>
      <xdr:rowOff>169097</xdr:rowOff>
    </xdr:to>
    <xdr:sp macro="" textlink="">
      <xdr:nvSpPr>
        <xdr:cNvPr id="243" name="楕円 242">
          <a:extLst>
            <a:ext uri="{FF2B5EF4-FFF2-40B4-BE49-F238E27FC236}">
              <a16:creationId xmlns:a16="http://schemas.microsoft.com/office/drawing/2014/main" id="{52FD9C51-9A84-4AA7-B1E3-0C216928346D}"/>
            </a:ext>
          </a:extLst>
        </xdr:cNvPr>
        <xdr:cNvSpPr/>
      </xdr:nvSpPr>
      <xdr:spPr>
        <a:xfrm>
          <a:off x="9588500" y="10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98496</xdr:rowOff>
    </xdr:from>
    <xdr:to>
      <xdr:col>55</xdr:col>
      <xdr:colOff>0</xdr:colOff>
      <xdr:row>58</xdr:row>
      <xdr:rowOff>118297</xdr:rowOff>
    </xdr:to>
    <xdr:cxnSp macro="">
      <xdr:nvCxnSpPr>
        <xdr:cNvPr id="244" name="直線コネクタ 243">
          <a:extLst>
            <a:ext uri="{FF2B5EF4-FFF2-40B4-BE49-F238E27FC236}">
              <a16:creationId xmlns:a16="http://schemas.microsoft.com/office/drawing/2014/main" id="{6C5E3091-63CD-4A36-A6FD-E86A1720A061}"/>
            </a:ext>
          </a:extLst>
        </xdr:cNvPr>
        <xdr:cNvCxnSpPr/>
      </xdr:nvCxnSpPr>
      <xdr:spPr>
        <a:xfrm flipV="1">
          <a:off x="9639300" y="10042596"/>
          <a:ext cx="838200" cy="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88612</xdr:rowOff>
    </xdr:from>
    <xdr:to>
      <xdr:col>46</xdr:col>
      <xdr:colOff>38100</xdr:colOff>
      <xdr:row>59</xdr:row>
      <xdr:rowOff>18762</xdr:rowOff>
    </xdr:to>
    <xdr:sp macro="" textlink="">
      <xdr:nvSpPr>
        <xdr:cNvPr id="245" name="楕円 244">
          <a:extLst>
            <a:ext uri="{FF2B5EF4-FFF2-40B4-BE49-F238E27FC236}">
              <a16:creationId xmlns:a16="http://schemas.microsoft.com/office/drawing/2014/main" id="{0D244640-E58E-46B6-B99D-E672FB5B9189}"/>
            </a:ext>
          </a:extLst>
        </xdr:cNvPr>
        <xdr:cNvSpPr/>
      </xdr:nvSpPr>
      <xdr:spPr>
        <a:xfrm>
          <a:off x="8699500" y="100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118297</xdr:rowOff>
    </xdr:from>
    <xdr:to>
      <xdr:col>50</xdr:col>
      <xdr:colOff>114300</xdr:colOff>
      <xdr:row>58</xdr:row>
      <xdr:rowOff>139412</xdr:rowOff>
    </xdr:to>
    <xdr:cxnSp macro="">
      <xdr:nvCxnSpPr>
        <xdr:cNvPr id="246" name="直線コネクタ 245">
          <a:extLst>
            <a:ext uri="{FF2B5EF4-FFF2-40B4-BE49-F238E27FC236}">
              <a16:creationId xmlns:a16="http://schemas.microsoft.com/office/drawing/2014/main" id="{5C5D1B38-0308-4F33-8A95-9DA41663BE8A}"/>
            </a:ext>
          </a:extLst>
        </xdr:cNvPr>
        <xdr:cNvCxnSpPr/>
      </xdr:nvCxnSpPr>
      <xdr:spPr>
        <a:xfrm flipV="1">
          <a:off x="8750300" y="1006239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110618</xdr:rowOff>
    </xdr:from>
    <xdr:to>
      <xdr:col>41</xdr:col>
      <xdr:colOff>101600</xdr:colOff>
      <xdr:row>59</xdr:row>
      <xdr:rowOff>40768</xdr:rowOff>
    </xdr:to>
    <xdr:sp macro="" textlink="">
      <xdr:nvSpPr>
        <xdr:cNvPr id="247" name="楕円 246">
          <a:extLst>
            <a:ext uri="{FF2B5EF4-FFF2-40B4-BE49-F238E27FC236}">
              <a16:creationId xmlns:a16="http://schemas.microsoft.com/office/drawing/2014/main" id="{E19697B1-6EA1-43DC-880D-F46819B86EF9}"/>
            </a:ext>
          </a:extLst>
        </xdr:cNvPr>
        <xdr:cNvSpPr/>
      </xdr:nvSpPr>
      <xdr:spPr>
        <a:xfrm>
          <a:off x="7810500" y="100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139412</xdr:rowOff>
    </xdr:from>
    <xdr:to>
      <xdr:col>45</xdr:col>
      <xdr:colOff>177800</xdr:colOff>
      <xdr:row>58</xdr:row>
      <xdr:rowOff>161418</xdr:rowOff>
    </xdr:to>
    <xdr:cxnSp macro="">
      <xdr:nvCxnSpPr>
        <xdr:cNvPr id="248" name="直線コネクタ 247">
          <a:extLst>
            <a:ext uri="{FF2B5EF4-FFF2-40B4-BE49-F238E27FC236}">
              <a16:creationId xmlns:a16="http://schemas.microsoft.com/office/drawing/2014/main" id="{63CD1C77-17BC-41D7-9DFF-2881F4E6E8F5}"/>
            </a:ext>
          </a:extLst>
        </xdr:cNvPr>
        <xdr:cNvCxnSpPr/>
      </xdr:nvCxnSpPr>
      <xdr:spPr>
        <a:xfrm flipV="1">
          <a:off x="7861300" y="10083512"/>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127360</xdr:rowOff>
    </xdr:from>
    <xdr:to>
      <xdr:col>36</xdr:col>
      <xdr:colOff>165100</xdr:colOff>
      <xdr:row>59</xdr:row>
      <xdr:rowOff>57510</xdr:rowOff>
    </xdr:to>
    <xdr:sp macro="" textlink="">
      <xdr:nvSpPr>
        <xdr:cNvPr id="249" name="楕円 248">
          <a:extLst>
            <a:ext uri="{FF2B5EF4-FFF2-40B4-BE49-F238E27FC236}">
              <a16:creationId xmlns:a16="http://schemas.microsoft.com/office/drawing/2014/main" id="{48A5DAEB-802A-4B4C-A704-0CE39B55C574}"/>
            </a:ext>
          </a:extLst>
        </xdr:cNvPr>
        <xdr:cNvSpPr/>
      </xdr:nvSpPr>
      <xdr:spPr>
        <a:xfrm>
          <a:off x="6921500" y="100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161418</xdr:rowOff>
    </xdr:from>
    <xdr:to>
      <xdr:col>41</xdr:col>
      <xdr:colOff>50800</xdr:colOff>
      <xdr:row>59</xdr:row>
      <xdr:rowOff>6710</xdr:rowOff>
    </xdr:to>
    <xdr:cxnSp macro="">
      <xdr:nvCxnSpPr>
        <xdr:cNvPr id="250" name="直線コネクタ 249">
          <a:extLst>
            <a:ext uri="{FF2B5EF4-FFF2-40B4-BE49-F238E27FC236}">
              <a16:creationId xmlns:a16="http://schemas.microsoft.com/office/drawing/2014/main" id="{D2F4D9B1-3181-42F5-8E6B-2A2B065EAC89}"/>
            </a:ext>
          </a:extLst>
        </xdr:cNvPr>
        <xdr:cNvCxnSpPr/>
      </xdr:nvCxnSpPr>
      <xdr:spPr>
        <a:xfrm flipV="1">
          <a:off x="6972300" y="10105518"/>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62457475-B35B-4B5E-9B96-2C21863F3B5D}"/>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D081029-C6BB-49A6-916B-F104B0130FA1}"/>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359E8E16-54DD-4FE9-B35E-6368BCD6E574}"/>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C0D8F247-082A-4AC0-AB61-EDF8C32FB851}"/>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14174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EDFDC723-1886-492F-B33F-6349281731A4}"/>
            </a:ext>
          </a:extLst>
        </xdr:cNvPr>
        <xdr:cNvSpPr txBox="1"/>
      </xdr:nvSpPr>
      <xdr:spPr>
        <a:xfrm>
          <a:off x="9327095" y="97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35289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376721B5-1C24-4C01-BCF3-7AFACF6AC49A}"/>
            </a:ext>
          </a:extLst>
        </xdr:cNvPr>
        <xdr:cNvSpPr txBox="1"/>
      </xdr:nvSpPr>
      <xdr:spPr>
        <a:xfrm>
          <a:off x="8450795" y="98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57295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A8D418A2-DBC6-4315-AB21-9F371D73E398}"/>
            </a:ext>
          </a:extLst>
        </xdr:cNvPr>
        <xdr:cNvSpPr txBox="1"/>
      </xdr:nvSpPr>
      <xdr:spPr>
        <a:xfrm>
          <a:off x="7561795" y="982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74037</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767655E4-2B7A-4578-8138-CB6142682617}"/>
            </a:ext>
          </a:extLst>
        </xdr:cNvPr>
        <xdr:cNvSpPr txBox="1"/>
      </xdr:nvSpPr>
      <xdr:spPr>
        <a:xfrm>
          <a:off x="6672795" y="984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F31E33D-51C5-4373-AD2F-F299F0A5FD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20B45AC-EA2F-4631-84B4-823487AF3F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B778321-E0CC-42CE-B99D-5C1CFA01160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B3A03FA-2438-47E6-9DB9-CB35B2A14C7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BA722E2-45BD-40CF-8F7D-3243ADC7B3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EA45946-195D-4DDB-9A19-4B0F1BEC91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2909B41-6CEE-4D91-A470-0F9D1B96437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9E52024-7C24-4989-A87A-70562DCE74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B9ED2B5-E139-467B-98CB-82F6794482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C712CF1-6711-423F-B11C-6D5BEBEE2B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8DF6E4C-B728-4CEA-9F7C-D9E21C6E9B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EFAAD31-E8AF-4132-A038-46FFD5BC099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331BDA83-FDE4-4504-BC92-F0C333A5E937}"/>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AED5913-E421-4A28-A529-AF0DB8573EA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1B7B61C-54B4-473C-8BFF-0857BFAC4DA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2A6A587-720D-4602-9640-BB5D65502F5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C20B5EC7-6506-4D11-A958-256E85C1033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F0C4345-27A3-4EC4-9A1E-8D3AB8BBAA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E4F449C-6E68-457B-97CA-3CDA94D5FE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69200F3B-B67F-45A4-A475-96249A297BA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9B1232BB-C60E-493A-B7A3-E4A277BD1D8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6BEB180-2650-494C-9A20-74E7F79A0FE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BD95904A-1146-4C30-8658-DC52327B8257}"/>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D2A39D4E-7CAD-4400-8C34-CFC9871157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41EE868-4A30-4C30-B09C-F8497C41E8A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8786997A-2411-4F8F-8BBC-59CC76431E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A44749B6-1116-4131-8BC1-6DB276614C53}"/>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C0617A2C-2126-45E3-A39A-89122BB51D05}"/>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6F1AE009-9EC8-4DD7-B196-6C5A391F5BD6}"/>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90513F65-9C6F-46F0-8D74-633826675A87}"/>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BF0308F-7678-4AE5-82E6-F46CF27E239C}"/>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51840DA1-A251-474C-A77B-23E8D8F13656}"/>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D84C6891-A200-4CE3-A8A9-2947CF677A74}"/>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A55D1BD4-DCA4-404F-BFD7-D3743A1AD2FC}"/>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6EC7B511-3CD8-4019-98E8-8A0642C1785E}"/>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FC3601B-19FF-4604-8CCF-197AE1EC2826}"/>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18D049C-CC7D-4195-8FF0-0223D083382A}"/>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69146AE-A9A4-48ED-A753-9CE519D533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6C5B71D-8743-4557-9E86-80CCD33913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C5131D7-FB2B-448C-8DB8-94AE978D08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08A378-87F1-4266-98B8-2588F24DAB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98F8237-EE81-457A-A85D-20827F7786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1" name="楕円 300">
          <a:extLst>
            <a:ext uri="{FF2B5EF4-FFF2-40B4-BE49-F238E27FC236}">
              <a16:creationId xmlns:a16="http://schemas.microsoft.com/office/drawing/2014/main" id="{0C4CE3AF-7F88-42D7-87D5-DEB722DB57A5}"/>
            </a:ext>
          </a:extLst>
        </xdr:cNvPr>
        <xdr:cNvSpPr/>
      </xdr:nvSpPr>
      <xdr:spPr>
        <a:xfrm>
          <a:off x="4584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131008</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1A765C11-D60D-4BEB-9D29-9812AAE3A491}"/>
            </a:ext>
          </a:extLst>
        </xdr:cNvPr>
        <xdr:cNvSpPr txBox="1"/>
      </xdr:nvSpPr>
      <xdr:spPr>
        <a:xfrm>
          <a:off x="4673600" y="1401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62412</xdr:rowOff>
    </xdr:from>
    <xdr:to>
      <xdr:col>20</xdr:col>
      <xdr:colOff>38100</xdr:colOff>
      <xdr:row>82</xdr:row>
      <xdr:rowOff>164012</xdr:rowOff>
    </xdr:to>
    <xdr:sp macro="" textlink="">
      <xdr:nvSpPr>
        <xdr:cNvPr id="303" name="楕円 302">
          <a:extLst>
            <a:ext uri="{FF2B5EF4-FFF2-40B4-BE49-F238E27FC236}">
              <a16:creationId xmlns:a16="http://schemas.microsoft.com/office/drawing/2014/main" id="{74B1DE35-B492-4ABA-9B67-A4AC75D68240}"/>
            </a:ext>
          </a:extLst>
        </xdr:cNvPr>
        <xdr:cNvSpPr/>
      </xdr:nvSpPr>
      <xdr:spPr>
        <a:xfrm>
          <a:off x="3746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113212</xdr:rowOff>
    </xdr:from>
    <xdr:to>
      <xdr:col>24</xdr:col>
      <xdr:colOff>63500</xdr:colOff>
      <xdr:row>82</xdr:row>
      <xdr:rowOff>158931</xdr:rowOff>
    </xdr:to>
    <xdr:cxnSp macro="">
      <xdr:nvCxnSpPr>
        <xdr:cNvPr id="304" name="直線コネクタ 303">
          <a:extLst>
            <a:ext uri="{FF2B5EF4-FFF2-40B4-BE49-F238E27FC236}">
              <a16:creationId xmlns:a16="http://schemas.microsoft.com/office/drawing/2014/main" id="{8D7517D9-20C2-4DDD-882A-490267C0F735}"/>
            </a:ext>
          </a:extLst>
        </xdr:cNvPr>
        <xdr:cNvCxnSpPr/>
      </xdr:nvCxnSpPr>
      <xdr:spPr>
        <a:xfrm>
          <a:off x="3797300" y="141721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168548</xdr:rowOff>
    </xdr:from>
    <xdr:to>
      <xdr:col>15</xdr:col>
      <xdr:colOff>101600</xdr:colOff>
      <xdr:row>82</xdr:row>
      <xdr:rowOff>98698</xdr:rowOff>
    </xdr:to>
    <xdr:sp macro="" textlink="">
      <xdr:nvSpPr>
        <xdr:cNvPr id="305" name="楕円 304">
          <a:extLst>
            <a:ext uri="{FF2B5EF4-FFF2-40B4-BE49-F238E27FC236}">
              <a16:creationId xmlns:a16="http://schemas.microsoft.com/office/drawing/2014/main" id="{59E4E349-624C-4BA3-B940-C6BE31CF4A77}"/>
            </a:ext>
          </a:extLst>
        </xdr:cNvPr>
        <xdr:cNvSpPr/>
      </xdr:nvSpPr>
      <xdr:spPr>
        <a:xfrm>
          <a:off x="2857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47898</xdr:rowOff>
    </xdr:from>
    <xdr:to>
      <xdr:col>19</xdr:col>
      <xdr:colOff>177800</xdr:colOff>
      <xdr:row>82</xdr:row>
      <xdr:rowOff>113212</xdr:rowOff>
    </xdr:to>
    <xdr:cxnSp macro="">
      <xdr:nvCxnSpPr>
        <xdr:cNvPr id="306" name="直線コネクタ 305">
          <a:extLst>
            <a:ext uri="{FF2B5EF4-FFF2-40B4-BE49-F238E27FC236}">
              <a16:creationId xmlns:a16="http://schemas.microsoft.com/office/drawing/2014/main" id="{634B11ED-04BD-4637-955D-6E96F86B6B04}"/>
            </a:ext>
          </a:extLst>
        </xdr:cNvPr>
        <xdr:cNvCxnSpPr/>
      </xdr:nvCxnSpPr>
      <xdr:spPr>
        <a:xfrm>
          <a:off x="2908300" y="141067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103232</xdr:rowOff>
    </xdr:from>
    <xdr:to>
      <xdr:col>10</xdr:col>
      <xdr:colOff>165100</xdr:colOff>
      <xdr:row>82</xdr:row>
      <xdr:rowOff>33382</xdr:rowOff>
    </xdr:to>
    <xdr:sp macro="" textlink="">
      <xdr:nvSpPr>
        <xdr:cNvPr id="307" name="楕円 306">
          <a:extLst>
            <a:ext uri="{FF2B5EF4-FFF2-40B4-BE49-F238E27FC236}">
              <a16:creationId xmlns:a16="http://schemas.microsoft.com/office/drawing/2014/main" id="{B2511CA8-4A2C-44FB-A67F-6372F26ACB7B}"/>
            </a:ext>
          </a:extLst>
        </xdr:cNvPr>
        <xdr:cNvSpPr/>
      </xdr:nvSpPr>
      <xdr:spPr>
        <a:xfrm>
          <a:off x="1968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154032</xdr:rowOff>
    </xdr:from>
    <xdr:to>
      <xdr:col>15</xdr:col>
      <xdr:colOff>50800</xdr:colOff>
      <xdr:row>82</xdr:row>
      <xdr:rowOff>47898</xdr:rowOff>
    </xdr:to>
    <xdr:cxnSp macro="">
      <xdr:nvCxnSpPr>
        <xdr:cNvPr id="308" name="直線コネクタ 307">
          <a:extLst>
            <a:ext uri="{FF2B5EF4-FFF2-40B4-BE49-F238E27FC236}">
              <a16:creationId xmlns:a16="http://schemas.microsoft.com/office/drawing/2014/main" id="{1EB4BBAD-7859-424E-9222-192C1DF4D2E8}"/>
            </a:ext>
          </a:extLst>
        </xdr:cNvPr>
        <xdr:cNvCxnSpPr/>
      </xdr:nvCxnSpPr>
      <xdr:spPr>
        <a:xfrm>
          <a:off x="2019300" y="140414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119562</xdr:rowOff>
    </xdr:from>
    <xdr:to>
      <xdr:col>6</xdr:col>
      <xdr:colOff>38100</xdr:colOff>
      <xdr:row>82</xdr:row>
      <xdr:rowOff>49712</xdr:rowOff>
    </xdr:to>
    <xdr:sp macro="" textlink="">
      <xdr:nvSpPr>
        <xdr:cNvPr id="309" name="楕円 308">
          <a:extLst>
            <a:ext uri="{FF2B5EF4-FFF2-40B4-BE49-F238E27FC236}">
              <a16:creationId xmlns:a16="http://schemas.microsoft.com/office/drawing/2014/main" id="{51C9217C-E13E-40D6-BDD8-15B600CD1198}"/>
            </a:ext>
          </a:extLst>
        </xdr:cNvPr>
        <xdr:cNvSpPr/>
      </xdr:nvSpPr>
      <xdr:spPr>
        <a:xfrm>
          <a:off x="1079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154032</xdr:rowOff>
    </xdr:from>
    <xdr:to>
      <xdr:col>10</xdr:col>
      <xdr:colOff>114300</xdr:colOff>
      <xdr:row>81</xdr:row>
      <xdr:rowOff>170362</xdr:rowOff>
    </xdr:to>
    <xdr:cxnSp macro="">
      <xdr:nvCxnSpPr>
        <xdr:cNvPr id="310" name="直線コネクタ 309">
          <a:extLst>
            <a:ext uri="{FF2B5EF4-FFF2-40B4-BE49-F238E27FC236}">
              <a16:creationId xmlns:a16="http://schemas.microsoft.com/office/drawing/2014/main" id="{FB75B88A-5C08-4732-B7C2-193596DB17D0}"/>
            </a:ext>
          </a:extLst>
        </xdr:cNvPr>
        <xdr:cNvCxnSpPr/>
      </xdr:nvCxnSpPr>
      <xdr:spPr>
        <a:xfrm flipV="1">
          <a:off x="1130300" y="140414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A45BBF81-1024-4B02-B90C-97A94ED1C685}"/>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0A8D5FE8-4009-4567-8530-16EA61C18D02}"/>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B65E1FAA-B798-4F71-966B-46978AAB0E0E}"/>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D3F4769A-2BCA-4C44-A774-64BCD2068615}"/>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9089</xdr:rowOff>
    </xdr:from>
    <xdr:ext cx="405111" cy="259045"/>
    <xdr:sp macro="" textlink="">
      <xdr:nvSpPr>
        <xdr:cNvPr id="315" name="n_1mainValue【公営住宅】&#10;有形固定資産減価償却率">
          <a:extLst>
            <a:ext uri="{FF2B5EF4-FFF2-40B4-BE49-F238E27FC236}">
              <a16:creationId xmlns:a16="http://schemas.microsoft.com/office/drawing/2014/main" id="{8DA902E8-0D12-4770-A7B8-3B90BF25377E}"/>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115225</xdr:rowOff>
    </xdr:from>
    <xdr:ext cx="405111" cy="259045"/>
    <xdr:sp macro="" textlink="">
      <xdr:nvSpPr>
        <xdr:cNvPr id="316" name="n_2mainValue【公営住宅】&#10;有形固定資産減価償却率">
          <a:extLst>
            <a:ext uri="{FF2B5EF4-FFF2-40B4-BE49-F238E27FC236}">
              <a16:creationId xmlns:a16="http://schemas.microsoft.com/office/drawing/2014/main" id="{4BF79433-3B3B-40D4-927E-B92C21D70E4F}"/>
            </a:ext>
          </a:extLst>
        </xdr:cNvPr>
        <xdr:cNvSpPr txBox="1"/>
      </xdr:nvSpPr>
      <xdr:spPr>
        <a:xfrm>
          <a:off x="2705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7" name="n_3mainValue【公営住宅】&#10;有形固定資産減価償却率">
          <a:extLst>
            <a:ext uri="{FF2B5EF4-FFF2-40B4-BE49-F238E27FC236}">
              <a16:creationId xmlns:a16="http://schemas.microsoft.com/office/drawing/2014/main" id="{717C0FBD-3E14-4276-BDCC-B268797DA797}"/>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mainValue【公営住宅】&#10;有形固定資産減価償却率">
          <a:extLst>
            <a:ext uri="{FF2B5EF4-FFF2-40B4-BE49-F238E27FC236}">
              <a16:creationId xmlns:a16="http://schemas.microsoft.com/office/drawing/2014/main" id="{B42AA4CA-7B7A-4412-9D48-ADDF5BEBFF11}"/>
            </a:ext>
          </a:extLst>
        </xdr:cNvPr>
        <xdr:cNvSpPr txBox="1"/>
      </xdr:nvSpPr>
      <xdr:spPr>
        <a:xfrm>
          <a:off x="927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90AF3E83-ACC1-4595-8C07-6110B56DE7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82329B19-C3D2-449A-A792-CCE0AB6D80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2D5E1E33-A586-4D1A-8769-9D4077795E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723FD8D4-7201-4991-BAEE-EC3921EEA4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14DF2E00-B47D-4A29-A922-0BFEB83AC5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5FA4826C-1725-4345-85A4-9B8258106C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B07DC773-2B76-4CAF-AE9F-9E8D9CA577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A006547B-FE5B-4021-B154-851C13B9B8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1228E7F9-2CD4-46C6-A295-F42C578EE9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EEB04EA-2834-49DA-8E86-118C45B70A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EFAF3171-40E5-4814-BBCE-EE41BE6427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3154C3F5-171F-4833-8B5F-FE8B6DEEF20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3E5398F-62BA-46FC-94FD-8DFD3B82BB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EA6CAF5A-7634-4C01-80C4-21F211F18F4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03323CE-F2A8-4D21-A709-EE2B944C925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524E406-DC59-4876-BB2B-43A38DCBAA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70680F8-47F2-41E1-87D2-9D4856360F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D6239E30-7B6F-483E-9E84-E8E1CE93B1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5724665E-308C-4DA2-B1F7-0A241C7D445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ED8C80EF-BD65-4A11-AB76-B0B49D0B6DF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A033187-C274-43FB-9E11-C1D2853E45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CE4F69C-C057-4B0B-BE2A-A07C54761D3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3D832F5-86BB-49AD-93E6-B5A3D9DCA2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1E6CC6DE-A37B-472B-9BC0-468B2C28B0ED}"/>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EF111254-9B5B-4156-8275-5B024D03AFAF}"/>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619F6347-D31A-42CA-984C-500A86B0029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FF1E5B2F-FEC9-40BB-87A0-E852D5A58B23}"/>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3BCD673B-F88F-4ED9-86BA-55FA839F3B53}"/>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04B2D380-03BD-4FFD-8727-A29D236B9E10}"/>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90DEC52A-C2F0-46F8-B277-C586F48C7EA5}"/>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EDF44280-B8F9-4D19-917C-ED6118954331}"/>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7DA1CAD-ED9B-488A-8FFD-EEE7C747405A}"/>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407DF1FC-4132-47CE-8E99-FD37192CAC0E}"/>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22B1E062-BE33-4FA5-B9A5-98B458A67C2A}"/>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66B1BAC-9B9C-40B5-9C49-D860CE23F8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BCB9687-9E1D-44A8-9A1D-E971784321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96CCA64-1E21-4FF8-B4F1-BA86DDA7E5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F8B1960-96C7-45EC-A557-B6A279FD99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78C433-D3DC-4A74-A5C4-E696868FAD1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66548</xdr:rowOff>
    </xdr:from>
    <xdr:to>
      <xdr:col>55</xdr:col>
      <xdr:colOff>50800</xdr:colOff>
      <xdr:row>81</xdr:row>
      <xdr:rowOff>168148</xdr:rowOff>
    </xdr:to>
    <xdr:sp macro="" textlink="">
      <xdr:nvSpPr>
        <xdr:cNvPr id="358" name="楕円 357">
          <a:extLst>
            <a:ext uri="{FF2B5EF4-FFF2-40B4-BE49-F238E27FC236}">
              <a16:creationId xmlns:a16="http://schemas.microsoft.com/office/drawing/2014/main" id="{0C6810A1-9033-4F1F-9974-620979B0B7AF}"/>
            </a:ext>
          </a:extLst>
        </xdr:cNvPr>
        <xdr:cNvSpPr/>
      </xdr:nvSpPr>
      <xdr:spPr>
        <a:xfrm>
          <a:off x="1042670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89425</xdr:rowOff>
    </xdr:from>
    <xdr:ext cx="469744" cy="259045"/>
    <xdr:sp macro="" textlink="">
      <xdr:nvSpPr>
        <xdr:cNvPr id="359" name="【公営住宅】&#10;一人当たり面積該当値テキスト">
          <a:extLst>
            <a:ext uri="{FF2B5EF4-FFF2-40B4-BE49-F238E27FC236}">
              <a16:creationId xmlns:a16="http://schemas.microsoft.com/office/drawing/2014/main" id="{32A194AE-6FA6-4C05-9632-312E3FBACE92}"/>
            </a:ext>
          </a:extLst>
        </xdr:cNvPr>
        <xdr:cNvSpPr txBox="1"/>
      </xdr:nvSpPr>
      <xdr:spPr>
        <a:xfrm>
          <a:off x="10515600" y="1380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0" name="楕円 359">
          <a:extLst>
            <a:ext uri="{FF2B5EF4-FFF2-40B4-BE49-F238E27FC236}">
              <a16:creationId xmlns:a16="http://schemas.microsoft.com/office/drawing/2014/main" id="{3377D48B-B765-456E-8E99-92D89AE95578}"/>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117348</xdr:rowOff>
    </xdr:from>
    <xdr:to>
      <xdr:col>55</xdr:col>
      <xdr:colOff>0</xdr:colOff>
      <xdr:row>81</xdr:row>
      <xdr:rowOff>133350</xdr:rowOff>
    </xdr:to>
    <xdr:cxnSp macro="">
      <xdr:nvCxnSpPr>
        <xdr:cNvPr id="361" name="直線コネクタ 360">
          <a:extLst>
            <a:ext uri="{FF2B5EF4-FFF2-40B4-BE49-F238E27FC236}">
              <a16:creationId xmlns:a16="http://schemas.microsoft.com/office/drawing/2014/main" id="{18E06FDF-90E8-478B-B7C4-5378D469AD0F}"/>
            </a:ext>
          </a:extLst>
        </xdr:cNvPr>
        <xdr:cNvCxnSpPr/>
      </xdr:nvCxnSpPr>
      <xdr:spPr>
        <a:xfrm flipV="1">
          <a:off x="9639300" y="140047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97028</xdr:rowOff>
    </xdr:from>
    <xdr:to>
      <xdr:col>46</xdr:col>
      <xdr:colOff>38100</xdr:colOff>
      <xdr:row>82</xdr:row>
      <xdr:rowOff>27178</xdr:rowOff>
    </xdr:to>
    <xdr:sp macro="" textlink="">
      <xdr:nvSpPr>
        <xdr:cNvPr id="362" name="楕円 361">
          <a:extLst>
            <a:ext uri="{FF2B5EF4-FFF2-40B4-BE49-F238E27FC236}">
              <a16:creationId xmlns:a16="http://schemas.microsoft.com/office/drawing/2014/main" id="{9F43FB64-813D-4173-9A82-00D2705913ED}"/>
            </a:ext>
          </a:extLst>
        </xdr:cNvPr>
        <xdr:cNvSpPr/>
      </xdr:nvSpPr>
      <xdr:spPr>
        <a:xfrm>
          <a:off x="8699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147828</xdr:rowOff>
    </xdr:to>
    <xdr:cxnSp macro="">
      <xdr:nvCxnSpPr>
        <xdr:cNvPr id="363" name="直線コネクタ 362">
          <a:extLst>
            <a:ext uri="{FF2B5EF4-FFF2-40B4-BE49-F238E27FC236}">
              <a16:creationId xmlns:a16="http://schemas.microsoft.com/office/drawing/2014/main" id="{E1F85004-153A-415C-8E29-014A48637980}"/>
            </a:ext>
          </a:extLst>
        </xdr:cNvPr>
        <xdr:cNvCxnSpPr/>
      </xdr:nvCxnSpPr>
      <xdr:spPr>
        <a:xfrm flipV="1">
          <a:off x="8750300" y="140208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115315</xdr:rowOff>
    </xdr:from>
    <xdr:to>
      <xdr:col>41</xdr:col>
      <xdr:colOff>101600</xdr:colOff>
      <xdr:row>82</xdr:row>
      <xdr:rowOff>45465</xdr:rowOff>
    </xdr:to>
    <xdr:sp macro="" textlink="">
      <xdr:nvSpPr>
        <xdr:cNvPr id="364" name="楕円 363">
          <a:extLst>
            <a:ext uri="{FF2B5EF4-FFF2-40B4-BE49-F238E27FC236}">
              <a16:creationId xmlns:a16="http://schemas.microsoft.com/office/drawing/2014/main" id="{1482EF2C-4859-4F8F-BD95-193313FDE2CA}"/>
            </a:ext>
          </a:extLst>
        </xdr:cNvPr>
        <xdr:cNvSpPr/>
      </xdr:nvSpPr>
      <xdr:spPr>
        <a:xfrm>
          <a:off x="7810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147828</xdr:rowOff>
    </xdr:from>
    <xdr:to>
      <xdr:col>45</xdr:col>
      <xdr:colOff>177800</xdr:colOff>
      <xdr:row>81</xdr:row>
      <xdr:rowOff>166115</xdr:rowOff>
    </xdr:to>
    <xdr:cxnSp macro="">
      <xdr:nvCxnSpPr>
        <xdr:cNvPr id="365" name="直線コネクタ 364">
          <a:extLst>
            <a:ext uri="{FF2B5EF4-FFF2-40B4-BE49-F238E27FC236}">
              <a16:creationId xmlns:a16="http://schemas.microsoft.com/office/drawing/2014/main" id="{EA899475-D744-421E-8BCF-3C87B90FFCD0}"/>
            </a:ext>
          </a:extLst>
        </xdr:cNvPr>
        <xdr:cNvCxnSpPr/>
      </xdr:nvCxnSpPr>
      <xdr:spPr>
        <a:xfrm flipV="1">
          <a:off x="7861300" y="1403527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138937</xdr:rowOff>
    </xdr:from>
    <xdr:to>
      <xdr:col>36</xdr:col>
      <xdr:colOff>165100</xdr:colOff>
      <xdr:row>82</xdr:row>
      <xdr:rowOff>69087</xdr:rowOff>
    </xdr:to>
    <xdr:sp macro="" textlink="">
      <xdr:nvSpPr>
        <xdr:cNvPr id="366" name="楕円 365">
          <a:extLst>
            <a:ext uri="{FF2B5EF4-FFF2-40B4-BE49-F238E27FC236}">
              <a16:creationId xmlns:a16="http://schemas.microsoft.com/office/drawing/2014/main" id="{FE211FB2-9350-4E4A-9816-9261ABBBBE0E}"/>
            </a:ext>
          </a:extLst>
        </xdr:cNvPr>
        <xdr:cNvSpPr/>
      </xdr:nvSpPr>
      <xdr:spPr>
        <a:xfrm>
          <a:off x="6921500" y="14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166115</xdr:rowOff>
    </xdr:from>
    <xdr:to>
      <xdr:col>41</xdr:col>
      <xdr:colOff>50800</xdr:colOff>
      <xdr:row>82</xdr:row>
      <xdr:rowOff>18287</xdr:rowOff>
    </xdr:to>
    <xdr:cxnSp macro="">
      <xdr:nvCxnSpPr>
        <xdr:cNvPr id="367" name="直線コネクタ 366">
          <a:extLst>
            <a:ext uri="{FF2B5EF4-FFF2-40B4-BE49-F238E27FC236}">
              <a16:creationId xmlns:a16="http://schemas.microsoft.com/office/drawing/2014/main" id="{198B5229-24C5-4F2B-92D5-C5660BD19039}"/>
            </a:ext>
          </a:extLst>
        </xdr:cNvPr>
        <xdr:cNvCxnSpPr/>
      </xdr:nvCxnSpPr>
      <xdr:spPr>
        <a:xfrm flipV="1">
          <a:off x="6972300" y="14053565"/>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72B4B4F6-AE3B-40C2-AF08-3CCD1346D678}"/>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DB2A4CCD-CBC9-4699-8411-674C84797833}"/>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B206C51E-F8C4-49BE-8C44-CA44AA5ED2FB}"/>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87A57D74-2125-42E4-A74A-AC89C1763325}"/>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2" name="n_1mainValue【公営住宅】&#10;一人当たり面積">
          <a:extLst>
            <a:ext uri="{FF2B5EF4-FFF2-40B4-BE49-F238E27FC236}">
              <a16:creationId xmlns:a16="http://schemas.microsoft.com/office/drawing/2014/main" id="{5E0C7B68-F496-4D83-845E-BDAEC32FBD55}"/>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43705</xdr:rowOff>
    </xdr:from>
    <xdr:ext cx="469744" cy="259045"/>
    <xdr:sp macro="" textlink="">
      <xdr:nvSpPr>
        <xdr:cNvPr id="373" name="n_2mainValue【公営住宅】&#10;一人当たり面積">
          <a:extLst>
            <a:ext uri="{FF2B5EF4-FFF2-40B4-BE49-F238E27FC236}">
              <a16:creationId xmlns:a16="http://schemas.microsoft.com/office/drawing/2014/main" id="{711A350D-0F68-488E-BD15-3B79EF71C8E1}"/>
            </a:ext>
          </a:extLst>
        </xdr:cNvPr>
        <xdr:cNvSpPr txBox="1"/>
      </xdr:nvSpPr>
      <xdr:spPr>
        <a:xfrm>
          <a:off x="8515427" y="1375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61992</xdr:rowOff>
    </xdr:from>
    <xdr:ext cx="469744" cy="259045"/>
    <xdr:sp macro="" textlink="">
      <xdr:nvSpPr>
        <xdr:cNvPr id="374" name="n_3mainValue【公営住宅】&#10;一人当たり面積">
          <a:extLst>
            <a:ext uri="{FF2B5EF4-FFF2-40B4-BE49-F238E27FC236}">
              <a16:creationId xmlns:a16="http://schemas.microsoft.com/office/drawing/2014/main" id="{48DD26B7-CC1C-4FAC-A233-51C57C7B3480}"/>
            </a:ext>
          </a:extLst>
        </xdr:cNvPr>
        <xdr:cNvSpPr txBox="1"/>
      </xdr:nvSpPr>
      <xdr:spPr>
        <a:xfrm>
          <a:off x="7626427" y="1377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85614</xdr:rowOff>
    </xdr:from>
    <xdr:ext cx="469744" cy="259045"/>
    <xdr:sp macro="" textlink="">
      <xdr:nvSpPr>
        <xdr:cNvPr id="375" name="n_4mainValue【公営住宅】&#10;一人当たり面積">
          <a:extLst>
            <a:ext uri="{FF2B5EF4-FFF2-40B4-BE49-F238E27FC236}">
              <a16:creationId xmlns:a16="http://schemas.microsoft.com/office/drawing/2014/main" id="{45131451-9E4D-4C49-8D24-542FD8693396}"/>
            </a:ext>
          </a:extLst>
        </xdr:cNvPr>
        <xdr:cNvSpPr txBox="1"/>
      </xdr:nvSpPr>
      <xdr:spPr>
        <a:xfrm>
          <a:off x="6737427"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11BE86D-0386-43C3-9209-80E50CF763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EC34076-C7BC-4C56-BF47-204BF3F45C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8485699-F8BE-427E-8B80-2B13A0FE8C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8F504387-FB94-4772-9D89-93B213D922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858F693-7728-4311-91DC-BDE8CAADA3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E9853C4-A5E6-42DD-8533-E54495F185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BDAFE5A-5998-433B-BA5F-1DF575C883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2E671311-C178-4D2D-950C-26E32EA613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9DFFCDC1-3CFD-49C1-B58B-8A6CABE7B3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72DC04B7-BE43-4EB7-9B71-029C28CC73C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BBF8EC4B-03C2-4EE3-B703-A96CB09B98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BF1032FE-910E-4A17-8160-4E7912A3B34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6DDE6BBB-1680-4F42-9C9C-CEB5B06179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46299B41-3313-49D1-AF40-229036FFE04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444A8DD0-2E31-41BC-B208-5D6474D0CB6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F81E64C8-B6A6-40AE-B2AB-85F888C45F2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2A38DA61-85CF-4C50-A3A0-8C5E5FE49A8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AD6448E1-2736-43B4-A0FA-C389B25EF65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FEE32AF-45A0-475B-88AC-69A7C981A0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44B143F6-64DD-4A3F-B1F5-C0B68647B23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CFFE26A9-D794-4410-A846-652025E4749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9B3C93E7-BE34-4D2A-B239-44E506B9C9A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23D3FB90-6677-40DE-BC8E-C5704D86741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9F2B7F5-4B6F-461E-B7B4-4730D7345F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45437D1-40FE-42A5-977F-8B32E571E25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E9739C23-6FFE-4495-9127-28D2EE526EE5}"/>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9FB959C1-8615-4965-AE2B-21B1B675877A}"/>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48573142-338A-41C6-98F5-83CED6362829}"/>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C345B169-CD7F-467D-8117-5FE9D897C1DD}"/>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E38AC5D5-5BB4-442B-9CCF-6E06F0AB4366}"/>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2BAB2D59-4327-4619-88B2-38BA63E6A09E}"/>
            </a:ext>
          </a:extLst>
        </xdr:cNvPr>
        <xdr:cNvSpPr txBox="1"/>
      </xdr:nvSpPr>
      <xdr:spPr>
        <a:xfrm>
          <a:off x="4673600" y="18055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63392776-9900-4ECA-A11E-2C58EE4559BD}"/>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CFA2DE55-F3D2-433A-BBBF-46467C73B08A}"/>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8E23F700-3968-45AB-856E-23D41F4F7D41}"/>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A7AE6775-A97A-43DE-A226-E4A57079BD03}"/>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239EF3B3-4D39-4E84-8677-8F0D54C37B02}"/>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2B7D39B-3D25-4B8E-8DEE-1719B8851B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08BBFF7-15B5-45E3-AA93-4DADA8A4296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8824226-6F37-40AA-BAC4-B49ED41584C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C552067-CBB0-4BB2-9616-3B4C597CB89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C5417E7-A478-4C3A-BB98-6F08D022972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165826</xdr:rowOff>
    </xdr:from>
    <xdr:to>
      <xdr:col>24</xdr:col>
      <xdr:colOff>114300</xdr:colOff>
      <xdr:row>107</xdr:row>
      <xdr:rowOff>95976</xdr:rowOff>
    </xdr:to>
    <xdr:sp macro="" textlink="">
      <xdr:nvSpPr>
        <xdr:cNvPr id="417" name="楕円 416">
          <a:extLst>
            <a:ext uri="{FF2B5EF4-FFF2-40B4-BE49-F238E27FC236}">
              <a16:creationId xmlns:a16="http://schemas.microsoft.com/office/drawing/2014/main" id="{81A92128-3455-468C-8DB5-B7F10306FAE8}"/>
            </a:ext>
          </a:extLst>
        </xdr:cNvPr>
        <xdr:cNvSpPr/>
      </xdr:nvSpPr>
      <xdr:spPr>
        <a:xfrm>
          <a:off x="4584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144253</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FC2A0E28-02BC-4AE8-BE40-D979AB1FE582}"/>
            </a:ext>
          </a:extLst>
        </xdr:cNvPr>
        <xdr:cNvSpPr txBox="1"/>
      </xdr:nvSpPr>
      <xdr:spPr>
        <a:xfrm>
          <a:off x="4673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102144</xdr:rowOff>
    </xdr:from>
    <xdr:to>
      <xdr:col>20</xdr:col>
      <xdr:colOff>38100</xdr:colOff>
      <xdr:row>107</xdr:row>
      <xdr:rowOff>32294</xdr:rowOff>
    </xdr:to>
    <xdr:sp macro="" textlink="">
      <xdr:nvSpPr>
        <xdr:cNvPr id="419" name="楕円 418">
          <a:extLst>
            <a:ext uri="{FF2B5EF4-FFF2-40B4-BE49-F238E27FC236}">
              <a16:creationId xmlns:a16="http://schemas.microsoft.com/office/drawing/2014/main" id="{F6B878CB-37E8-494F-9BE2-B02E8C1D49EB}"/>
            </a:ext>
          </a:extLst>
        </xdr:cNvPr>
        <xdr:cNvSpPr/>
      </xdr:nvSpPr>
      <xdr:spPr>
        <a:xfrm>
          <a:off x="3746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152944</xdr:rowOff>
    </xdr:from>
    <xdr:to>
      <xdr:col>24</xdr:col>
      <xdr:colOff>63500</xdr:colOff>
      <xdr:row>107</xdr:row>
      <xdr:rowOff>45176</xdr:rowOff>
    </xdr:to>
    <xdr:cxnSp macro="">
      <xdr:nvCxnSpPr>
        <xdr:cNvPr id="420" name="直線コネクタ 419">
          <a:extLst>
            <a:ext uri="{FF2B5EF4-FFF2-40B4-BE49-F238E27FC236}">
              <a16:creationId xmlns:a16="http://schemas.microsoft.com/office/drawing/2014/main" id="{C7A31668-BB1D-41F3-8D15-4AC27E795858}"/>
            </a:ext>
          </a:extLst>
        </xdr:cNvPr>
        <xdr:cNvCxnSpPr/>
      </xdr:nvCxnSpPr>
      <xdr:spPr>
        <a:xfrm>
          <a:off x="3797300" y="1832664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110308</xdr:rowOff>
    </xdr:from>
    <xdr:to>
      <xdr:col>15</xdr:col>
      <xdr:colOff>101600</xdr:colOff>
      <xdr:row>107</xdr:row>
      <xdr:rowOff>40458</xdr:rowOff>
    </xdr:to>
    <xdr:sp macro="" textlink="">
      <xdr:nvSpPr>
        <xdr:cNvPr id="421" name="楕円 420">
          <a:extLst>
            <a:ext uri="{FF2B5EF4-FFF2-40B4-BE49-F238E27FC236}">
              <a16:creationId xmlns:a16="http://schemas.microsoft.com/office/drawing/2014/main" id="{332A28C7-2EA3-4B83-ABCF-4DC14F4150F6}"/>
            </a:ext>
          </a:extLst>
        </xdr:cNvPr>
        <xdr:cNvSpPr/>
      </xdr:nvSpPr>
      <xdr:spPr>
        <a:xfrm>
          <a:off x="2857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152944</xdr:rowOff>
    </xdr:from>
    <xdr:to>
      <xdr:col>19</xdr:col>
      <xdr:colOff>177800</xdr:colOff>
      <xdr:row>106</xdr:row>
      <xdr:rowOff>161108</xdr:rowOff>
    </xdr:to>
    <xdr:cxnSp macro="">
      <xdr:nvCxnSpPr>
        <xdr:cNvPr id="422" name="直線コネクタ 421">
          <a:extLst>
            <a:ext uri="{FF2B5EF4-FFF2-40B4-BE49-F238E27FC236}">
              <a16:creationId xmlns:a16="http://schemas.microsoft.com/office/drawing/2014/main" id="{DBB3B9A5-F174-41EC-ADC8-E08111016C29}"/>
            </a:ext>
          </a:extLst>
        </xdr:cNvPr>
        <xdr:cNvCxnSpPr/>
      </xdr:nvCxnSpPr>
      <xdr:spPr>
        <a:xfrm flipV="1">
          <a:off x="2908300" y="183266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85816</xdr:rowOff>
    </xdr:from>
    <xdr:to>
      <xdr:col>10</xdr:col>
      <xdr:colOff>165100</xdr:colOff>
      <xdr:row>107</xdr:row>
      <xdr:rowOff>15966</xdr:rowOff>
    </xdr:to>
    <xdr:sp macro="" textlink="">
      <xdr:nvSpPr>
        <xdr:cNvPr id="423" name="楕円 422">
          <a:extLst>
            <a:ext uri="{FF2B5EF4-FFF2-40B4-BE49-F238E27FC236}">
              <a16:creationId xmlns:a16="http://schemas.microsoft.com/office/drawing/2014/main" id="{591DDC1C-7A1E-4530-BEE9-1DE328970DB0}"/>
            </a:ext>
          </a:extLst>
        </xdr:cNvPr>
        <xdr:cNvSpPr/>
      </xdr:nvSpPr>
      <xdr:spPr>
        <a:xfrm>
          <a:off x="1968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136616</xdr:rowOff>
    </xdr:from>
    <xdr:to>
      <xdr:col>15</xdr:col>
      <xdr:colOff>50800</xdr:colOff>
      <xdr:row>106</xdr:row>
      <xdr:rowOff>161108</xdr:rowOff>
    </xdr:to>
    <xdr:cxnSp macro="">
      <xdr:nvCxnSpPr>
        <xdr:cNvPr id="424" name="直線コネクタ 423">
          <a:extLst>
            <a:ext uri="{FF2B5EF4-FFF2-40B4-BE49-F238E27FC236}">
              <a16:creationId xmlns:a16="http://schemas.microsoft.com/office/drawing/2014/main" id="{02C11202-EA97-4646-B7B6-B9BA2BBC9DF2}"/>
            </a:ext>
          </a:extLst>
        </xdr:cNvPr>
        <xdr:cNvCxnSpPr/>
      </xdr:nvCxnSpPr>
      <xdr:spPr>
        <a:xfrm>
          <a:off x="2019300" y="183103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23768</xdr:rowOff>
    </xdr:from>
    <xdr:to>
      <xdr:col>6</xdr:col>
      <xdr:colOff>38100</xdr:colOff>
      <xdr:row>106</xdr:row>
      <xdr:rowOff>125368</xdr:rowOff>
    </xdr:to>
    <xdr:sp macro="" textlink="">
      <xdr:nvSpPr>
        <xdr:cNvPr id="425" name="楕円 424">
          <a:extLst>
            <a:ext uri="{FF2B5EF4-FFF2-40B4-BE49-F238E27FC236}">
              <a16:creationId xmlns:a16="http://schemas.microsoft.com/office/drawing/2014/main" id="{0B62DC51-ED5A-49EF-8FE2-5B0ED3DB31BA}"/>
            </a:ext>
          </a:extLst>
        </xdr:cNvPr>
        <xdr:cNvSpPr/>
      </xdr:nvSpPr>
      <xdr:spPr>
        <a:xfrm>
          <a:off x="1079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74568</xdr:rowOff>
    </xdr:from>
    <xdr:to>
      <xdr:col>10</xdr:col>
      <xdr:colOff>114300</xdr:colOff>
      <xdr:row>106</xdr:row>
      <xdr:rowOff>136616</xdr:rowOff>
    </xdr:to>
    <xdr:cxnSp macro="">
      <xdr:nvCxnSpPr>
        <xdr:cNvPr id="426" name="直線コネクタ 425">
          <a:extLst>
            <a:ext uri="{FF2B5EF4-FFF2-40B4-BE49-F238E27FC236}">
              <a16:creationId xmlns:a16="http://schemas.microsoft.com/office/drawing/2014/main" id="{2DBD6AAE-55E7-4906-8D95-29D68870EE64}"/>
            </a:ext>
          </a:extLst>
        </xdr:cNvPr>
        <xdr:cNvCxnSpPr/>
      </xdr:nvCxnSpPr>
      <xdr:spPr>
        <a:xfrm>
          <a:off x="1130300" y="1824826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a:extLst>
            <a:ext uri="{FF2B5EF4-FFF2-40B4-BE49-F238E27FC236}">
              <a16:creationId xmlns:a16="http://schemas.microsoft.com/office/drawing/2014/main" id="{BD98B7AA-4AF4-4F2C-A612-60CD44A81131}"/>
            </a:ext>
          </a:extLst>
        </xdr:cNvPr>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a:extLst>
            <a:ext uri="{FF2B5EF4-FFF2-40B4-BE49-F238E27FC236}">
              <a16:creationId xmlns:a16="http://schemas.microsoft.com/office/drawing/2014/main" id="{26889F08-A90D-460B-8BC0-A779D6D77523}"/>
            </a:ext>
          </a:extLst>
        </xdr:cNvPr>
        <xdr:cNvSpPr txBox="1"/>
      </xdr:nvSpPr>
      <xdr:spPr>
        <a:xfrm>
          <a:off x="2705744" y="1796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a:extLst>
            <a:ext uri="{FF2B5EF4-FFF2-40B4-BE49-F238E27FC236}">
              <a16:creationId xmlns:a16="http://schemas.microsoft.com/office/drawing/2014/main" id="{1A987DFE-F4B4-49A4-9B20-CDFDCDDBE58A}"/>
            </a:ext>
          </a:extLst>
        </xdr:cNvPr>
        <xdr:cNvSpPr txBox="1"/>
      </xdr:nvSpPr>
      <xdr:spPr>
        <a:xfrm>
          <a:off x="1816744" y="1794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a:extLst>
            <a:ext uri="{FF2B5EF4-FFF2-40B4-BE49-F238E27FC236}">
              <a16:creationId xmlns:a16="http://schemas.microsoft.com/office/drawing/2014/main" id="{D968674D-10ED-4803-8868-91F95C53400F}"/>
            </a:ext>
          </a:extLst>
        </xdr:cNvPr>
        <xdr:cNvSpPr txBox="1"/>
      </xdr:nvSpPr>
      <xdr:spPr>
        <a:xfrm>
          <a:off x="927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23421</xdr:rowOff>
    </xdr:from>
    <xdr:ext cx="405111" cy="259045"/>
    <xdr:sp macro="" textlink="">
      <xdr:nvSpPr>
        <xdr:cNvPr id="431" name="n_1mainValue【港湾・漁港】&#10;有形固定資産減価償却率">
          <a:extLst>
            <a:ext uri="{FF2B5EF4-FFF2-40B4-BE49-F238E27FC236}">
              <a16:creationId xmlns:a16="http://schemas.microsoft.com/office/drawing/2014/main" id="{F8972CFB-E507-4250-98CF-E478A4A3E774}"/>
            </a:ext>
          </a:extLst>
        </xdr:cNvPr>
        <xdr:cNvSpPr txBox="1"/>
      </xdr:nvSpPr>
      <xdr:spPr>
        <a:xfrm>
          <a:off x="3582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31585</xdr:rowOff>
    </xdr:from>
    <xdr:ext cx="405111" cy="259045"/>
    <xdr:sp macro="" textlink="">
      <xdr:nvSpPr>
        <xdr:cNvPr id="432" name="n_2mainValue【港湾・漁港】&#10;有形固定資産減価償却率">
          <a:extLst>
            <a:ext uri="{FF2B5EF4-FFF2-40B4-BE49-F238E27FC236}">
              <a16:creationId xmlns:a16="http://schemas.microsoft.com/office/drawing/2014/main" id="{E18785B5-702F-4F75-905C-C3AA23DB681B}"/>
            </a:ext>
          </a:extLst>
        </xdr:cNvPr>
        <xdr:cNvSpPr txBox="1"/>
      </xdr:nvSpPr>
      <xdr:spPr>
        <a:xfrm>
          <a:off x="2705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7093</xdr:rowOff>
    </xdr:from>
    <xdr:ext cx="405111" cy="259045"/>
    <xdr:sp macro="" textlink="">
      <xdr:nvSpPr>
        <xdr:cNvPr id="433" name="n_3mainValue【港湾・漁港】&#10;有形固定資産減価償却率">
          <a:extLst>
            <a:ext uri="{FF2B5EF4-FFF2-40B4-BE49-F238E27FC236}">
              <a16:creationId xmlns:a16="http://schemas.microsoft.com/office/drawing/2014/main" id="{8E85AB43-6E05-4721-93A5-7F9B12FCC1EA}"/>
            </a:ext>
          </a:extLst>
        </xdr:cNvPr>
        <xdr:cNvSpPr txBox="1"/>
      </xdr:nvSpPr>
      <xdr:spPr>
        <a:xfrm>
          <a:off x="1816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116495</xdr:rowOff>
    </xdr:from>
    <xdr:ext cx="405111" cy="259045"/>
    <xdr:sp macro="" textlink="">
      <xdr:nvSpPr>
        <xdr:cNvPr id="434" name="n_4mainValue【港湾・漁港】&#10;有形固定資産減価償却率">
          <a:extLst>
            <a:ext uri="{FF2B5EF4-FFF2-40B4-BE49-F238E27FC236}">
              <a16:creationId xmlns:a16="http://schemas.microsoft.com/office/drawing/2014/main" id="{FD408281-800D-4786-933A-6FF3B1AB72EB}"/>
            </a:ext>
          </a:extLst>
        </xdr:cNvPr>
        <xdr:cNvSpPr txBox="1"/>
      </xdr:nvSpPr>
      <xdr:spPr>
        <a:xfrm>
          <a:off x="927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4177003-0FFA-4C02-B39B-8F31671EF29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EF8173E1-5163-4C14-8A14-1F6D4D15CB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1DD0EA34-10C8-4267-8BF3-B73154A6C2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C3F29B89-EEDB-4410-A067-5B9469331E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412A301-BBDF-4316-8234-E6FFF37898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2B21799-A4FF-4080-92B4-47A157130F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17D0C586-B99E-4240-AD55-4D00C0310D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E9C768E-CA2E-4346-9399-7AD33CD8818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46C352A-86BD-4DBA-8812-C7B8052AC7B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61599E27-ADB0-4D86-AB43-BB6ADBD4E4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10D268D7-BE5C-4AE0-9BA0-729D4F478C0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EB233430-6D8C-4191-8A7A-14E92AD3DD6B}"/>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CA023E23-4164-493C-8B9A-4978BB2F63B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C599A05E-3B52-4BDD-9B70-EB445EA9FA31}"/>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91A0ED58-9082-4FC3-B703-833B6611E4B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219986EF-828A-4725-8157-7A26D89CF4F6}"/>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CD7A5A65-46AF-40D8-BBC9-42EF1986077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F77BCBD5-DBD5-4B1E-8263-B7D21E0295B7}"/>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28E0AE6C-76BA-4AEE-952F-A444783373C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B4C239A1-6B19-4023-A76F-00CCA0B9B024}"/>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9FD95E24-AA8C-4C96-B63D-5ACFEE51BF4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61D0D437-A27D-4908-839B-7362E2BC316C}"/>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2B30AC6-5627-4640-8FD7-A1D0C168D0B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8E79143A-C887-4ABB-8744-7959D0A9C26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9C5D7B39-32E4-456E-80E3-FC1BF85F8B9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D2D04047-3B8B-4EA1-9B59-E85CE208D367}"/>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14EBAF12-A26E-4778-9607-296F74B773F7}"/>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0BEADBBF-DDDC-4E9A-BD8C-3202A3CB278B}"/>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7F78855A-0C03-429A-B57C-7FD730453794}"/>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21766E53-B3F9-43D4-BEE3-682F01B4417A}"/>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8883B67A-7551-499B-814B-A0EB2EF64F2C}"/>
            </a:ext>
          </a:extLst>
        </xdr:cNvPr>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1EA2DD7A-83E4-4BA8-A592-7E258FC828CE}"/>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8C053690-EFA6-4FCC-A2FF-3A89DE0524CE}"/>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747E4A8E-63D5-4BC6-B7A5-9AFB2DABC12F}"/>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99EF7821-28A7-48DA-9674-1D2A53F7C8E7}"/>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66BEF6FF-FADE-43F4-8C0B-A5CF8B2A4871}"/>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C51B596-337B-4CBC-A845-7F359336341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FBB99B7-6196-462D-BCF6-4BEAD587EA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B0BB221-98B6-41BF-8953-8B0D2D50F1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9F725E9-5B38-460E-9330-AAC91EA60A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10B4F75-793B-45B1-955A-769AB8B8EA2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19101</xdr:rowOff>
    </xdr:from>
    <xdr:to>
      <xdr:col>55</xdr:col>
      <xdr:colOff>50800</xdr:colOff>
      <xdr:row>100</xdr:row>
      <xdr:rowOff>120701</xdr:rowOff>
    </xdr:to>
    <xdr:sp macro="" textlink="">
      <xdr:nvSpPr>
        <xdr:cNvPr id="476" name="楕円 475">
          <a:extLst>
            <a:ext uri="{FF2B5EF4-FFF2-40B4-BE49-F238E27FC236}">
              <a16:creationId xmlns:a16="http://schemas.microsoft.com/office/drawing/2014/main" id="{67530440-7CD9-49CE-855F-E95801DAF8A3}"/>
            </a:ext>
          </a:extLst>
        </xdr:cNvPr>
        <xdr:cNvSpPr/>
      </xdr:nvSpPr>
      <xdr:spPr>
        <a:xfrm>
          <a:off x="10426700" y="171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143578</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E6BAEB6D-80E3-4CEA-88DC-4BAC80EAA84B}"/>
            </a:ext>
          </a:extLst>
        </xdr:cNvPr>
        <xdr:cNvSpPr txBox="1"/>
      </xdr:nvSpPr>
      <xdr:spPr>
        <a:xfrm>
          <a:off x="10515600" y="1711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3487</xdr:rowOff>
    </xdr:from>
    <xdr:to>
      <xdr:col>50</xdr:col>
      <xdr:colOff>165100</xdr:colOff>
      <xdr:row>100</xdr:row>
      <xdr:rowOff>105087</xdr:rowOff>
    </xdr:to>
    <xdr:sp macro="" textlink="">
      <xdr:nvSpPr>
        <xdr:cNvPr id="478" name="楕円 477">
          <a:extLst>
            <a:ext uri="{FF2B5EF4-FFF2-40B4-BE49-F238E27FC236}">
              <a16:creationId xmlns:a16="http://schemas.microsoft.com/office/drawing/2014/main" id="{63E55681-4E44-4D45-8BC7-4FAE88EB82DE}"/>
            </a:ext>
          </a:extLst>
        </xdr:cNvPr>
        <xdr:cNvSpPr/>
      </xdr:nvSpPr>
      <xdr:spPr>
        <a:xfrm>
          <a:off x="9588500" y="171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54287</xdr:rowOff>
    </xdr:from>
    <xdr:to>
      <xdr:col>55</xdr:col>
      <xdr:colOff>0</xdr:colOff>
      <xdr:row>100</xdr:row>
      <xdr:rowOff>69901</xdr:rowOff>
    </xdr:to>
    <xdr:cxnSp macro="">
      <xdr:nvCxnSpPr>
        <xdr:cNvPr id="479" name="直線コネクタ 478">
          <a:extLst>
            <a:ext uri="{FF2B5EF4-FFF2-40B4-BE49-F238E27FC236}">
              <a16:creationId xmlns:a16="http://schemas.microsoft.com/office/drawing/2014/main" id="{B4BAC9DD-B5DC-4C6B-B8B4-3A3F0D571905}"/>
            </a:ext>
          </a:extLst>
        </xdr:cNvPr>
        <xdr:cNvCxnSpPr/>
      </xdr:nvCxnSpPr>
      <xdr:spPr>
        <a:xfrm>
          <a:off x="9639300" y="17199287"/>
          <a:ext cx="8382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73341</xdr:rowOff>
    </xdr:from>
    <xdr:to>
      <xdr:col>46</xdr:col>
      <xdr:colOff>38100</xdr:colOff>
      <xdr:row>101</xdr:row>
      <xdr:rowOff>3491</xdr:rowOff>
    </xdr:to>
    <xdr:sp macro="" textlink="">
      <xdr:nvSpPr>
        <xdr:cNvPr id="480" name="楕円 479">
          <a:extLst>
            <a:ext uri="{FF2B5EF4-FFF2-40B4-BE49-F238E27FC236}">
              <a16:creationId xmlns:a16="http://schemas.microsoft.com/office/drawing/2014/main" id="{9C781916-901E-4D6F-8226-8630B8F462F6}"/>
            </a:ext>
          </a:extLst>
        </xdr:cNvPr>
        <xdr:cNvSpPr/>
      </xdr:nvSpPr>
      <xdr:spPr>
        <a:xfrm>
          <a:off x="8699500" y="1721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54287</xdr:rowOff>
    </xdr:from>
    <xdr:to>
      <xdr:col>50</xdr:col>
      <xdr:colOff>114300</xdr:colOff>
      <xdr:row>100</xdr:row>
      <xdr:rowOff>124141</xdr:rowOff>
    </xdr:to>
    <xdr:cxnSp macro="">
      <xdr:nvCxnSpPr>
        <xdr:cNvPr id="481" name="直線コネクタ 480">
          <a:extLst>
            <a:ext uri="{FF2B5EF4-FFF2-40B4-BE49-F238E27FC236}">
              <a16:creationId xmlns:a16="http://schemas.microsoft.com/office/drawing/2014/main" id="{243B10CB-A70A-4DA6-B797-B99C63EAAA36}"/>
            </a:ext>
          </a:extLst>
        </xdr:cNvPr>
        <xdr:cNvCxnSpPr/>
      </xdr:nvCxnSpPr>
      <xdr:spPr>
        <a:xfrm flipV="1">
          <a:off x="8750300" y="17199287"/>
          <a:ext cx="889000" cy="6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108147</xdr:rowOff>
    </xdr:from>
    <xdr:to>
      <xdr:col>41</xdr:col>
      <xdr:colOff>101600</xdr:colOff>
      <xdr:row>101</xdr:row>
      <xdr:rowOff>38297</xdr:rowOff>
    </xdr:to>
    <xdr:sp macro="" textlink="">
      <xdr:nvSpPr>
        <xdr:cNvPr id="482" name="楕円 481">
          <a:extLst>
            <a:ext uri="{FF2B5EF4-FFF2-40B4-BE49-F238E27FC236}">
              <a16:creationId xmlns:a16="http://schemas.microsoft.com/office/drawing/2014/main" id="{DDA3EFB1-80CE-4AE8-A55B-C413BAB19BE4}"/>
            </a:ext>
          </a:extLst>
        </xdr:cNvPr>
        <xdr:cNvSpPr/>
      </xdr:nvSpPr>
      <xdr:spPr>
        <a:xfrm>
          <a:off x="7810500" y="172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124141</xdr:rowOff>
    </xdr:from>
    <xdr:to>
      <xdr:col>45</xdr:col>
      <xdr:colOff>177800</xdr:colOff>
      <xdr:row>100</xdr:row>
      <xdr:rowOff>158947</xdr:rowOff>
    </xdr:to>
    <xdr:cxnSp macro="">
      <xdr:nvCxnSpPr>
        <xdr:cNvPr id="483" name="直線コネクタ 482">
          <a:extLst>
            <a:ext uri="{FF2B5EF4-FFF2-40B4-BE49-F238E27FC236}">
              <a16:creationId xmlns:a16="http://schemas.microsoft.com/office/drawing/2014/main" id="{30C07CD1-65E4-45FB-81C4-670A29E567EB}"/>
            </a:ext>
          </a:extLst>
        </xdr:cNvPr>
        <xdr:cNvCxnSpPr/>
      </xdr:nvCxnSpPr>
      <xdr:spPr>
        <a:xfrm flipV="1">
          <a:off x="7861300" y="17269141"/>
          <a:ext cx="88900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91318</xdr:rowOff>
    </xdr:from>
    <xdr:to>
      <xdr:col>36</xdr:col>
      <xdr:colOff>165100</xdr:colOff>
      <xdr:row>101</xdr:row>
      <xdr:rowOff>21468</xdr:rowOff>
    </xdr:to>
    <xdr:sp macro="" textlink="">
      <xdr:nvSpPr>
        <xdr:cNvPr id="484" name="楕円 483">
          <a:extLst>
            <a:ext uri="{FF2B5EF4-FFF2-40B4-BE49-F238E27FC236}">
              <a16:creationId xmlns:a16="http://schemas.microsoft.com/office/drawing/2014/main" id="{2B834F0F-75FB-49B8-A457-4A4D738F25C7}"/>
            </a:ext>
          </a:extLst>
        </xdr:cNvPr>
        <xdr:cNvSpPr/>
      </xdr:nvSpPr>
      <xdr:spPr>
        <a:xfrm>
          <a:off x="6921500" y="172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142118</xdr:rowOff>
    </xdr:from>
    <xdr:to>
      <xdr:col>41</xdr:col>
      <xdr:colOff>50800</xdr:colOff>
      <xdr:row>100</xdr:row>
      <xdr:rowOff>158947</xdr:rowOff>
    </xdr:to>
    <xdr:cxnSp macro="">
      <xdr:nvCxnSpPr>
        <xdr:cNvPr id="485" name="直線コネクタ 484">
          <a:extLst>
            <a:ext uri="{FF2B5EF4-FFF2-40B4-BE49-F238E27FC236}">
              <a16:creationId xmlns:a16="http://schemas.microsoft.com/office/drawing/2014/main" id="{FE519916-27CA-44C4-938E-A24EB3DD05C0}"/>
            </a:ext>
          </a:extLst>
        </xdr:cNvPr>
        <xdr:cNvCxnSpPr/>
      </xdr:nvCxnSpPr>
      <xdr:spPr>
        <a:xfrm>
          <a:off x="6972300" y="17287118"/>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46552FA5-4BB2-4BC9-AACB-C5F94C663B10}"/>
            </a:ext>
          </a:extLst>
        </xdr:cNvPr>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25EF3F66-F1E2-4804-A852-CED6DEE76881}"/>
            </a:ext>
          </a:extLst>
        </xdr:cNvPr>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C899660C-754B-435D-BFDF-AD6A1BB3FE35}"/>
            </a:ext>
          </a:extLst>
        </xdr:cNvPr>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A3D565FD-F1C7-4A86-A080-1268BDE57701}"/>
            </a:ext>
          </a:extLst>
        </xdr:cNvPr>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121614</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D876EEA7-B8C8-4848-BADF-2010184939E4}"/>
            </a:ext>
          </a:extLst>
        </xdr:cNvPr>
        <xdr:cNvSpPr txBox="1"/>
      </xdr:nvSpPr>
      <xdr:spPr>
        <a:xfrm>
          <a:off x="9327095" y="1692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20018</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286F1BB5-B240-47E5-ABCB-4764283EA7CB}"/>
            </a:ext>
          </a:extLst>
        </xdr:cNvPr>
        <xdr:cNvSpPr txBox="1"/>
      </xdr:nvSpPr>
      <xdr:spPr>
        <a:xfrm>
          <a:off x="8450795" y="1699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54824</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2CD4070F-7257-4247-9A38-EE13D7DF805E}"/>
            </a:ext>
          </a:extLst>
        </xdr:cNvPr>
        <xdr:cNvSpPr txBox="1"/>
      </xdr:nvSpPr>
      <xdr:spPr>
        <a:xfrm>
          <a:off x="7561795" y="170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37995</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D0AC6439-7E74-4238-8D52-C081D95B952B}"/>
            </a:ext>
          </a:extLst>
        </xdr:cNvPr>
        <xdr:cNvSpPr txBox="1"/>
      </xdr:nvSpPr>
      <xdr:spPr>
        <a:xfrm>
          <a:off x="6672795" y="170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426EC6F-0582-46C4-8108-4EA934765B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9841F62-8B9B-42D0-BBA9-C64056738E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E7C4B2-8DCC-482F-8508-796CCCBAD4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05BFF40-3709-4322-A48A-372F5800EE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57250F4-0D76-4211-9509-338C05B923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5971D6D3-035F-4ACE-BACA-A2F6EA298E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E0FE9CF-0831-4606-A9AE-17280481A1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F7C2EBE2-63E2-4F90-A459-BD038A0F38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DF2E3AC7-DA86-42E7-AD83-30422471F4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96CB679-2F65-43EF-870C-24E2E431D6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6DFC3C2-CE91-4310-87B4-04522DEB05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A0BD8997-05E3-48B5-AD50-A397D2634E1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B4347876-00A0-42E9-8E97-5D8F4D30B1A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D826EA45-7C63-4C59-96EC-3FF067B1B7C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989EEFE0-D523-44D9-A5E9-DD27F7379CB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94279B91-E361-4CFF-B094-40F60F43E35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BDCA0A6A-9F66-4DC8-AAC7-1874141A35B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82972365-DD2D-483D-B16A-D167995E7D1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2CE02F0D-AB5A-490B-8D13-AFDD7857F27B}"/>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7A13131-02F4-4566-BAF2-8DE1EFD5DF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572D3236-0F43-444D-9A64-F9F4D0A0614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DFC7D8C3-8C5E-4F2E-8E5F-72C945BBC8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32CF3234-2BDB-4A0D-9B10-82D58B13E0A1}"/>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F395C4BE-D993-4409-9CAF-9906D7CA2FDB}"/>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4FCB4A6A-2346-40D5-8818-571E5E41FD09}"/>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D1583C75-66CB-4B04-BB02-690418EDF969}"/>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135F0263-026E-4F70-A8D1-F2921434A0CF}"/>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B56A3D1-90ED-4909-8918-7F7F5C68665A}"/>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9862936F-C5F6-42FD-A1CE-D454D801F3EB}"/>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47A6B080-0E29-494D-868A-79D1B24ABD2E}"/>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E0CFDA64-62DC-40AA-BD8E-344F2A629EB9}"/>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5A0DBC8F-50D6-4FE8-9598-D527F25EB767}"/>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B2E86545-5528-49D3-9A1C-038E125D6D24}"/>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BE44249-26AA-4AC4-80C5-F5E9FB2BF55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9A3D5B9-5AD2-4C23-B1B8-3B4F6624E4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89907BC-A3E7-4DEB-B7CA-ECF45BD29E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48CC0E-A29E-4255-9099-CD82DF37D6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2CB46D6-8770-42B8-88DF-F8830A555D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32" name="楕円 531">
          <a:extLst>
            <a:ext uri="{FF2B5EF4-FFF2-40B4-BE49-F238E27FC236}">
              <a16:creationId xmlns:a16="http://schemas.microsoft.com/office/drawing/2014/main" id="{C1DB17BB-FC1D-474B-A062-CB6056764548}"/>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D53DA0FC-ED64-49D2-9407-2506EE9AD42A}"/>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130556</xdr:rowOff>
    </xdr:from>
    <xdr:to>
      <xdr:col>81</xdr:col>
      <xdr:colOff>101600</xdr:colOff>
      <xdr:row>38</xdr:row>
      <xdr:rowOff>60706</xdr:rowOff>
    </xdr:to>
    <xdr:sp macro="" textlink="">
      <xdr:nvSpPr>
        <xdr:cNvPr id="534" name="楕円 533">
          <a:extLst>
            <a:ext uri="{FF2B5EF4-FFF2-40B4-BE49-F238E27FC236}">
              <a16:creationId xmlns:a16="http://schemas.microsoft.com/office/drawing/2014/main" id="{39F035D5-2A78-4021-AFD1-A17963BE7BE3}"/>
            </a:ext>
          </a:extLst>
        </xdr:cNvPr>
        <xdr:cNvSpPr/>
      </xdr:nvSpPr>
      <xdr:spPr>
        <a:xfrm>
          <a:off x="15430500" y="64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xdr:rowOff>
    </xdr:from>
    <xdr:to>
      <xdr:col>85</xdr:col>
      <xdr:colOff>127000</xdr:colOff>
      <xdr:row>38</xdr:row>
      <xdr:rowOff>76200</xdr:rowOff>
    </xdr:to>
    <xdr:cxnSp macro="">
      <xdr:nvCxnSpPr>
        <xdr:cNvPr id="535" name="直線コネクタ 534">
          <a:extLst>
            <a:ext uri="{FF2B5EF4-FFF2-40B4-BE49-F238E27FC236}">
              <a16:creationId xmlns:a16="http://schemas.microsoft.com/office/drawing/2014/main" id="{9E94C99C-657C-4F38-B93D-8ECB10D7B160}"/>
            </a:ext>
          </a:extLst>
        </xdr:cNvPr>
        <xdr:cNvCxnSpPr/>
      </xdr:nvCxnSpPr>
      <xdr:spPr>
        <a:xfrm>
          <a:off x="15481300" y="652500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536" name="楕円 535">
          <a:extLst>
            <a:ext uri="{FF2B5EF4-FFF2-40B4-BE49-F238E27FC236}">
              <a16:creationId xmlns:a16="http://schemas.microsoft.com/office/drawing/2014/main" id="{AF49C545-4F29-4B22-8C73-5A4696B5A5CF}"/>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9906</xdr:rowOff>
    </xdr:to>
    <xdr:cxnSp macro="">
      <xdr:nvCxnSpPr>
        <xdr:cNvPr id="537" name="直線コネクタ 536">
          <a:extLst>
            <a:ext uri="{FF2B5EF4-FFF2-40B4-BE49-F238E27FC236}">
              <a16:creationId xmlns:a16="http://schemas.microsoft.com/office/drawing/2014/main" id="{D548D0F7-5D14-4E4D-8AA7-268A27A7DDE9}"/>
            </a:ext>
          </a:extLst>
        </xdr:cNvPr>
        <xdr:cNvCxnSpPr/>
      </xdr:nvCxnSpPr>
      <xdr:spPr>
        <a:xfrm>
          <a:off x="14592300" y="64770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103124</xdr:rowOff>
    </xdr:from>
    <xdr:to>
      <xdr:col>72</xdr:col>
      <xdr:colOff>38100</xdr:colOff>
      <xdr:row>38</xdr:row>
      <xdr:rowOff>33274</xdr:rowOff>
    </xdr:to>
    <xdr:sp macro="" textlink="">
      <xdr:nvSpPr>
        <xdr:cNvPr id="538" name="楕円 537">
          <a:extLst>
            <a:ext uri="{FF2B5EF4-FFF2-40B4-BE49-F238E27FC236}">
              <a16:creationId xmlns:a16="http://schemas.microsoft.com/office/drawing/2014/main" id="{AC7AD52F-EF4D-4357-B4EA-6BA68134CEF0}"/>
            </a:ext>
          </a:extLst>
        </xdr:cNvPr>
        <xdr:cNvSpPr/>
      </xdr:nvSpPr>
      <xdr:spPr>
        <a:xfrm>
          <a:off x="13652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37</xdr:row>
      <xdr:rowOff>153924</xdr:rowOff>
    </xdr:to>
    <xdr:cxnSp macro="">
      <xdr:nvCxnSpPr>
        <xdr:cNvPr id="539" name="直線コネクタ 538">
          <a:extLst>
            <a:ext uri="{FF2B5EF4-FFF2-40B4-BE49-F238E27FC236}">
              <a16:creationId xmlns:a16="http://schemas.microsoft.com/office/drawing/2014/main" id="{8EA4D77A-04FA-4FDC-A692-BAE18F9F51A3}"/>
            </a:ext>
          </a:extLst>
        </xdr:cNvPr>
        <xdr:cNvCxnSpPr/>
      </xdr:nvCxnSpPr>
      <xdr:spPr>
        <a:xfrm flipV="1">
          <a:off x="13703300" y="64770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xdr:rowOff>
    </xdr:from>
    <xdr:to>
      <xdr:col>67</xdr:col>
      <xdr:colOff>101600</xdr:colOff>
      <xdr:row>37</xdr:row>
      <xdr:rowOff>113284</xdr:rowOff>
    </xdr:to>
    <xdr:sp macro="" textlink="">
      <xdr:nvSpPr>
        <xdr:cNvPr id="540" name="楕円 539">
          <a:extLst>
            <a:ext uri="{FF2B5EF4-FFF2-40B4-BE49-F238E27FC236}">
              <a16:creationId xmlns:a16="http://schemas.microsoft.com/office/drawing/2014/main" id="{5D14A799-19C9-4496-BBB2-B23B991DBC33}"/>
            </a:ext>
          </a:extLst>
        </xdr:cNvPr>
        <xdr:cNvSpPr/>
      </xdr:nvSpPr>
      <xdr:spPr>
        <a:xfrm>
          <a:off x="12763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62484</xdr:rowOff>
    </xdr:from>
    <xdr:to>
      <xdr:col>71</xdr:col>
      <xdr:colOff>177800</xdr:colOff>
      <xdr:row>37</xdr:row>
      <xdr:rowOff>153924</xdr:rowOff>
    </xdr:to>
    <xdr:cxnSp macro="">
      <xdr:nvCxnSpPr>
        <xdr:cNvPr id="541" name="直線コネクタ 540">
          <a:extLst>
            <a:ext uri="{FF2B5EF4-FFF2-40B4-BE49-F238E27FC236}">
              <a16:creationId xmlns:a16="http://schemas.microsoft.com/office/drawing/2014/main" id="{E40055F8-DB51-45A3-81A3-F07CD22108FA}"/>
            </a:ext>
          </a:extLst>
        </xdr:cNvPr>
        <xdr:cNvCxnSpPr/>
      </xdr:nvCxnSpPr>
      <xdr:spPr>
        <a:xfrm>
          <a:off x="12814300" y="64061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F5FCF04-4AA9-4E9A-A6BF-FCAB3B4FD4A1}"/>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BD4DF268-59CE-4DDD-AA05-8D1D6DDC2F4C}"/>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C686590-ACD4-4A6B-ABE5-F093EBB76CC7}"/>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C507189D-DB7D-4297-95C7-0E738EF5726F}"/>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51833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3A4FF868-019B-4434-978A-B5994D109478}"/>
            </a:ext>
          </a:extLst>
        </xdr:cNvPr>
        <xdr:cNvSpPr txBox="1"/>
      </xdr:nvSpPr>
      <xdr:spPr>
        <a:xfrm>
          <a:off x="152660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833BBB4C-5076-4210-B44D-5B8E61B8079E}"/>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24401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F9523A83-E370-4946-96BB-4CFAC12D244E}"/>
            </a:ext>
          </a:extLst>
        </xdr:cNvPr>
        <xdr:cNvSpPr txBox="1"/>
      </xdr:nvSpPr>
      <xdr:spPr>
        <a:xfrm>
          <a:off x="135007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104411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F446C2CF-A75F-4769-93B7-7273796D55EE}"/>
            </a:ext>
          </a:extLst>
        </xdr:cNvPr>
        <xdr:cNvSpPr txBox="1"/>
      </xdr:nvSpPr>
      <xdr:spPr>
        <a:xfrm>
          <a:off x="12611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FEF0E55-1A89-4797-8630-4D5F53D3C7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5505E31-71EC-4261-8C26-5FC0C28A18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F26599AA-9896-40CF-A50C-0479ADBFDF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4BC0D91E-7067-4D4C-9D41-D88E254C2A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A3B3CB9-2945-4EDA-AE35-BD45CABED5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7FCBA069-71CC-4771-89F4-08EEFD4869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6E2402E-1194-4B57-9D69-3B9D47BB5E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F09FD83-0DAA-4C4D-BA2C-763327F68C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AFD9974-E785-4D7C-B1B2-8A20CC3696F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50BC61D2-BF09-4F83-84B2-4C698A4589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E5C6F2FE-038A-484F-984B-663AEFBEAF6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86CE0C2A-152A-4298-9450-418505AD72C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9071E80-EA32-496F-87E3-269957E1943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60CDDEE0-46EC-4B28-9E55-D307376FF1C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AF1819C7-5668-4845-81A6-0F6162BCA75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3961C486-976B-4B88-BFA0-DC7759E7ABC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6DF2AD93-CBC5-4DA8-82AD-F3D1902667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D6C71233-F764-4999-AEC9-24921B28BF4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B1FD37F5-3EF2-4DFE-A497-03BA8AC1C51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81EE1254-146F-4792-842F-71D97499016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F2257182-8B8D-4415-8E5C-97A11E36BE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DB5E38F8-CBFD-4757-8188-593B91AABA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A5EC9155-54F0-4F40-B20D-B24EE1A0F1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5E56AF1D-7AEB-47C6-AFEF-1AEFB9C4EDB1}"/>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27E57CA5-96DB-4007-9E1C-87E494C97C7F}"/>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3E271355-0036-49AC-BD9C-CB5E396D335C}"/>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DF95D4B-839F-4075-97A9-35251545E1B1}"/>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1126DF33-D085-4C33-BD21-614F1CFD7A6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6FB537A9-AD7E-40AE-B94A-914AEA6B2F8A}"/>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EACD5112-1605-43CD-9CF1-39D204F56643}"/>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353441E9-197A-41FC-B546-3D7D05CD45D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DAFA681B-ED86-4AEB-A66F-C1DFD772F33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300E1065-C32A-4DAB-971C-66B9BAA5061C}"/>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7EA833ED-8687-4867-A353-8B1A602DFFDA}"/>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5121401-13EE-49CC-8003-18FDD65A09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FA60B0A-2538-4FDE-9C08-7B3F77C4B2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25BF3C8-B7DF-4B7F-9FD7-9A119859D8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6AF35F5-F549-49D8-A108-8D6195C224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B65672D-669E-4E7B-8E86-EA53B468C9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589" name="楕円 588">
          <a:extLst>
            <a:ext uri="{FF2B5EF4-FFF2-40B4-BE49-F238E27FC236}">
              <a16:creationId xmlns:a16="http://schemas.microsoft.com/office/drawing/2014/main" id="{DB9DEFC0-C2DF-43F3-B200-9DBA4D6F4D4B}"/>
            </a:ext>
          </a:extLst>
        </xdr:cNvPr>
        <xdr:cNvSpPr/>
      </xdr:nvSpPr>
      <xdr:spPr>
        <a:xfrm>
          <a:off x="22110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3A794E7-3A08-402C-B351-C63EC19F2A2D}"/>
            </a:ext>
          </a:extLst>
        </xdr:cNvPr>
        <xdr:cNvSpPr txBox="1"/>
      </xdr:nvSpPr>
      <xdr:spPr>
        <a:xfrm>
          <a:off x="22199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591" name="楕円 590">
          <a:extLst>
            <a:ext uri="{FF2B5EF4-FFF2-40B4-BE49-F238E27FC236}">
              <a16:creationId xmlns:a16="http://schemas.microsoft.com/office/drawing/2014/main" id="{122968DA-CFE8-4F5C-95DA-5D4542A9D363}"/>
            </a:ext>
          </a:extLst>
        </xdr:cNvPr>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129540</xdr:rowOff>
    </xdr:to>
    <xdr:cxnSp macro="">
      <xdr:nvCxnSpPr>
        <xdr:cNvPr id="592" name="直線コネクタ 591">
          <a:extLst>
            <a:ext uri="{FF2B5EF4-FFF2-40B4-BE49-F238E27FC236}">
              <a16:creationId xmlns:a16="http://schemas.microsoft.com/office/drawing/2014/main" id="{65A9B56C-4E3D-4126-A009-6A3717DCE173}"/>
            </a:ext>
          </a:extLst>
        </xdr:cNvPr>
        <xdr:cNvCxnSpPr/>
      </xdr:nvCxnSpPr>
      <xdr:spPr>
        <a:xfrm>
          <a:off x="21323300" y="6949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593" name="楕円 592">
          <a:extLst>
            <a:ext uri="{FF2B5EF4-FFF2-40B4-BE49-F238E27FC236}">
              <a16:creationId xmlns:a16="http://schemas.microsoft.com/office/drawing/2014/main" id="{B49E3E9E-1E82-41EF-A5C0-124BAC62A14C}"/>
            </a:ext>
          </a:extLst>
        </xdr:cNvPr>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99060</xdr:rowOff>
    </xdr:to>
    <xdr:cxnSp macro="">
      <xdr:nvCxnSpPr>
        <xdr:cNvPr id="594" name="直線コネクタ 593">
          <a:extLst>
            <a:ext uri="{FF2B5EF4-FFF2-40B4-BE49-F238E27FC236}">
              <a16:creationId xmlns:a16="http://schemas.microsoft.com/office/drawing/2014/main" id="{5936D64F-8983-403A-B68D-3B9A089970CE}"/>
            </a:ext>
          </a:extLst>
        </xdr:cNvPr>
        <xdr:cNvCxnSpPr/>
      </xdr:nvCxnSpPr>
      <xdr:spPr>
        <a:xfrm flipV="1">
          <a:off x="20434300" y="694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595" name="楕円 594">
          <a:extLst>
            <a:ext uri="{FF2B5EF4-FFF2-40B4-BE49-F238E27FC236}">
              <a16:creationId xmlns:a16="http://schemas.microsoft.com/office/drawing/2014/main" id="{90BFBC0D-6C30-45AA-8E5A-E16AEFFFE086}"/>
            </a:ext>
          </a:extLst>
        </xdr:cNvPr>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99060</xdr:rowOff>
    </xdr:to>
    <xdr:cxnSp macro="">
      <xdr:nvCxnSpPr>
        <xdr:cNvPr id="596" name="直線コネクタ 595">
          <a:extLst>
            <a:ext uri="{FF2B5EF4-FFF2-40B4-BE49-F238E27FC236}">
              <a16:creationId xmlns:a16="http://schemas.microsoft.com/office/drawing/2014/main" id="{F51A1EE5-7280-42F4-AFFB-05FA72E8A5FD}"/>
            </a:ext>
          </a:extLst>
        </xdr:cNvPr>
        <xdr:cNvCxnSpPr/>
      </xdr:nvCxnSpPr>
      <xdr:spPr>
        <a:xfrm>
          <a:off x="19545300" y="6941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597" name="楕円 596">
          <a:extLst>
            <a:ext uri="{FF2B5EF4-FFF2-40B4-BE49-F238E27FC236}">
              <a16:creationId xmlns:a16="http://schemas.microsoft.com/office/drawing/2014/main" id="{4FD01143-33CC-4986-87DC-8A1ED446E41C}"/>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83820</xdr:rowOff>
    </xdr:to>
    <xdr:cxnSp macro="">
      <xdr:nvCxnSpPr>
        <xdr:cNvPr id="598" name="直線コネクタ 597">
          <a:extLst>
            <a:ext uri="{FF2B5EF4-FFF2-40B4-BE49-F238E27FC236}">
              <a16:creationId xmlns:a16="http://schemas.microsoft.com/office/drawing/2014/main" id="{F49604A1-B4E8-4ADF-87CD-F2D56120301F}"/>
            </a:ext>
          </a:extLst>
        </xdr:cNvPr>
        <xdr:cNvCxnSpPr/>
      </xdr:nvCxnSpPr>
      <xdr:spPr>
        <a:xfrm>
          <a:off x="18656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ED612AD3-F82E-4903-86E1-3DFBD1A5AFBA}"/>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D040A484-2495-4B09-8E27-DB54D94BE6B7}"/>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92CCFBA4-8B0F-42F5-82C8-DA797F4C1C9F}"/>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E310C45D-8FCE-41D4-8767-F913046A344A}"/>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A6001A43-67C6-4227-B246-77EFE21F5CFF}"/>
            </a:ext>
          </a:extLst>
        </xdr:cNvPr>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D6486E9D-BDF9-4EF8-B9C9-009020230586}"/>
            </a:ext>
          </a:extLst>
        </xdr:cNvPr>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C8E419E0-B9E9-4B3C-9FDF-0BC3A2EC781B}"/>
            </a:ext>
          </a:extLst>
        </xdr:cNvPr>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2EBDDA3C-8B90-451D-8D3F-14FFE0AC2592}"/>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93E5435-E581-45A4-93F5-CC1E0CBF10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D3E45238-B5B4-4A4A-BEE0-F89BF08252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B30C33A-2CC0-4ABB-A56B-2C3825A7DD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640727E1-55E4-44FE-B339-C3FB1C5F9B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E94C24BA-4040-44AD-B9EF-B1A8BDD6B8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DD2857D5-00BE-47F8-87AD-F88273D6C9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57F20111-4688-4F42-B620-4F4B368738D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807048D-21C7-4E6C-A9CD-2D967477F0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382AB12-AC24-4AE7-9D6E-09CD405B52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D8D7D0EB-E458-4236-9E00-001F52A4EA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4D54E66-FD70-4A16-AD66-4CE4DB71B2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F4BF7081-BD28-4330-93E3-A0C51CCD43F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5CA8AF0-D5C1-4431-98A6-91FDE2A6C5F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FA2CF519-8204-4696-92A3-3D0ED35E7D6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1A5CA74-9D78-4D72-91DF-21295B1393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D6018F6-292F-4FDB-A652-40B13AB71F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A225143C-944B-44B9-8401-9398343D24F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C01A1A13-4D12-4FAC-8E3A-8E5B0344FD0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C10ECEC2-5D33-4219-9E20-5C155278360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98F9B2CE-AA28-4143-B3A2-278C67AB2B6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605A39C4-B97E-4E3A-96AF-7142B47E16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86DAAFFD-2D97-415A-96A6-85D075B2A5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81844C55-8E6A-450A-9E1A-D054D740B02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E22D1C62-4B90-4E0A-B9B5-AF680FC5DB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764E3A6C-3E08-4736-B335-4D3CD1834774}"/>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A9A75EB7-A41C-4375-99FD-82662D9AB74F}"/>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74E19646-5B0F-41E4-95DA-26FD0556608C}"/>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F54A6EB9-A519-4032-892B-BC1F857C8D96}"/>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9F3DDC5D-EC30-4982-8AE8-B355321113B6}"/>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468C5C65-E432-4CB8-97A9-45D33C9BA316}"/>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5A5CD579-E074-4D49-A017-F62CF76A55C7}"/>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4792FD92-B95F-436A-B7D6-17541D95AA55}"/>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EFBFBE27-B9CD-42D1-AFC1-92ECD3FC37AD}"/>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E8B9BD1D-B397-4253-90A5-1D6644D53582}"/>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947A06E9-7E2A-4F5D-81E9-44D8A589A98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9B99974-132B-43A8-9424-E65D3169D1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F5F8D5B-1398-41B4-9D88-93694E68BC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8DC9332-B745-4237-B186-093C14E73B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0C4F3D5-2660-49E3-8E09-5511886A33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25080B9-8E1F-4290-946E-06CB381632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47" name="楕円 646">
          <a:extLst>
            <a:ext uri="{FF2B5EF4-FFF2-40B4-BE49-F238E27FC236}">
              <a16:creationId xmlns:a16="http://schemas.microsoft.com/office/drawing/2014/main" id="{6C26A1A8-55D8-4CB2-BBEF-06D99AC91974}"/>
            </a:ext>
          </a:extLst>
        </xdr:cNvPr>
        <xdr:cNvSpPr/>
      </xdr:nvSpPr>
      <xdr:spPr>
        <a:xfrm>
          <a:off x="16268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80662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925F4210-87AB-42D4-8333-A68959FB0368}"/>
            </a:ext>
          </a:extLst>
        </xdr:cNvPr>
        <xdr:cNvSpPr txBox="1"/>
      </xdr:nvSpPr>
      <xdr:spPr>
        <a:xfrm>
          <a:off x="16357600"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49" name="楕円 648">
          <a:extLst>
            <a:ext uri="{FF2B5EF4-FFF2-40B4-BE49-F238E27FC236}">
              <a16:creationId xmlns:a16="http://schemas.microsoft.com/office/drawing/2014/main" id="{B4C1D7A1-B06B-4CE6-ACC5-170FE3A39E46}"/>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108585</xdr:rowOff>
    </xdr:to>
    <xdr:cxnSp macro="">
      <xdr:nvCxnSpPr>
        <xdr:cNvPr id="650" name="直線コネクタ 649">
          <a:extLst>
            <a:ext uri="{FF2B5EF4-FFF2-40B4-BE49-F238E27FC236}">
              <a16:creationId xmlns:a16="http://schemas.microsoft.com/office/drawing/2014/main" id="{65FB298E-E178-4D15-ADCD-10FBF71A3918}"/>
            </a:ext>
          </a:extLst>
        </xdr:cNvPr>
        <xdr:cNvCxnSpPr/>
      </xdr:nvCxnSpPr>
      <xdr:spPr>
        <a:xfrm>
          <a:off x="15481300" y="103784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82550</xdr:rowOff>
    </xdr:from>
    <xdr:to>
      <xdr:col>76</xdr:col>
      <xdr:colOff>165100</xdr:colOff>
      <xdr:row>61</xdr:row>
      <xdr:rowOff>12700</xdr:rowOff>
    </xdr:to>
    <xdr:sp macro="" textlink="">
      <xdr:nvSpPr>
        <xdr:cNvPr id="651" name="楕円 650">
          <a:extLst>
            <a:ext uri="{FF2B5EF4-FFF2-40B4-BE49-F238E27FC236}">
              <a16:creationId xmlns:a16="http://schemas.microsoft.com/office/drawing/2014/main" id="{6E51DD17-2304-4C1D-B096-10DEE9C12F93}"/>
            </a:ext>
          </a:extLst>
        </xdr:cNvPr>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133350</xdr:rowOff>
    </xdr:to>
    <xdr:cxnSp macro="">
      <xdr:nvCxnSpPr>
        <xdr:cNvPr id="652" name="直線コネクタ 651">
          <a:extLst>
            <a:ext uri="{FF2B5EF4-FFF2-40B4-BE49-F238E27FC236}">
              <a16:creationId xmlns:a16="http://schemas.microsoft.com/office/drawing/2014/main" id="{B2D31006-D3ED-4B0A-B1C7-B3D380D5CA88}"/>
            </a:ext>
          </a:extLst>
        </xdr:cNvPr>
        <xdr:cNvCxnSpPr/>
      </xdr:nvCxnSpPr>
      <xdr:spPr>
        <a:xfrm flipV="1">
          <a:off x="14592300" y="10378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653" name="楕円 652">
          <a:extLst>
            <a:ext uri="{FF2B5EF4-FFF2-40B4-BE49-F238E27FC236}">
              <a16:creationId xmlns:a16="http://schemas.microsoft.com/office/drawing/2014/main" id="{CBF9C23D-C7E6-45FE-B070-E15067E320AA}"/>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133350</xdr:rowOff>
    </xdr:to>
    <xdr:cxnSp macro="">
      <xdr:nvCxnSpPr>
        <xdr:cNvPr id="654" name="直線コネクタ 653">
          <a:extLst>
            <a:ext uri="{FF2B5EF4-FFF2-40B4-BE49-F238E27FC236}">
              <a16:creationId xmlns:a16="http://schemas.microsoft.com/office/drawing/2014/main" id="{6F895A49-AC75-4125-9BCB-AB1378B1905D}"/>
            </a:ext>
          </a:extLst>
        </xdr:cNvPr>
        <xdr:cNvCxnSpPr/>
      </xdr:nvCxnSpPr>
      <xdr:spPr>
        <a:xfrm>
          <a:off x="13703300" y="103974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macro="" textlink="">
      <xdr:nvSpPr>
        <xdr:cNvPr id="655" name="楕円 654">
          <a:extLst>
            <a:ext uri="{FF2B5EF4-FFF2-40B4-BE49-F238E27FC236}">
              <a16:creationId xmlns:a16="http://schemas.microsoft.com/office/drawing/2014/main" id="{4DE0145B-493E-498A-A4AB-B7C80FF62B60}"/>
            </a:ext>
          </a:extLst>
        </xdr:cNvPr>
        <xdr:cNvSpPr/>
      </xdr:nvSpPr>
      <xdr:spPr>
        <a:xfrm>
          <a:off x="12763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81915</xdr:rowOff>
    </xdr:from>
    <xdr:to>
      <xdr:col>71</xdr:col>
      <xdr:colOff>177800</xdr:colOff>
      <xdr:row>60</xdr:row>
      <xdr:rowOff>110490</xdr:rowOff>
    </xdr:to>
    <xdr:cxnSp macro="">
      <xdr:nvCxnSpPr>
        <xdr:cNvPr id="656" name="直線コネクタ 655">
          <a:extLst>
            <a:ext uri="{FF2B5EF4-FFF2-40B4-BE49-F238E27FC236}">
              <a16:creationId xmlns:a16="http://schemas.microsoft.com/office/drawing/2014/main" id="{FE5F9F8E-E8C5-4603-8A47-A2BAD2E44436}"/>
            </a:ext>
          </a:extLst>
        </xdr:cNvPr>
        <xdr:cNvCxnSpPr/>
      </xdr:nvCxnSpPr>
      <xdr:spPr>
        <a:xfrm>
          <a:off x="12814300" y="103689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7" name="n_1aveValue【学校施設】&#10;有形固定資産減価償却率">
          <a:extLst>
            <a:ext uri="{FF2B5EF4-FFF2-40B4-BE49-F238E27FC236}">
              <a16:creationId xmlns:a16="http://schemas.microsoft.com/office/drawing/2014/main" id="{5D3C7A6A-5A7E-419F-8150-5725F8870983}"/>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DE8B5838-1949-450B-BF1A-A88E1123F0D3}"/>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9" name="n_3aveValue【学校施設】&#10;有形固定資産減価償却率">
          <a:extLst>
            <a:ext uri="{FF2B5EF4-FFF2-40B4-BE49-F238E27FC236}">
              <a16:creationId xmlns:a16="http://schemas.microsoft.com/office/drawing/2014/main" id="{C7169617-FAFA-4F73-8EF6-1D1A35488973}"/>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a:extLst>
            <a:ext uri="{FF2B5EF4-FFF2-40B4-BE49-F238E27FC236}">
              <a16:creationId xmlns:a16="http://schemas.microsoft.com/office/drawing/2014/main" id="{43CF6348-3A67-499B-8C7E-1F7C24EF9500}"/>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661" name="n_1mainValue【学校施設】&#10;有形固定資産減価償却率">
          <a:extLst>
            <a:ext uri="{FF2B5EF4-FFF2-40B4-BE49-F238E27FC236}">
              <a16:creationId xmlns:a16="http://schemas.microsoft.com/office/drawing/2014/main" id="{70DEC304-DB7D-4290-800C-C620784FFC3D}"/>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662" name="n_2mainValue【学校施設】&#10;有形固定資産減価償却率">
          <a:extLst>
            <a:ext uri="{FF2B5EF4-FFF2-40B4-BE49-F238E27FC236}">
              <a16:creationId xmlns:a16="http://schemas.microsoft.com/office/drawing/2014/main" id="{D9920751-2827-4654-AA41-02DB6A60BBB7}"/>
            </a:ext>
          </a:extLst>
        </xdr:cNvPr>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6367</xdr:rowOff>
    </xdr:from>
    <xdr:ext cx="405111" cy="259045"/>
    <xdr:sp macro="" textlink="">
      <xdr:nvSpPr>
        <xdr:cNvPr id="663" name="n_3mainValue【学校施設】&#10;有形固定資産減価償却率">
          <a:extLst>
            <a:ext uri="{FF2B5EF4-FFF2-40B4-BE49-F238E27FC236}">
              <a16:creationId xmlns:a16="http://schemas.microsoft.com/office/drawing/2014/main" id="{BF7D253A-DEB6-41C6-9BE2-BE9DA861E5AE}"/>
            </a:ext>
          </a:extLst>
        </xdr:cNvPr>
        <xdr:cNvSpPr txBox="1"/>
      </xdr:nvSpPr>
      <xdr:spPr>
        <a:xfrm>
          <a:off x="13500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149242</xdr:rowOff>
    </xdr:from>
    <xdr:ext cx="405111" cy="259045"/>
    <xdr:sp macro="" textlink="">
      <xdr:nvSpPr>
        <xdr:cNvPr id="664" name="n_4mainValue【学校施設】&#10;有形固定資産減価償却率">
          <a:extLst>
            <a:ext uri="{FF2B5EF4-FFF2-40B4-BE49-F238E27FC236}">
              <a16:creationId xmlns:a16="http://schemas.microsoft.com/office/drawing/2014/main" id="{D65FCA58-820D-4BBE-B1EF-362DCFFE4A53}"/>
            </a:ext>
          </a:extLst>
        </xdr:cNvPr>
        <xdr:cNvSpPr txBox="1"/>
      </xdr:nvSpPr>
      <xdr:spPr>
        <a:xfrm>
          <a:off x="12611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5FC24A2E-FB3E-42C5-9A68-3D7EA85C66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28EFFCC-4A9B-4E75-8C98-F6888300AF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57E7EAA-33FA-4C3D-A5BA-A2493EEF25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0A160EF-A66F-4F03-9E2F-A3038971DB1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BCCA989-1C4A-4115-A4EC-340EC48F5C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C9AE4905-0D0B-49CF-9F1D-6372B15406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1933959-B2BE-405F-AAA2-F8E151B8B4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0FB4162-76F9-4F37-9AEE-A22375BF4F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C873DCF-FA52-4B38-A570-BDFC0632054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FCF8452-D021-47E4-A8BB-B77B33662C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CC3FA1A9-A0EB-4ED7-9C5B-211A95D02D9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421C21A9-6DCE-4321-9DE3-BEE68FA2126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AA1DD64A-7443-4869-9595-F50317E127A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D43D3B5C-0ABC-452B-8D84-5FCB37A31ED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61124D36-E822-40DC-AA61-A776A21F43A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43B279D9-7C16-4990-A1DE-0149DC526833}"/>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1083638C-F8F7-4C10-934D-BF4514525D1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3ABCFBB9-E4CF-4E4D-90DB-0732929606F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A2CE4A3B-E760-4A7D-BBB6-FE34E8CB72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34E907D2-6E81-4DFD-BDFE-7E8C08DE82F8}"/>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D423F9FD-966C-4746-B644-477F1C88054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210912C7-29C3-4D87-9D58-927DB326408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6BFA3BC0-10ED-4BEF-855B-0FCF3B24F1B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A3395F48-B2F4-4E3B-B930-3F42F34263EB}"/>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23530F73-81FE-4521-AC56-9799014BAC76}"/>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745262A3-635F-40DD-AFC5-800BE51859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35967290-8757-4524-825E-2BFB15239A9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37DC03EE-F22A-4363-AA1A-E7EB2F07FA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AE056E68-75FD-4177-A9DE-C12AC464D305}"/>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D93A9497-AD34-4B79-92DC-15160562597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410DBC2A-ED0B-4938-B79D-524E3076E518}"/>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FF94A9B9-BD20-4299-B74B-61E33EE812ED}"/>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43981E2F-A5D7-4B73-8CDA-EECCBADB70BD}"/>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a:extLst>
            <a:ext uri="{FF2B5EF4-FFF2-40B4-BE49-F238E27FC236}">
              <a16:creationId xmlns:a16="http://schemas.microsoft.com/office/drawing/2014/main" id="{657BF0B8-BD8B-4CEC-9AFB-9204B8D28E80}"/>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86946602-8188-45FA-96F9-FB5D08FEB2DC}"/>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3B175F6F-03D1-4DF1-93D3-AC49758FE4CC}"/>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221FAE9A-42D9-4C44-AB68-63EBBC0AE16A}"/>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97623877-2C94-4E2C-9190-64B60D25CAB1}"/>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0DC8A22D-F8E1-4699-9DEB-BB8C0C3CD493}"/>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588F89A-6DAD-44D7-990C-77CC2F1419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1CA7C55-CE30-4489-9881-FC90AC955D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5B07022-E179-4EC8-AA76-382A50EC45A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DCC468B-EDB7-4D71-B14D-8E5A275AC60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3A211C6-444E-44AB-B867-57E2445AA6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116363</xdr:rowOff>
    </xdr:from>
    <xdr:to>
      <xdr:col>116</xdr:col>
      <xdr:colOff>114300</xdr:colOff>
      <xdr:row>58</xdr:row>
      <xdr:rowOff>46513</xdr:rowOff>
    </xdr:to>
    <xdr:sp macro="" textlink="">
      <xdr:nvSpPr>
        <xdr:cNvPr id="709" name="楕円 708">
          <a:extLst>
            <a:ext uri="{FF2B5EF4-FFF2-40B4-BE49-F238E27FC236}">
              <a16:creationId xmlns:a16="http://schemas.microsoft.com/office/drawing/2014/main" id="{E27720B7-CDEF-442D-8E39-908151AF3B3D}"/>
            </a:ext>
          </a:extLst>
        </xdr:cNvPr>
        <xdr:cNvSpPr/>
      </xdr:nvSpPr>
      <xdr:spPr>
        <a:xfrm>
          <a:off x="22110700" y="98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139240</xdr:rowOff>
    </xdr:from>
    <xdr:ext cx="469744" cy="259045"/>
    <xdr:sp macro="" textlink="">
      <xdr:nvSpPr>
        <xdr:cNvPr id="710" name="【学校施設】&#10;一人当たり面積該当値テキスト">
          <a:extLst>
            <a:ext uri="{FF2B5EF4-FFF2-40B4-BE49-F238E27FC236}">
              <a16:creationId xmlns:a16="http://schemas.microsoft.com/office/drawing/2014/main" id="{BC9544E5-B434-4706-91E0-3AAEB0A2D928}"/>
            </a:ext>
          </a:extLst>
        </xdr:cNvPr>
        <xdr:cNvSpPr txBox="1"/>
      </xdr:nvSpPr>
      <xdr:spPr>
        <a:xfrm>
          <a:off x="22199600" y="974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159226</xdr:rowOff>
    </xdr:from>
    <xdr:to>
      <xdr:col>112</xdr:col>
      <xdr:colOff>38100</xdr:colOff>
      <xdr:row>58</xdr:row>
      <xdr:rowOff>89376</xdr:rowOff>
    </xdr:to>
    <xdr:sp macro="" textlink="">
      <xdr:nvSpPr>
        <xdr:cNvPr id="711" name="楕円 710">
          <a:extLst>
            <a:ext uri="{FF2B5EF4-FFF2-40B4-BE49-F238E27FC236}">
              <a16:creationId xmlns:a16="http://schemas.microsoft.com/office/drawing/2014/main" id="{DCAE1EA8-C0DE-4C86-9147-B4E3A6EF435C}"/>
            </a:ext>
          </a:extLst>
        </xdr:cNvPr>
        <xdr:cNvSpPr/>
      </xdr:nvSpPr>
      <xdr:spPr>
        <a:xfrm>
          <a:off x="21272500" y="99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167163</xdr:rowOff>
    </xdr:from>
    <xdr:to>
      <xdr:col>116</xdr:col>
      <xdr:colOff>63500</xdr:colOff>
      <xdr:row>58</xdr:row>
      <xdr:rowOff>38576</xdr:rowOff>
    </xdr:to>
    <xdr:cxnSp macro="">
      <xdr:nvCxnSpPr>
        <xdr:cNvPr id="712" name="直線コネクタ 711">
          <a:extLst>
            <a:ext uri="{FF2B5EF4-FFF2-40B4-BE49-F238E27FC236}">
              <a16:creationId xmlns:a16="http://schemas.microsoft.com/office/drawing/2014/main" id="{25E778BB-E739-4B00-8EDF-A73404117955}"/>
            </a:ext>
          </a:extLst>
        </xdr:cNvPr>
        <xdr:cNvCxnSpPr/>
      </xdr:nvCxnSpPr>
      <xdr:spPr>
        <a:xfrm flipV="1">
          <a:off x="21323300" y="9939813"/>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74930</xdr:rowOff>
    </xdr:from>
    <xdr:to>
      <xdr:col>107</xdr:col>
      <xdr:colOff>101600</xdr:colOff>
      <xdr:row>59</xdr:row>
      <xdr:rowOff>5080</xdr:rowOff>
    </xdr:to>
    <xdr:sp macro="" textlink="">
      <xdr:nvSpPr>
        <xdr:cNvPr id="713" name="楕円 712">
          <a:extLst>
            <a:ext uri="{FF2B5EF4-FFF2-40B4-BE49-F238E27FC236}">
              <a16:creationId xmlns:a16="http://schemas.microsoft.com/office/drawing/2014/main" id="{1651AC3C-20C2-42CF-8C09-A357F97D1596}"/>
            </a:ext>
          </a:extLst>
        </xdr:cNvPr>
        <xdr:cNvSpPr/>
      </xdr:nvSpPr>
      <xdr:spPr>
        <a:xfrm>
          <a:off x="2038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38576</xdr:rowOff>
    </xdr:from>
    <xdr:to>
      <xdr:col>111</xdr:col>
      <xdr:colOff>177800</xdr:colOff>
      <xdr:row>58</xdr:row>
      <xdr:rowOff>125730</xdr:rowOff>
    </xdr:to>
    <xdr:cxnSp macro="">
      <xdr:nvCxnSpPr>
        <xdr:cNvPr id="714" name="直線コネクタ 713">
          <a:extLst>
            <a:ext uri="{FF2B5EF4-FFF2-40B4-BE49-F238E27FC236}">
              <a16:creationId xmlns:a16="http://schemas.microsoft.com/office/drawing/2014/main" id="{849A70B1-CA9B-4182-AE96-9EE32C1BF307}"/>
            </a:ext>
          </a:extLst>
        </xdr:cNvPr>
        <xdr:cNvCxnSpPr/>
      </xdr:nvCxnSpPr>
      <xdr:spPr>
        <a:xfrm flipV="1">
          <a:off x="20434300" y="9982676"/>
          <a:ext cx="889000" cy="8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87788</xdr:rowOff>
    </xdr:from>
    <xdr:to>
      <xdr:col>102</xdr:col>
      <xdr:colOff>165100</xdr:colOff>
      <xdr:row>59</xdr:row>
      <xdr:rowOff>17938</xdr:rowOff>
    </xdr:to>
    <xdr:sp macro="" textlink="">
      <xdr:nvSpPr>
        <xdr:cNvPr id="715" name="楕円 714">
          <a:extLst>
            <a:ext uri="{FF2B5EF4-FFF2-40B4-BE49-F238E27FC236}">
              <a16:creationId xmlns:a16="http://schemas.microsoft.com/office/drawing/2014/main" id="{5118C70B-2512-48C9-A2C7-B458A79F4099}"/>
            </a:ext>
          </a:extLst>
        </xdr:cNvPr>
        <xdr:cNvSpPr/>
      </xdr:nvSpPr>
      <xdr:spPr>
        <a:xfrm>
          <a:off x="19494500" y="100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125730</xdr:rowOff>
    </xdr:from>
    <xdr:to>
      <xdr:col>107</xdr:col>
      <xdr:colOff>50800</xdr:colOff>
      <xdr:row>58</xdr:row>
      <xdr:rowOff>138588</xdr:rowOff>
    </xdr:to>
    <xdr:cxnSp macro="">
      <xdr:nvCxnSpPr>
        <xdr:cNvPr id="716" name="直線コネクタ 715">
          <a:extLst>
            <a:ext uri="{FF2B5EF4-FFF2-40B4-BE49-F238E27FC236}">
              <a16:creationId xmlns:a16="http://schemas.microsoft.com/office/drawing/2014/main" id="{6F17FF14-0CCB-47A1-AC3A-A3883C05BC51}"/>
            </a:ext>
          </a:extLst>
        </xdr:cNvPr>
        <xdr:cNvCxnSpPr/>
      </xdr:nvCxnSpPr>
      <xdr:spPr>
        <a:xfrm flipV="1">
          <a:off x="19545300" y="10069830"/>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146368</xdr:rowOff>
    </xdr:from>
    <xdr:to>
      <xdr:col>98</xdr:col>
      <xdr:colOff>38100</xdr:colOff>
      <xdr:row>59</xdr:row>
      <xdr:rowOff>76518</xdr:rowOff>
    </xdr:to>
    <xdr:sp macro="" textlink="">
      <xdr:nvSpPr>
        <xdr:cNvPr id="717" name="楕円 716">
          <a:extLst>
            <a:ext uri="{FF2B5EF4-FFF2-40B4-BE49-F238E27FC236}">
              <a16:creationId xmlns:a16="http://schemas.microsoft.com/office/drawing/2014/main" id="{24AF3446-225E-472A-BED6-43D85FD863F3}"/>
            </a:ext>
          </a:extLst>
        </xdr:cNvPr>
        <xdr:cNvSpPr/>
      </xdr:nvSpPr>
      <xdr:spPr>
        <a:xfrm>
          <a:off x="18605500" y="100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138588</xdr:rowOff>
    </xdr:from>
    <xdr:to>
      <xdr:col>102</xdr:col>
      <xdr:colOff>114300</xdr:colOff>
      <xdr:row>59</xdr:row>
      <xdr:rowOff>25718</xdr:rowOff>
    </xdr:to>
    <xdr:cxnSp macro="">
      <xdr:nvCxnSpPr>
        <xdr:cNvPr id="718" name="直線コネクタ 717">
          <a:extLst>
            <a:ext uri="{FF2B5EF4-FFF2-40B4-BE49-F238E27FC236}">
              <a16:creationId xmlns:a16="http://schemas.microsoft.com/office/drawing/2014/main" id="{0150027A-477F-45DC-84F3-E5708B72D47C}"/>
            </a:ext>
          </a:extLst>
        </xdr:cNvPr>
        <xdr:cNvCxnSpPr/>
      </xdr:nvCxnSpPr>
      <xdr:spPr>
        <a:xfrm flipV="1">
          <a:off x="18656300" y="10082688"/>
          <a:ext cx="889000" cy="5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a:extLst>
            <a:ext uri="{FF2B5EF4-FFF2-40B4-BE49-F238E27FC236}">
              <a16:creationId xmlns:a16="http://schemas.microsoft.com/office/drawing/2014/main" id="{8CED7486-F358-407E-906B-024EBA18B1BE}"/>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a:extLst>
            <a:ext uri="{FF2B5EF4-FFF2-40B4-BE49-F238E27FC236}">
              <a16:creationId xmlns:a16="http://schemas.microsoft.com/office/drawing/2014/main" id="{5A04DB40-FF93-4149-AE5D-5A08C53B9268}"/>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a:extLst>
            <a:ext uri="{FF2B5EF4-FFF2-40B4-BE49-F238E27FC236}">
              <a16:creationId xmlns:a16="http://schemas.microsoft.com/office/drawing/2014/main" id="{75C5334E-0278-44A7-AA67-ADA743B2F40B}"/>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a:extLst>
            <a:ext uri="{FF2B5EF4-FFF2-40B4-BE49-F238E27FC236}">
              <a16:creationId xmlns:a16="http://schemas.microsoft.com/office/drawing/2014/main" id="{E752CAB5-6B9A-4112-B7E4-D5D1CBA20E93}"/>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105903</xdr:rowOff>
    </xdr:from>
    <xdr:ext cx="469744" cy="259045"/>
    <xdr:sp macro="" textlink="">
      <xdr:nvSpPr>
        <xdr:cNvPr id="723" name="n_1mainValue【学校施設】&#10;一人当たり面積">
          <a:extLst>
            <a:ext uri="{FF2B5EF4-FFF2-40B4-BE49-F238E27FC236}">
              <a16:creationId xmlns:a16="http://schemas.microsoft.com/office/drawing/2014/main" id="{8386409A-21F8-4256-9176-43F559F97A6A}"/>
            </a:ext>
          </a:extLst>
        </xdr:cNvPr>
        <xdr:cNvSpPr txBox="1"/>
      </xdr:nvSpPr>
      <xdr:spPr>
        <a:xfrm>
          <a:off x="21075727" y="970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21607</xdr:rowOff>
    </xdr:from>
    <xdr:ext cx="469744" cy="259045"/>
    <xdr:sp macro="" textlink="">
      <xdr:nvSpPr>
        <xdr:cNvPr id="724" name="n_2mainValue【学校施設】&#10;一人当たり面積">
          <a:extLst>
            <a:ext uri="{FF2B5EF4-FFF2-40B4-BE49-F238E27FC236}">
              <a16:creationId xmlns:a16="http://schemas.microsoft.com/office/drawing/2014/main" id="{4D25A4F8-9258-49B3-9B0F-0113D9FA706B}"/>
            </a:ext>
          </a:extLst>
        </xdr:cNvPr>
        <xdr:cNvSpPr txBox="1"/>
      </xdr:nvSpPr>
      <xdr:spPr>
        <a:xfrm>
          <a:off x="20199427" y="979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34465</xdr:rowOff>
    </xdr:from>
    <xdr:ext cx="469744" cy="259045"/>
    <xdr:sp macro="" textlink="">
      <xdr:nvSpPr>
        <xdr:cNvPr id="725" name="n_3mainValue【学校施設】&#10;一人当たり面積">
          <a:extLst>
            <a:ext uri="{FF2B5EF4-FFF2-40B4-BE49-F238E27FC236}">
              <a16:creationId xmlns:a16="http://schemas.microsoft.com/office/drawing/2014/main" id="{E475E64E-FB44-427B-8B51-C28C39488E78}"/>
            </a:ext>
          </a:extLst>
        </xdr:cNvPr>
        <xdr:cNvSpPr txBox="1"/>
      </xdr:nvSpPr>
      <xdr:spPr>
        <a:xfrm>
          <a:off x="19310427" y="98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93045</xdr:rowOff>
    </xdr:from>
    <xdr:ext cx="469744" cy="259045"/>
    <xdr:sp macro="" textlink="">
      <xdr:nvSpPr>
        <xdr:cNvPr id="726" name="n_4mainValue【学校施設】&#10;一人当たり面積">
          <a:extLst>
            <a:ext uri="{FF2B5EF4-FFF2-40B4-BE49-F238E27FC236}">
              <a16:creationId xmlns:a16="http://schemas.microsoft.com/office/drawing/2014/main" id="{2AE4C91A-D299-4612-AD0B-58168C0479BD}"/>
            </a:ext>
          </a:extLst>
        </xdr:cNvPr>
        <xdr:cNvSpPr txBox="1"/>
      </xdr:nvSpPr>
      <xdr:spPr>
        <a:xfrm>
          <a:off x="18421427" y="986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9D701891-80EF-4315-96E7-598BD07D66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74FF8F84-541B-4D3D-94E6-0EA2A0FAFF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6D34A6F3-4AE9-4181-84CF-E567E7700C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23564FEA-2AB5-4D7B-978D-CD5F101CC0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6CDD49B2-5056-499A-A5DA-D045BFF0CC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EF9542B5-C358-4156-BFDF-9CEB29DBFF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73CCE915-EEB1-42C2-9786-74F28EE88A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80957B9B-34F3-4F1F-A40C-C03C6A7592D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852CDEA-B006-4D28-80CF-EA4D1ADD09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FC16A4A3-C481-444C-A0D4-B6D38E092C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399E3C28-0913-4802-919C-7A431C9DEF5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CCAC6028-6AF7-42EC-802C-B74AAB34204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E47B233B-C5A5-4D40-9240-0D571363158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B27574BF-5799-4766-90BA-A192F214E8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C4F78506-90F4-462D-B567-561C8F4AD24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4474C703-9C57-41F9-AFFB-53B84DF7BD5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1D2B501E-97C4-4F3B-A93E-F4B7CE9379C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D96D9444-1EFD-4888-9F70-8A776CB1F63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BB3D6B88-D6C6-4470-81DE-16D5A3C8750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E61E381C-DE18-429C-B048-05C58534A0D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9E7A1C44-2870-4154-BD1D-E6BD4E0B5F5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53EDB604-9D1D-4421-AEC4-4EC471FBABE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65A13BCF-4F87-414A-B842-BBE5A5DA0CF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CE67EE3E-F439-4D15-988E-C98357F036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EC502FDA-A777-4CC1-9035-43FE4F538C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E5D7A70D-46F8-40D9-9E8F-0C9C6897CE3A}"/>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C3770D94-ECC4-4619-B700-9599345FB1C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A045864A-37EE-4C04-9322-39F46CA5FC4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DE7A6847-682D-441D-ABB3-98B8271DCBB4}"/>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FD82A883-DFFF-4305-B0FC-E92E2887326B}"/>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D1C77EC9-9692-4416-B326-DC082B3485BE}"/>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09E2F8E5-8BB5-4002-8A90-883A9B347A41}"/>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8A4312C6-0E15-4331-9473-DD6D18EAC493}"/>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DECBC9E6-37FB-48BE-9F25-F7BF47A3F58F}"/>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C1B95518-3D3F-4DA9-B46E-DF595CD2CA21}"/>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2AC4B0CF-B054-40DF-9D02-BFE3E398CAB3}"/>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81EC4D9-0B79-4EC8-90F7-88D32986BF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0150807-FC34-43F7-A111-B8D915E5277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185024F-319C-4C47-B44D-DDE5A66038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E679D5B-FF51-4770-A75A-46C226E1DCE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68F39C5-495B-42D2-9462-13DEB275762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148952</xdr:rowOff>
    </xdr:from>
    <xdr:to>
      <xdr:col>85</xdr:col>
      <xdr:colOff>177800</xdr:colOff>
      <xdr:row>85</xdr:row>
      <xdr:rowOff>79102</xdr:rowOff>
    </xdr:to>
    <xdr:sp macro="" textlink="">
      <xdr:nvSpPr>
        <xdr:cNvPr id="768" name="楕円 767">
          <a:extLst>
            <a:ext uri="{FF2B5EF4-FFF2-40B4-BE49-F238E27FC236}">
              <a16:creationId xmlns:a16="http://schemas.microsoft.com/office/drawing/2014/main" id="{31F055F2-4434-41B2-B06F-363A156AFE06}"/>
            </a:ext>
          </a:extLst>
        </xdr:cNvPr>
        <xdr:cNvSpPr/>
      </xdr:nvSpPr>
      <xdr:spPr>
        <a:xfrm>
          <a:off x="162687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127379</xdr:rowOff>
    </xdr:from>
    <xdr:ext cx="405111" cy="259045"/>
    <xdr:sp macro="" textlink="">
      <xdr:nvSpPr>
        <xdr:cNvPr id="769" name="【児童館】&#10;有形固定資産減価償却率該当値テキスト">
          <a:extLst>
            <a:ext uri="{FF2B5EF4-FFF2-40B4-BE49-F238E27FC236}">
              <a16:creationId xmlns:a16="http://schemas.microsoft.com/office/drawing/2014/main" id="{746775C0-2363-4868-AD0E-51B290C77EB8}"/>
            </a:ext>
          </a:extLst>
        </xdr:cNvPr>
        <xdr:cNvSpPr txBox="1"/>
      </xdr:nvSpPr>
      <xdr:spPr>
        <a:xfrm>
          <a:off x="16357600"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122827</xdr:rowOff>
    </xdr:from>
    <xdr:to>
      <xdr:col>81</xdr:col>
      <xdr:colOff>101600</xdr:colOff>
      <xdr:row>85</xdr:row>
      <xdr:rowOff>52977</xdr:rowOff>
    </xdr:to>
    <xdr:sp macro="" textlink="">
      <xdr:nvSpPr>
        <xdr:cNvPr id="770" name="楕円 769">
          <a:extLst>
            <a:ext uri="{FF2B5EF4-FFF2-40B4-BE49-F238E27FC236}">
              <a16:creationId xmlns:a16="http://schemas.microsoft.com/office/drawing/2014/main" id="{B8AB946A-3A9C-4452-B5CA-C2464C1C3E53}"/>
            </a:ext>
          </a:extLst>
        </xdr:cNvPr>
        <xdr:cNvSpPr/>
      </xdr:nvSpPr>
      <xdr:spPr>
        <a:xfrm>
          <a:off x="15430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xdr:rowOff>
    </xdr:from>
    <xdr:to>
      <xdr:col>85</xdr:col>
      <xdr:colOff>127000</xdr:colOff>
      <xdr:row>85</xdr:row>
      <xdr:rowOff>28302</xdr:rowOff>
    </xdr:to>
    <xdr:cxnSp macro="">
      <xdr:nvCxnSpPr>
        <xdr:cNvPr id="771" name="直線コネクタ 770">
          <a:extLst>
            <a:ext uri="{FF2B5EF4-FFF2-40B4-BE49-F238E27FC236}">
              <a16:creationId xmlns:a16="http://schemas.microsoft.com/office/drawing/2014/main" id="{1F5C5817-C10E-4BD9-8A2A-6C7141F754E1}"/>
            </a:ext>
          </a:extLst>
        </xdr:cNvPr>
        <xdr:cNvCxnSpPr/>
      </xdr:nvCxnSpPr>
      <xdr:spPr>
        <a:xfrm>
          <a:off x="15481300" y="1457542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98334</xdr:rowOff>
    </xdr:from>
    <xdr:to>
      <xdr:col>76</xdr:col>
      <xdr:colOff>165100</xdr:colOff>
      <xdr:row>85</xdr:row>
      <xdr:rowOff>28484</xdr:rowOff>
    </xdr:to>
    <xdr:sp macro="" textlink="">
      <xdr:nvSpPr>
        <xdr:cNvPr id="772" name="楕円 771">
          <a:extLst>
            <a:ext uri="{FF2B5EF4-FFF2-40B4-BE49-F238E27FC236}">
              <a16:creationId xmlns:a16="http://schemas.microsoft.com/office/drawing/2014/main" id="{085E45D3-BE98-485B-91B2-3B1C9ADBF86C}"/>
            </a:ext>
          </a:extLst>
        </xdr:cNvPr>
        <xdr:cNvSpPr/>
      </xdr:nvSpPr>
      <xdr:spPr>
        <a:xfrm>
          <a:off x="14541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149134</xdr:rowOff>
    </xdr:from>
    <xdr:to>
      <xdr:col>81</xdr:col>
      <xdr:colOff>50800</xdr:colOff>
      <xdr:row>85</xdr:row>
      <xdr:rowOff>2177</xdr:rowOff>
    </xdr:to>
    <xdr:cxnSp macro="">
      <xdr:nvCxnSpPr>
        <xdr:cNvPr id="773" name="直線コネクタ 772">
          <a:extLst>
            <a:ext uri="{FF2B5EF4-FFF2-40B4-BE49-F238E27FC236}">
              <a16:creationId xmlns:a16="http://schemas.microsoft.com/office/drawing/2014/main" id="{F061FC2D-FE93-4B84-8A6A-17E742544A5B}"/>
            </a:ext>
          </a:extLst>
        </xdr:cNvPr>
        <xdr:cNvCxnSpPr/>
      </xdr:nvCxnSpPr>
      <xdr:spPr>
        <a:xfrm>
          <a:off x="14592300" y="145509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73842</xdr:rowOff>
    </xdr:from>
    <xdr:to>
      <xdr:col>72</xdr:col>
      <xdr:colOff>38100</xdr:colOff>
      <xdr:row>85</xdr:row>
      <xdr:rowOff>3992</xdr:rowOff>
    </xdr:to>
    <xdr:sp macro="" textlink="">
      <xdr:nvSpPr>
        <xdr:cNvPr id="774" name="楕円 773">
          <a:extLst>
            <a:ext uri="{FF2B5EF4-FFF2-40B4-BE49-F238E27FC236}">
              <a16:creationId xmlns:a16="http://schemas.microsoft.com/office/drawing/2014/main" id="{1B4347BC-6473-4873-A1E2-D2116D1324ED}"/>
            </a:ext>
          </a:extLst>
        </xdr:cNvPr>
        <xdr:cNvSpPr/>
      </xdr:nvSpPr>
      <xdr:spPr>
        <a:xfrm>
          <a:off x="13652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124642</xdr:rowOff>
    </xdr:from>
    <xdr:to>
      <xdr:col>76</xdr:col>
      <xdr:colOff>114300</xdr:colOff>
      <xdr:row>84</xdr:row>
      <xdr:rowOff>149134</xdr:rowOff>
    </xdr:to>
    <xdr:cxnSp macro="">
      <xdr:nvCxnSpPr>
        <xdr:cNvPr id="775" name="直線コネクタ 774">
          <a:extLst>
            <a:ext uri="{FF2B5EF4-FFF2-40B4-BE49-F238E27FC236}">
              <a16:creationId xmlns:a16="http://schemas.microsoft.com/office/drawing/2014/main" id="{EBD9E24E-34E6-4FAF-B7A2-6837470F83C3}"/>
            </a:ext>
          </a:extLst>
        </xdr:cNvPr>
        <xdr:cNvCxnSpPr/>
      </xdr:nvCxnSpPr>
      <xdr:spPr>
        <a:xfrm>
          <a:off x="13703300" y="1452644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96701</xdr:rowOff>
    </xdr:from>
    <xdr:to>
      <xdr:col>67</xdr:col>
      <xdr:colOff>101600</xdr:colOff>
      <xdr:row>85</xdr:row>
      <xdr:rowOff>26851</xdr:rowOff>
    </xdr:to>
    <xdr:sp macro="" textlink="">
      <xdr:nvSpPr>
        <xdr:cNvPr id="776" name="楕円 775">
          <a:extLst>
            <a:ext uri="{FF2B5EF4-FFF2-40B4-BE49-F238E27FC236}">
              <a16:creationId xmlns:a16="http://schemas.microsoft.com/office/drawing/2014/main" id="{39C1BE88-5752-41CD-9D4F-5B633128C278}"/>
            </a:ext>
          </a:extLst>
        </xdr:cNvPr>
        <xdr:cNvSpPr/>
      </xdr:nvSpPr>
      <xdr:spPr>
        <a:xfrm>
          <a:off x="12763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124642</xdr:rowOff>
    </xdr:from>
    <xdr:to>
      <xdr:col>71</xdr:col>
      <xdr:colOff>177800</xdr:colOff>
      <xdr:row>84</xdr:row>
      <xdr:rowOff>147501</xdr:rowOff>
    </xdr:to>
    <xdr:cxnSp macro="">
      <xdr:nvCxnSpPr>
        <xdr:cNvPr id="777" name="直線コネクタ 776">
          <a:extLst>
            <a:ext uri="{FF2B5EF4-FFF2-40B4-BE49-F238E27FC236}">
              <a16:creationId xmlns:a16="http://schemas.microsoft.com/office/drawing/2014/main" id="{61A8361B-F76F-421A-90CD-039597FB2AE1}"/>
            </a:ext>
          </a:extLst>
        </xdr:cNvPr>
        <xdr:cNvCxnSpPr/>
      </xdr:nvCxnSpPr>
      <xdr:spPr>
        <a:xfrm flipV="1">
          <a:off x="12814300" y="1452644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3908BFD8-7821-4A47-AB7F-6866811B45B7}"/>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86195B2C-DDBD-4C52-B030-24B52166A562}"/>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CD49BE8F-AD4D-478D-9015-4E2F1A691435}"/>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FFA10488-9EDF-45C1-ACA3-0D0959C63491}"/>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44104</xdr:rowOff>
    </xdr:from>
    <xdr:ext cx="405111" cy="259045"/>
    <xdr:sp macro="" textlink="">
      <xdr:nvSpPr>
        <xdr:cNvPr id="782" name="n_1mainValue【児童館】&#10;有形固定資産減価償却率">
          <a:extLst>
            <a:ext uri="{FF2B5EF4-FFF2-40B4-BE49-F238E27FC236}">
              <a16:creationId xmlns:a16="http://schemas.microsoft.com/office/drawing/2014/main" id="{F34BDFF6-0769-42C4-9B56-34A10803FDB7}"/>
            </a:ext>
          </a:extLst>
        </xdr:cNvPr>
        <xdr:cNvSpPr txBox="1"/>
      </xdr:nvSpPr>
      <xdr:spPr>
        <a:xfrm>
          <a:off x="152660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19611</xdr:rowOff>
    </xdr:from>
    <xdr:ext cx="405111" cy="259045"/>
    <xdr:sp macro="" textlink="">
      <xdr:nvSpPr>
        <xdr:cNvPr id="783" name="n_2mainValue【児童館】&#10;有形固定資産減価償却率">
          <a:extLst>
            <a:ext uri="{FF2B5EF4-FFF2-40B4-BE49-F238E27FC236}">
              <a16:creationId xmlns:a16="http://schemas.microsoft.com/office/drawing/2014/main" id="{CE05A75A-75E9-47F8-AB4E-6D843EA50660}"/>
            </a:ext>
          </a:extLst>
        </xdr:cNvPr>
        <xdr:cNvSpPr txBox="1"/>
      </xdr:nvSpPr>
      <xdr:spPr>
        <a:xfrm>
          <a:off x="14389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166569</xdr:rowOff>
    </xdr:from>
    <xdr:ext cx="405111" cy="259045"/>
    <xdr:sp macro="" textlink="">
      <xdr:nvSpPr>
        <xdr:cNvPr id="784" name="n_3mainValue【児童館】&#10;有形固定資産減価償却率">
          <a:extLst>
            <a:ext uri="{FF2B5EF4-FFF2-40B4-BE49-F238E27FC236}">
              <a16:creationId xmlns:a16="http://schemas.microsoft.com/office/drawing/2014/main" id="{08A14A43-EEA9-4068-986E-5BC19A117DA8}"/>
            </a:ext>
          </a:extLst>
        </xdr:cNvPr>
        <xdr:cNvSpPr txBox="1"/>
      </xdr:nvSpPr>
      <xdr:spPr>
        <a:xfrm>
          <a:off x="13500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17978</xdr:rowOff>
    </xdr:from>
    <xdr:ext cx="405111" cy="259045"/>
    <xdr:sp macro="" textlink="">
      <xdr:nvSpPr>
        <xdr:cNvPr id="785" name="n_4mainValue【児童館】&#10;有形固定資産減価償却率">
          <a:extLst>
            <a:ext uri="{FF2B5EF4-FFF2-40B4-BE49-F238E27FC236}">
              <a16:creationId xmlns:a16="http://schemas.microsoft.com/office/drawing/2014/main" id="{F92193C0-374B-4D6E-A955-64DF0720BBE7}"/>
            </a:ext>
          </a:extLst>
        </xdr:cNvPr>
        <xdr:cNvSpPr txBox="1"/>
      </xdr:nvSpPr>
      <xdr:spPr>
        <a:xfrm>
          <a:off x="12611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B727DEE5-1066-4441-AB78-84ACBC83F3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B44599F2-2095-492F-8C6F-67728D5D3E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AB6BEE96-795F-4103-A26A-DA9455F9E4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B64218E8-C98D-4352-A572-83D4308F73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886BF0CE-E641-469E-BA71-9586D84F99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8B033894-BA36-403D-BEB0-6732AA6224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3CBD046C-8273-4778-828B-FCB2470DAA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B1E01E0C-97C4-429C-B102-7F5C45A538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EDBBDB1C-3474-4D95-928D-5C7388A2DE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B1661F74-95D5-40CA-B5E2-4D07D338CB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0C9C7387-6A88-441B-B2E1-02BAE780BC5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5BA06FAE-E25C-4169-B00E-6AA67BC6E03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4AF386A8-7E36-4917-9FD1-E8B5C410A32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DE809E81-787C-4AEC-B2DC-2B630B5AA7C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8A38B31B-B050-44C6-98CF-AFC59B163F1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FDC118F1-AF54-4288-858F-B3144423AD1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F2B6DD63-5099-4854-9CD6-F63C8D5E2BA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74C74377-8198-4345-9029-552A6C6BDA3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40B3A440-EE90-4009-A9C5-22CEFD2C06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6F4378A-7EE7-44BB-B6A3-2A5AC9C20B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B22CBF98-FA8E-4719-9CB9-49BF7F29E9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367BDB58-2D35-4B3A-9FC6-599883224211}"/>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968D0322-723F-425C-BF74-16F720BFFDC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62ABE616-D515-4CC2-8F44-69576ADFE36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FCB59C2F-609B-4AE9-946A-03695704B55C}"/>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6AAA1FAB-7EB9-49B9-99F2-0CC4AFDD809F}"/>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D9BB25C1-C7EA-405F-BF79-82C4620F4F1E}"/>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56F85119-FFD4-4989-B913-4F914B8755E3}"/>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0CF06A78-2DE4-4191-A04C-888C2409BB5E}"/>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23D460B0-BB39-448D-A477-22215400FECB}"/>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BA488080-9B61-4AA5-A1F3-C06BF65E8A32}"/>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D4582E26-6D53-4136-BDC0-610AD3FCDD46}"/>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DD63A48-3502-478C-98BB-6C3942D0CC5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C6A7471-70EA-44C2-B815-650B08E770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2D78553-DAC6-4657-B823-B03E0D9F04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67F3762-E4DB-4053-920A-8DBB5CCAA64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BE85B8E-BBC0-4F93-BE52-3834D12BF9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3" name="楕円 822">
          <a:extLst>
            <a:ext uri="{FF2B5EF4-FFF2-40B4-BE49-F238E27FC236}">
              <a16:creationId xmlns:a16="http://schemas.microsoft.com/office/drawing/2014/main" id="{EBC68A9E-6A6A-4BD3-968D-D307E046064C}"/>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4" name="【児童館】&#10;一人当たり面積該当値テキスト">
          <a:extLst>
            <a:ext uri="{FF2B5EF4-FFF2-40B4-BE49-F238E27FC236}">
              <a16:creationId xmlns:a16="http://schemas.microsoft.com/office/drawing/2014/main" id="{D800BD2C-958E-4167-96E5-0C9C53136112}"/>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5" name="楕円 824">
          <a:extLst>
            <a:ext uri="{FF2B5EF4-FFF2-40B4-BE49-F238E27FC236}">
              <a16:creationId xmlns:a16="http://schemas.microsoft.com/office/drawing/2014/main" id="{B04A4A22-623F-4C28-8EC8-47EF4FD9871C}"/>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6" name="直線コネクタ 825">
          <a:extLst>
            <a:ext uri="{FF2B5EF4-FFF2-40B4-BE49-F238E27FC236}">
              <a16:creationId xmlns:a16="http://schemas.microsoft.com/office/drawing/2014/main" id="{6543FE6D-15D2-463F-AD2A-25B3C0342E9F}"/>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7" name="楕円 826">
          <a:extLst>
            <a:ext uri="{FF2B5EF4-FFF2-40B4-BE49-F238E27FC236}">
              <a16:creationId xmlns:a16="http://schemas.microsoft.com/office/drawing/2014/main" id="{93FB321C-3145-474F-BDA0-D03BE9A04AB3}"/>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8" name="直線コネクタ 827">
          <a:extLst>
            <a:ext uri="{FF2B5EF4-FFF2-40B4-BE49-F238E27FC236}">
              <a16:creationId xmlns:a16="http://schemas.microsoft.com/office/drawing/2014/main" id="{A99DF4FD-7899-4B97-BDA6-A98CAEE808AE}"/>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9" name="楕円 828">
          <a:extLst>
            <a:ext uri="{FF2B5EF4-FFF2-40B4-BE49-F238E27FC236}">
              <a16:creationId xmlns:a16="http://schemas.microsoft.com/office/drawing/2014/main" id="{A28AEF94-C640-4981-BFF7-DD8432143FB0}"/>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0" name="直線コネクタ 829">
          <a:extLst>
            <a:ext uri="{FF2B5EF4-FFF2-40B4-BE49-F238E27FC236}">
              <a16:creationId xmlns:a16="http://schemas.microsoft.com/office/drawing/2014/main" id="{81F1A8F9-A5D8-456D-9C16-24B656332C77}"/>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1" name="楕円 830">
          <a:extLst>
            <a:ext uri="{FF2B5EF4-FFF2-40B4-BE49-F238E27FC236}">
              <a16:creationId xmlns:a16="http://schemas.microsoft.com/office/drawing/2014/main" id="{82CCF7D3-92E7-4047-81D5-B9B2CC02BA90}"/>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140970</xdr:rowOff>
    </xdr:to>
    <xdr:cxnSp macro="">
      <xdr:nvCxnSpPr>
        <xdr:cNvPr id="832" name="直線コネクタ 831">
          <a:extLst>
            <a:ext uri="{FF2B5EF4-FFF2-40B4-BE49-F238E27FC236}">
              <a16:creationId xmlns:a16="http://schemas.microsoft.com/office/drawing/2014/main" id="{C23791F2-34B4-42FD-95A5-889E2C4B3967}"/>
            </a:ext>
          </a:extLst>
        </xdr:cNvPr>
        <xdr:cNvCxnSpPr/>
      </xdr:nvCxnSpPr>
      <xdr:spPr>
        <a:xfrm>
          <a:off x="18656300" y="1469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3FCACFBE-E0E7-4544-967F-1BECD84170CF}"/>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727C7A82-7B59-4FBF-8817-BD11230102A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FBFEE9B1-7137-42B2-9130-70E106445885}"/>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0F4CE997-9CA1-4770-97C9-8C0817CAA855}"/>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7" name="n_1mainValue【児童館】&#10;一人当たり面積">
          <a:extLst>
            <a:ext uri="{FF2B5EF4-FFF2-40B4-BE49-F238E27FC236}">
              <a16:creationId xmlns:a16="http://schemas.microsoft.com/office/drawing/2014/main" id="{91FF9033-DFFC-4AF6-81D6-A404F82B2A2A}"/>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8" name="n_2mainValue【児童館】&#10;一人当たり面積">
          <a:extLst>
            <a:ext uri="{FF2B5EF4-FFF2-40B4-BE49-F238E27FC236}">
              <a16:creationId xmlns:a16="http://schemas.microsoft.com/office/drawing/2014/main" id="{520C56CB-0B40-4CD2-85D4-B18E133230F3}"/>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9" name="n_3mainValue【児童館】&#10;一人当たり面積">
          <a:extLst>
            <a:ext uri="{FF2B5EF4-FFF2-40B4-BE49-F238E27FC236}">
              <a16:creationId xmlns:a16="http://schemas.microsoft.com/office/drawing/2014/main" id="{A332A770-5BDA-47FA-8662-F80B6CDE5CC9}"/>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0" name="n_4mainValue【児童館】&#10;一人当たり面積">
          <a:extLst>
            <a:ext uri="{FF2B5EF4-FFF2-40B4-BE49-F238E27FC236}">
              <a16:creationId xmlns:a16="http://schemas.microsoft.com/office/drawing/2014/main" id="{1CB9CE18-261C-414C-8876-1C44198CA31C}"/>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5CFD5F8C-4E35-4A7D-8F23-50759C0090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9987D30-0729-4343-9A3F-6D25A77FD7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157C05A3-0AC3-46E7-9F45-C9C7D95790D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774BFD7-480B-4B23-8CE6-EAA08D46D9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3BB2546-142A-455C-AB00-9D4F76C79C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E2FC34D-244E-4352-91C3-10309387D5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A52F0698-F9B8-428A-A139-B1BFD11F51A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90A4E301-7ACE-4B30-8A30-24FE41B5768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1E8FC353-BFB9-4646-B8CD-CFC298A845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877D0935-33A3-4C95-8939-AE5330816B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26A9CC36-A3FB-4C3C-AD36-AF2F3E9CAD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7054ED15-70DD-4855-ACA1-1BEBA15D7B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502D3761-B2A4-4BCC-85CD-13593A7F15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CABBFFE7-D885-42CD-B546-64FDFBD83E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06B1D968-93D4-4500-BEA7-1B4E9E3549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D035B156-997A-4202-B634-600ED932AC5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A5E6377D-A33E-4D30-9ED4-995CA1F1F3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2C75ECC4-A6FA-4342-80AF-5D4BDEBDAB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772E0B32-1C6D-4D30-8F5A-6958D3E452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認定こども園・幼稚園・保育所，児童館を除き，類似団体と同程度の水準となっている。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個別施設計画に基づくストックマネジメントの実施により，適切な施設管理，計画的な更新に努め，有形固定資産減価償却率の改善を図っていく。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EA0CCA-23B4-4BCE-A410-5E6FB7BABF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769677-739E-4C75-ACDE-2A56111481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8D5084-1C14-4889-9F57-BD114BF401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94C598-5542-4D63-AAD9-E82C934382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DFF72A-BE49-48A7-B39B-0938DB010D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DD2F50-8EB8-49A3-8AD6-4367BD3AC4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A1F63F-5FD1-4585-B0DC-420DD51D48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09CC4E-890C-40FF-9BF7-FB92E6C981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94A185-CEBD-490F-96E6-F90C2EEF28B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BB3153-F4BB-47D8-A08D-E03EBBF79D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DDF3DD-92E3-4D24-A097-BEBB8EEEB7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BBA04C-A314-4C2E-9530-0D660E9981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B85F05-3D5E-4464-AD91-CC786D1560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274E2C-CE70-4D3F-B0B7-0C5315BBBA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8705D0-3ADF-44D7-90DB-E15A68EE76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F4DDE1B-5EFB-45E6-9AA4-4EAEC759B51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E982AA-1751-4503-BAA5-D095EB76F4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F2149A-21CD-4FE1-B6B6-40CBB793CB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8D6274-4EFF-429B-AFF8-DA816C1E8A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4D8ECDC-D3FF-4ADB-B10F-72A37ACF2E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89C226-EE98-41D7-9AE2-A8FE662ADA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294104-7450-461B-9CEB-EA77B2B804D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CFAF25-49AE-4455-9D79-542930890EE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BF37F8-3E48-472A-9564-22EA0AE654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B9E925-9261-4383-813C-1E2FDD13B0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C086AB-B43E-454D-A0B8-E14DACC4C3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2F6B2D-C502-4296-A56E-5022C33D0A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7867A5-BF3F-40C6-A04D-C50C41BE0BC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6237A4-5076-475A-8BA4-56FFB09B80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FD3956-00B5-4005-82D4-35BF1314C5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87A89A6-7B03-4B7D-B698-92140D1931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02EA69-99CB-4086-AE2D-EC4255ACC1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515C6E-CF3B-460D-986A-577EF65147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2D8ED8-2938-4F1D-8EA8-2C34F4AFDE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CE60C9-64FE-4202-B896-85599302451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F06A1C-38EB-4AF4-B406-BF54E22F91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FEE3D6-A582-4A2E-805E-44EE2BB2AA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AFED9B-0ED4-41CE-B75B-909A3BC73F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A2D34E-6DEE-44EF-A3E3-6BF9361BC2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C91AFD-8E0D-477F-8566-C831F5ACDC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525B0C-8F56-47A3-9C95-5C35B6DD51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DE0A1B-6AC1-4FEA-9FFA-00D6EFCBA4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E3E594-EC38-4932-AD93-C4B7334AE5B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DAB3F4D-80DD-40A4-8F9D-B1097509FF7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15854C-DEB4-4BA8-B87B-BC9E4310A3C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6B4FE5C-43CA-431F-BB88-5372A3EE1A8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C7E71D6-C2CB-4823-A6DE-6136821A23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C5F232C-2ED5-45F1-A987-2376968A991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4FB768C-192D-4BB1-92BA-B828DD86F57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17E9757-78B8-4EFE-BFAE-5AEE3654601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06B0F2-A66E-47ED-A486-0942E33C5F1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7B560F-F0CE-42AF-9CD6-2A9773AA9C4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7928F72-7B22-4C7A-B248-85CEA4CCE90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4CCC4AF-0E53-4A4F-A752-682D01D27A3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D777A8D-062A-4EAF-9AD3-2ED8760BD6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16AFA1A-D502-4D7C-B2C9-142D3C1D59BD}"/>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E6D6D3C7-BA4F-48C2-A7D0-1F1D86C59425}"/>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761C4C6C-F776-4CC7-90FF-E2AF73FBBE0E}"/>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961B9753-D022-4252-959C-B6D9258885A4}"/>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88E81096-701E-4EB9-BB2C-C78A038CC12C}"/>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A633E72F-CCC0-468B-A270-3DAE4DA0ABD3}"/>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533FD815-8A6C-4543-82A7-04D98FEB52F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409C041D-74D9-4EBE-96A8-4E2798A3F7BA}"/>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4B682527-C3BD-4704-8BBD-8BF652E83172}"/>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7E03E3B6-4FAC-4FAF-9D54-74FFA0946872}"/>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4E5D2D8-3FC5-457E-976D-C1244BAE01DD}"/>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769EF9-EBB5-4854-B766-11E541314D3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9A42C1-F665-4250-A880-0FE2B29DC4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3B8869-BA29-42BB-93EE-C68557CC21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CEE5A3-5B6B-45F6-8A75-0B689B4622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2FC933-A1EF-41A8-965A-36BAAB9AD6F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a:extLst>
            <a:ext uri="{FF2B5EF4-FFF2-40B4-BE49-F238E27FC236}">
              <a16:creationId xmlns:a16="http://schemas.microsoft.com/office/drawing/2014/main" id="{E3DD01CA-10F6-4B97-B903-76E593891C38}"/>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4" name="【図書館】&#10;有形固定資産減価償却率該当値テキスト">
          <a:extLst>
            <a:ext uri="{FF2B5EF4-FFF2-40B4-BE49-F238E27FC236}">
              <a16:creationId xmlns:a16="http://schemas.microsoft.com/office/drawing/2014/main" id="{146B40B7-E1E5-4AEA-B0E4-1D3D97235859}"/>
            </a:ext>
          </a:extLst>
        </xdr:cNvPr>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a:extLst>
            <a:ext uri="{FF2B5EF4-FFF2-40B4-BE49-F238E27FC236}">
              <a16:creationId xmlns:a16="http://schemas.microsoft.com/office/drawing/2014/main" id="{5D6713AF-CADB-40E2-9A18-D6EE01939C18}"/>
            </a:ext>
          </a:extLst>
        </xdr:cNvPr>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64770</xdr:rowOff>
    </xdr:to>
    <xdr:cxnSp macro="">
      <xdr:nvCxnSpPr>
        <xdr:cNvPr id="76" name="直線コネクタ 75">
          <a:extLst>
            <a:ext uri="{FF2B5EF4-FFF2-40B4-BE49-F238E27FC236}">
              <a16:creationId xmlns:a16="http://schemas.microsoft.com/office/drawing/2014/main" id="{22013773-2F9E-409B-8D8C-215FDF59DA4C}"/>
            </a:ext>
          </a:extLst>
        </xdr:cNvPr>
        <xdr:cNvCxnSpPr/>
      </xdr:nvCxnSpPr>
      <xdr:spPr>
        <a:xfrm>
          <a:off x="3797300" y="654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a:extLst>
            <a:ext uri="{FF2B5EF4-FFF2-40B4-BE49-F238E27FC236}">
              <a16:creationId xmlns:a16="http://schemas.microsoft.com/office/drawing/2014/main" id="{5D2EB0DF-57E0-43C2-BCFB-02F7F1FAD65E}"/>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26670</xdr:rowOff>
    </xdr:to>
    <xdr:cxnSp macro="">
      <xdr:nvCxnSpPr>
        <xdr:cNvPr id="78" name="直線コネクタ 77">
          <a:extLst>
            <a:ext uri="{FF2B5EF4-FFF2-40B4-BE49-F238E27FC236}">
              <a16:creationId xmlns:a16="http://schemas.microsoft.com/office/drawing/2014/main" id="{A211F4CD-3532-41AA-B5AE-F0390DC3F591}"/>
            </a:ext>
          </a:extLst>
        </xdr:cNvPr>
        <xdr:cNvCxnSpPr/>
      </xdr:nvCxnSpPr>
      <xdr:spPr>
        <a:xfrm>
          <a:off x="2908300" y="6492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a16="http://schemas.microsoft.com/office/drawing/2014/main" id="{D2C81163-7735-464D-BA4B-6DB8B4488D3C}"/>
            </a:ext>
          </a:extLst>
        </xdr:cNvPr>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148590</xdr:rowOff>
    </xdr:to>
    <xdr:cxnSp macro="">
      <xdr:nvCxnSpPr>
        <xdr:cNvPr id="80" name="直線コネクタ 79">
          <a:extLst>
            <a:ext uri="{FF2B5EF4-FFF2-40B4-BE49-F238E27FC236}">
              <a16:creationId xmlns:a16="http://schemas.microsoft.com/office/drawing/2014/main" id="{B352A831-AC6C-4D0A-AADE-7DC6B9FFB186}"/>
            </a:ext>
          </a:extLst>
        </xdr:cNvPr>
        <xdr:cNvCxnSpPr/>
      </xdr:nvCxnSpPr>
      <xdr:spPr>
        <a:xfrm>
          <a:off x="2019300" y="6471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a:extLst>
            <a:ext uri="{FF2B5EF4-FFF2-40B4-BE49-F238E27FC236}">
              <a16:creationId xmlns:a16="http://schemas.microsoft.com/office/drawing/2014/main" id="{5C624C77-D407-4A6C-A3B8-D27D45D204F9}"/>
            </a:ext>
          </a:extLst>
        </xdr:cNvPr>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3BABC564-044E-4CB8-B40A-42C8BCA72DAA}"/>
            </a:ext>
          </a:extLst>
        </xdr:cNvPr>
        <xdr:cNvCxnSpPr/>
      </xdr:nvCxnSpPr>
      <xdr:spPr>
        <a:xfrm>
          <a:off x="1130300" y="64236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ABD1655B-6AB7-4083-A327-E75E860515A6}"/>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979432F6-E1EF-46BB-858B-07A73C41AD1D}"/>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F7812657-A691-414E-B776-04619B9E265D}"/>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CD6531C9-BE10-4147-9CB2-D652128333AB}"/>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7" name="n_1mainValue【図書館】&#10;有形固定資産減価償却率">
          <a:extLst>
            <a:ext uri="{FF2B5EF4-FFF2-40B4-BE49-F238E27FC236}">
              <a16:creationId xmlns:a16="http://schemas.microsoft.com/office/drawing/2014/main" id="{53675B3A-5DDA-4498-97AA-9639A57F245A}"/>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8" name="n_2mainValue【図書館】&#10;有形固定資産減価償却率">
          <a:extLst>
            <a:ext uri="{FF2B5EF4-FFF2-40B4-BE49-F238E27FC236}">
              <a16:creationId xmlns:a16="http://schemas.microsoft.com/office/drawing/2014/main" id="{ECC7A28E-A31D-403C-8031-89EB8F64A1A2}"/>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9" name="n_3mainValue【図書館】&#10;有形固定資産減価償却率">
          <a:extLst>
            <a:ext uri="{FF2B5EF4-FFF2-40B4-BE49-F238E27FC236}">
              <a16:creationId xmlns:a16="http://schemas.microsoft.com/office/drawing/2014/main" id="{AF085422-3CC2-4D34-AE15-02442368523F}"/>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121937</xdr:rowOff>
    </xdr:from>
    <xdr:ext cx="405111" cy="259045"/>
    <xdr:sp macro="" textlink="">
      <xdr:nvSpPr>
        <xdr:cNvPr id="90" name="n_4mainValue【図書館】&#10;有形固定資産減価償却率">
          <a:extLst>
            <a:ext uri="{FF2B5EF4-FFF2-40B4-BE49-F238E27FC236}">
              <a16:creationId xmlns:a16="http://schemas.microsoft.com/office/drawing/2014/main" id="{7A77C191-18A8-469E-84AA-2BD48D642805}"/>
            </a:ext>
          </a:extLst>
        </xdr:cNvPr>
        <xdr:cNvSpPr txBox="1"/>
      </xdr:nvSpPr>
      <xdr:spPr>
        <a:xfrm>
          <a:off x="927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29CA6D8-2967-4376-9900-31BD411DCD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07747CF-ABDE-4C1C-8FC3-CB8BF374C7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73BAC38-D369-4BCB-9E1A-07C7EBD4D1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E77C63A-DA45-42BF-81C3-1630EE2135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5F0C76E-AAB4-462B-BEA9-C989E152C4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9EAD65-0371-4099-B51B-7F692A5AC9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0B353CA-3C9B-4DC5-8F47-780F35B820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EB46C35-09F0-4D3E-A295-E2CA11DDEE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6D9C9AF-8F56-44A2-A5F8-D0E3B707C5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FBE1A69-C4F4-424F-A0E5-C8D9C8E323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4545922-0BC2-4F38-967D-1AA0AE558BF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B02EE27-D9C3-4D71-89C0-82C9EDA66ED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8EB436D-F244-4C15-A454-E53EC44F075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32C422B1-C1E8-4B3E-8E34-E6FF9EBF14F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D13D8F7-7000-40A4-9DC6-EB0D6BE86DB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B82C6BBE-F1A9-45AE-B505-24E907844AB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2A76ABA-0FD8-422F-8561-68E253F5370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F47D417-C725-484E-A452-E7AB9000EC9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732848-64ED-425C-B593-2161949B2C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5A56079-759E-4868-883A-42DBAA0B4C2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0249935-6D85-46ED-9E03-BF8B10E7A1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93432251-7B1E-4D60-8DED-46EE83580A04}"/>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65D590-0465-4957-9550-C8139876981B}"/>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81E81F3C-8E35-49A0-9230-51B9E536D839}"/>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6B6B489F-B739-48F9-994A-3EC20FB5F00F}"/>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53BC402-3FAF-4697-A5DE-4A06C46521D1}"/>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22DBB2AB-B4A8-440D-B283-D21B8BA6AD30}"/>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41B9ED2E-FBFF-4329-B3EE-02929C91A1BE}"/>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7EE244FE-7175-4DFC-8927-180D0C89E572}"/>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29C5FB8F-FCD5-4204-BE93-43A1F8F21967}"/>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ABE1DEA0-9175-435C-BDAE-8F0B8CE68F87}"/>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1E462456-20B9-4FC9-BAFC-419F73B2BC5C}"/>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F204349-9BB8-42AD-AA19-B4276483F0F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A74D53-DE28-404A-951C-FCDFEA9DCC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3ABEE0-00D8-4A05-977F-0A08D5CB4D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A7F5C2-64D4-47CB-8DB2-0F0FFBD46D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52D32E-8DA7-4A5E-863C-92E82FDC16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a:extLst>
            <a:ext uri="{FF2B5EF4-FFF2-40B4-BE49-F238E27FC236}">
              <a16:creationId xmlns:a16="http://schemas.microsoft.com/office/drawing/2014/main" id="{2904B33D-BD8A-4D09-BA17-12092CC9BC71}"/>
            </a:ext>
          </a:extLst>
        </xdr:cNvPr>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a:extLst>
            <a:ext uri="{FF2B5EF4-FFF2-40B4-BE49-F238E27FC236}">
              <a16:creationId xmlns:a16="http://schemas.microsoft.com/office/drawing/2014/main" id="{AC5C5EAC-4D5E-4056-A6E1-1A9A5CC49E25}"/>
            </a:ext>
          </a:extLst>
        </xdr:cNvPr>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a:extLst>
            <a:ext uri="{FF2B5EF4-FFF2-40B4-BE49-F238E27FC236}">
              <a16:creationId xmlns:a16="http://schemas.microsoft.com/office/drawing/2014/main" id="{F68E6260-3C87-4F00-ACDD-231765B39E80}"/>
            </a:ext>
          </a:extLst>
        </xdr:cNvPr>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31" name="直線コネクタ 130">
          <a:extLst>
            <a:ext uri="{FF2B5EF4-FFF2-40B4-BE49-F238E27FC236}">
              <a16:creationId xmlns:a16="http://schemas.microsoft.com/office/drawing/2014/main" id="{88EDA184-2ED7-4C9F-8BC0-0601C38EE600}"/>
            </a:ext>
          </a:extLst>
        </xdr:cNvPr>
        <xdr:cNvCxnSpPr/>
      </xdr:nvCxnSpPr>
      <xdr:spPr>
        <a:xfrm>
          <a:off x="9639300" y="631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2" name="楕円 131">
          <a:extLst>
            <a:ext uri="{FF2B5EF4-FFF2-40B4-BE49-F238E27FC236}">
              <a16:creationId xmlns:a16="http://schemas.microsoft.com/office/drawing/2014/main" id="{ED6D0F96-6B92-4E49-B8A6-3FA50103D883}"/>
            </a:ext>
          </a:extLst>
        </xdr:cNvPr>
        <xdr:cNvSpPr/>
      </xdr:nvSpPr>
      <xdr:spPr>
        <a:xfrm>
          <a:off x="869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167640</xdr:rowOff>
    </xdr:to>
    <xdr:cxnSp macro="">
      <xdr:nvCxnSpPr>
        <xdr:cNvPr id="133" name="直線コネクタ 132">
          <a:extLst>
            <a:ext uri="{FF2B5EF4-FFF2-40B4-BE49-F238E27FC236}">
              <a16:creationId xmlns:a16="http://schemas.microsoft.com/office/drawing/2014/main" id="{7BBC083A-B99C-4831-AF90-DCCF59C83642}"/>
            </a:ext>
          </a:extLst>
        </xdr:cNvPr>
        <xdr:cNvCxnSpPr/>
      </xdr:nvCxnSpPr>
      <xdr:spPr>
        <a:xfrm flipV="1">
          <a:off x="8750300" y="631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4" name="楕円 133">
          <a:extLst>
            <a:ext uri="{FF2B5EF4-FFF2-40B4-BE49-F238E27FC236}">
              <a16:creationId xmlns:a16="http://schemas.microsoft.com/office/drawing/2014/main" id="{F186632A-D73D-4DAC-8AFA-F346F8D9036A}"/>
            </a:ext>
          </a:extLst>
        </xdr:cNvPr>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19050</xdr:rowOff>
    </xdr:to>
    <xdr:cxnSp macro="">
      <xdr:nvCxnSpPr>
        <xdr:cNvPr id="135" name="直線コネクタ 134">
          <a:extLst>
            <a:ext uri="{FF2B5EF4-FFF2-40B4-BE49-F238E27FC236}">
              <a16:creationId xmlns:a16="http://schemas.microsoft.com/office/drawing/2014/main" id="{812B7334-D96D-4950-AB47-421939950ABB}"/>
            </a:ext>
          </a:extLst>
        </xdr:cNvPr>
        <xdr:cNvCxnSpPr/>
      </xdr:nvCxnSpPr>
      <xdr:spPr>
        <a:xfrm flipV="1">
          <a:off x="7861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6" name="楕円 135">
          <a:extLst>
            <a:ext uri="{FF2B5EF4-FFF2-40B4-BE49-F238E27FC236}">
              <a16:creationId xmlns:a16="http://schemas.microsoft.com/office/drawing/2014/main" id="{C9E5A24C-EBE2-47DC-8FD7-A73FF7B42E80}"/>
            </a:ext>
          </a:extLst>
        </xdr:cNvPr>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7" name="直線コネクタ 136">
          <a:extLst>
            <a:ext uri="{FF2B5EF4-FFF2-40B4-BE49-F238E27FC236}">
              <a16:creationId xmlns:a16="http://schemas.microsoft.com/office/drawing/2014/main" id="{7529EBBB-6638-433B-8512-A87ABA63A66A}"/>
            </a:ext>
          </a:extLst>
        </xdr:cNvPr>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91D9590A-9407-4EE2-B7F9-C5C11DDEF6A3}"/>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5A6FD75-4639-4A87-8516-665258C60CC6}"/>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85DAFA7-4FBA-4FB0-B08B-93D201DF1532}"/>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0B0C9D05-6973-4902-A059-F7BF5D0597A9}"/>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a:extLst>
            <a:ext uri="{FF2B5EF4-FFF2-40B4-BE49-F238E27FC236}">
              <a16:creationId xmlns:a16="http://schemas.microsoft.com/office/drawing/2014/main" id="{97C62535-0595-4F0A-9177-BE5A85C4E620}"/>
            </a:ext>
          </a:extLst>
        </xdr:cNvPr>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3" name="n_2mainValue【図書館】&#10;一人当たり面積">
          <a:extLst>
            <a:ext uri="{FF2B5EF4-FFF2-40B4-BE49-F238E27FC236}">
              <a16:creationId xmlns:a16="http://schemas.microsoft.com/office/drawing/2014/main" id="{A251BB67-990D-4E9B-B83D-2255B438C38B}"/>
            </a:ext>
          </a:extLst>
        </xdr:cNvPr>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4" name="n_3mainValue【図書館】&#10;一人当たり面積">
          <a:extLst>
            <a:ext uri="{FF2B5EF4-FFF2-40B4-BE49-F238E27FC236}">
              <a16:creationId xmlns:a16="http://schemas.microsoft.com/office/drawing/2014/main" id="{6980B214-8362-428C-B492-BFDAA045A854}"/>
            </a:ext>
          </a:extLst>
        </xdr:cNvPr>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5" name="n_4mainValue【図書館】&#10;一人当たり面積">
          <a:extLst>
            <a:ext uri="{FF2B5EF4-FFF2-40B4-BE49-F238E27FC236}">
              <a16:creationId xmlns:a16="http://schemas.microsoft.com/office/drawing/2014/main" id="{EB09747F-3FA7-4E0C-915E-DF06BB114E2D}"/>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D4775BC-18B3-48CC-9AF2-486257545C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527CFD0-1431-4FE6-B228-CA6BD0AAD5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6A7B2DF-C2E9-4F08-BDF2-1754F4816A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72E017E-9BB1-4942-B877-E2BF20B94A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7BFA22C-C5DC-4CCC-8A2C-8F75AC19D4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3D54EA1-5B2D-46F0-8EB7-2DEADF280F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F1B2C4C-D88F-44BE-BAC2-FEB6A3DF34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EDB230D-5175-40DE-8A01-18DA89B1ED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147367F-D867-4A04-9BFB-CEC304D5AD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EFBA00-67C1-4AD5-8563-DD3EDCBA68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CC9589F-5102-469B-880C-9EE14A22A9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CF0873A-84F6-48BF-8A87-BE06C0369C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8F00435-B269-46D6-8D5D-8E3F577D02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7A633DAF-46F2-4334-A151-4ABF960CB8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A2E71CB-8EAE-4967-BC17-B0DE409EEA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B5F2827-3617-4FD8-9D72-0770D3782F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6E330A5-1086-40CB-83E1-850DAB11640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CBA0092-3B91-4A3D-833D-4EB166E9FB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BDCD086-5A34-4ED1-B401-7F8C2636FB2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B93E5B3-1598-494B-A9AF-B699C701D21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3F5BD7F-4E97-4CE5-8878-D788825D44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76ABCE6-2504-44AF-B729-B66BE0A2EF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A24FBB4-1C4D-4552-BF17-B013AE8FA2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5B78F3BB-A967-492F-B0BA-0DC7B29F43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2E5402D4-F5C3-4839-AE40-809E6175C1D4}"/>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D1FE12C7-8134-4277-8085-1898F274CC7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646737B8-B831-4F6B-B4B3-57C6D4858AB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75F76CF8-6F43-4EE3-8F92-2F976209A5D1}"/>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CEAABE5F-AEE8-4F34-A48E-3A83BD5CD9BF}"/>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39397AC0-6DD6-4C09-930D-80E6E6FD9FF9}"/>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41DECEC5-54B7-45D0-87C2-86AEBA338F46}"/>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DB0DD8E8-6AD6-48D5-BDEB-474BCC4D2638}"/>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53B02142-514C-49AA-8222-FB3C691909AA}"/>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B4D0E7B6-18EA-4898-80DC-9A87509AE6F7}"/>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C10DE573-4885-4EF6-A273-497ED38CB122}"/>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662EC59-910E-4A4C-B1D9-E00F329A31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6982D7-27B7-4173-8A8D-3E50C960AC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70A019E-12BA-4ACA-8C33-46E0777A00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161C7F-9CFF-441C-8DCE-D480C14CF7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4A1545A-DACC-4393-958C-993858F049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126365</xdr:rowOff>
    </xdr:from>
    <xdr:to>
      <xdr:col>24</xdr:col>
      <xdr:colOff>114300</xdr:colOff>
      <xdr:row>59</xdr:row>
      <xdr:rowOff>56515</xdr:rowOff>
    </xdr:to>
    <xdr:sp macro="" textlink="">
      <xdr:nvSpPr>
        <xdr:cNvPr id="186" name="楕円 185">
          <a:extLst>
            <a:ext uri="{FF2B5EF4-FFF2-40B4-BE49-F238E27FC236}">
              <a16:creationId xmlns:a16="http://schemas.microsoft.com/office/drawing/2014/main" id="{3170C39B-5C79-48A6-A121-57DD9FDA81D7}"/>
            </a:ext>
          </a:extLst>
        </xdr:cNvPr>
        <xdr:cNvSpPr/>
      </xdr:nvSpPr>
      <xdr:spPr>
        <a:xfrm>
          <a:off x="4584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149242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1CB31D2F-56A8-40E8-9732-67D0E7BD461C}"/>
            </a:ext>
          </a:extLst>
        </xdr:cNvPr>
        <xdr:cNvSpPr txBox="1"/>
      </xdr:nvSpPr>
      <xdr:spPr>
        <a:xfrm>
          <a:off x="4673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90170</xdr:rowOff>
    </xdr:from>
    <xdr:to>
      <xdr:col>20</xdr:col>
      <xdr:colOff>38100</xdr:colOff>
      <xdr:row>59</xdr:row>
      <xdr:rowOff>20320</xdr:rowOff>
    </xdr:to>
    <xdr:sp macro="" textlink="">
      <xdr:nvSpPr>
        <xdr:cNvPr id="188" name="楕円 187">
          <a:extLst>
            <a:ext uri="{FF2B5EF4-FFF2-40B4-BE49-F238E27FC236}">
              <a16:creationId xmlns:a16="http://schemas.microsoft.com/office/drawing/2014/main" id="{00A17A60-174F-4D83-9BD5-5F5A376D3A0A}"/>
            </a:ext>
          </a:extLst>
        </xdr:cNvPr>
        <xdr:cNvSpPr/>
      </xdr:nvSpPr>
      <xdr:spPr>
        <a:xfrm>
          <a:off x="3746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140970</xdr:rowOff>
    </xdr:from>
    <xdr:to>
      <xdr:col>24</xdr:col>
      <xdr:colOff>63500</xdr:colOff>
      <xdr:row>59</xdr:row>
      <xdr:rowOff>5715</xdr:rowOff>
    </xdr:to>
    <xdr:cxnSp macro="">
      <xdr:nvCxnSpPr>
        <xdr:cNvPr id="189" name="直線コネクタ 188">
          <a:extLst>
            <a:ext uri="{FF2B5EF4-FFF2-40B4-BE49-F238E27FC236}">
              <a16:creationId xmlns:a16="http://schemas.microsoft.com/office/drawing/2014/main" id="{3B8B74E3-6E0A-42C2-8125-2F2FF7591A2C}"/>
            </a:ext>
          </a:extLst>
        </xdr:cNvPr>
        <xdr:cNvCxnSpPr/>
      </xdr:nvCxnSpPr>
      <xdr:spPr>
        <a:xfrm>
          <a:off x="3797300" y="100850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44450</xdr:rowOff>
    </xdr:from>
    <xdr:to>
      <xdr:col>15</xdr:col>
      <xdr:colOff>101600</xdr:colOff>
      <xdr:row>58</xdr:row>
      <xdr:rowOff>146050</xdr:rowOff>
    </xdr:to>
    <xdr:sp macro="" textlink="">
      <xdr:nvSpPr>
        <xdr:cNvPr id="190" name="楕円 189">
          <a:extLst>
            <a:ext uri="{FF2B5EF4-FFF2-40B4-BE49-F238E27FC236}">
              <a16:creationId xmlns:a16="http://schemas.microsoft.com/office/drawing/2014/main" id="{27AFB7A7-924D-4E60-886F-588048F9FBF8}"/>
            </a:ext>
          </a:extLst>
        </xdr:cNvPr>
        <xdr:cNvSpPr/>
      </xdr:nvSpPr>
      <xdr:spPr>
        <a:xfrm>
          <a:off x="2857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95250</xdr:rowOff>
    </xdr:from>
    <xdr:to>
      <xdr:col>19</xdr:col>
      <xdr:colOff>177800</xdr:colOff>
      <xdr:row>58</xdr:row>
      <xdr:rowOff>140970</xdr:rowOff>
    </xdr:to>
    <xdr:cxnSp macro="">
      <xdr:nvCxnSpPr>
        <xdr:cNvPr id="191" name="直線コネクタ 190">
          <a:extLst>
            <a:ext uri="{FF2B5EF4-FFF2-40B4-BE49-F238E27FC236}">
              <a16:creationId xmlns:a16="http://schemas.microsoft.com/office/drawing/2014/main" id="{0880C48E-58B9-4438-99B8-4A38DB3BD026}"/>
            </a:ext>
          </a:extLst>
        </xdr:cNvPr>
        <xdr:cNvCxnSpPr/>
      </xdr:nvCxnSpPr>
      <xdr:spPr>
        <a:xfrm>
          <a:off x="2908300" y="10039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170180</xdr:rowOff>
    </xdr:from>
    <xdr:to>
      <xdr:col>10</xdr:col>
      <xdr:colOff>165100</xdr:colOff>
      <xdr:row>58</xdr:row>
      <xdr:rowOff>100330</xdr:rowOff>
    </xdr:to>
    <xdr:sp macro="" textlink="">
      <xdr:nvSpPr>
        <xdr:cNvPr id="192" name="楕円 191">
          <a:extLst>
            <a:ext uri="{FF2B5EF4-FFF2-40B4-BE49-F238E27FC236}">
              <a16:creationId xmlns:a16="http://schemas.microsoft.com/office/drawing/2014/main" id="{686CBF5D-C715-49CC-93E6-78855D315C92}"/>
            </a:ext>
          </a:extLst>
        </xdr:cNvPr>
        <xdr:cNvSpPr/>
      </xdr:nvSpPr>
      <xdr:spPr>
        <a:xfrm>
          <a:off x="1968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49530</xdr:rowOff>
    </xdr:from>
    <xdr:to>
      <xdr:col>15</xdr:col>
      <xdr:colOff>50800</xdr:colOff>
      <xdr:row>58</xdr:row>
      <xdr:rowOff>95250</xdr:rowOff>
    </xdr:to>
    <xdr:cxnSp macro="">
      <xdr:nvCxnSpPr>
        <xdr:cNvPr id="193" name="直線コネクタ 192">
          <a:extLst>
            <a:ext uri="{FF2B5EF4-FFF2-40B4-BE49-F238E27FC236}">
              <a16:creationId xmlns:a16="http://schemas.microsoft.com/office/drawing/2014/main" id="{98A0F9D9-9460-49EA-B791-24CDFC719351}"/>
            </a:ext>
          </a:extLst>
        </xdr:cNvPr>
        <xdr:cNvCxnSpPr/>
      </xdr:nvCxnSpPr>
      <xdr:spPr>
        <a:xfrm>
          <a:off x="2019300" y="9993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124460</xdr:rowOff>
    </xdr:from>
    <xdr:to>
      <xdr:col>6</xdr:col>
      <xdr:colOff>38100</xdr:colOff>
      <xdr:row>58</xdr:row>
      <xdr:rowOff>54610</xdr:rowOff>
    </xdr:to>
    <xdr:sp macro="" textlink="">
      <xdr:nvSpPr>
        <xdr:cNvPr id="194" name="楕円 193">
          <a:extLst>
            <a:ext uri="{FF2B5EF4-FFF2-40B4-BE49-F238E27FC236}">
              <a16:creationId xmlns:a16="http://schemas.microsoft.com/office/drawing/2014/main" id="{19171CF3-A1FB-41F3-9141-8DD466C79C77}"/>
            </a:ext>
          </a:extLst>
        </xdr:cNvPr>
        <xdr:cNvSpPr/>
      </xdr:nvSpPr>
      <xdr:spPr>
        <a:xfrm>
          <a:off x="1079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xdr:rowOff>
    </xdr:from>
    <xdr:to>
      <xdr:col>10</xdr:col>
      <xdr:colOff>114300</xdr:colOff>
      <xdr:row>58</xdr:row>
      <xdr:rowOff>49530</xdr:rowOff>
    </xdr:to>
    <xdr:cxnSp macro="">
      <xdr:nvCxnSpPr>
        <xdr:cNvPr id="195" name="直線コネクタ 194">
          <a:extLst>
            <a:ext uri="{FF2B5EF4-FFF2-40B4-BE49-F238E27FC236}">
              <a16:creationId xmlns:a16="http://schemas.microsoft.com/office/drawing/2014/main" id="{9B65A4AF-8718-4105-BF5F-4249CE7536E3}"/>
            </a:ext>
          </a:extLst>
        </xdr:cNvPr>
        <xdr:cNvCxnSpPr/>
      </xdr:nvCxnSpPr>
      <xdr:spPr>
        <a:xfrm>
          <a:off x="1130300" y="9947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6EB54548-59F7-4107-9210-2260ECC8AE9B}"/>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810C7B4D-3C7B-47DC-BEED-06D1B2E9112B}"/>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06F5C460-0178-47B4-8445-D818AAB9ECB2}"/>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7A40C166-3D4B-48CE-AD89-1D83CB66A1A4}"/>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36847</xdr:rowOff>
    </xdr:from>
    <xdr:ext cx="405111" cy="259045"/>
    <xdr:sp macro="" textlink="">
      <xdr:nvSpPr>
        <xdr:cNvPr id="200" name="n_1mainValue【体育館・プール】&#10;有形固定資産減価償却率">
          <a:extLst>
            <a:ext uri="{FF2B5EF4-FFF2-40B4-BE49-F238E27FC236}">
              <a16:creationId xmlns:a16="http://schemas.microsoft.com/office/drawing/2014/main" id="{3D3C5C85-8FA1-466A-A598-F2FE199E5FB3}"/>
            </a:ext>
          </a:extLst>
        </xdr:cNvPr>
        <xdr:cNvSpPr txBox="1"/>
      </xdr:nvSpPr>
      <xdr:spPr>
        <a:xfrm>
          <a:off x="3582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162577</xdr:rowOff>
    </xdr:from>
    <xdr:ext cx="405111" cy="259045"/>
    <xdr:sp macro="" textlink="">
      <xdr:nvSpPr>
        <xdr:cNvPr id="201" name="n_2mainValue【体育館・プール】&#10;有形固定資産減価償却率">
          <a:extLst>
            <a:ext uri="{FF2B5EF4-FFF2-40B4-BE49-F238E27FC236}">
              <a16:creationId xmlns:a16="http://schemas.microsoft.com/office/drawing/2014/main" id="{164C45BC-D578-4135-B6A3-EB4EA01F8BF1}"/>
            </a:ext>
          </a:extLst>
        </xdr:cNvPr>
        <xdr:cNvSpPr txBox="1"/>
      </xdr:nvSpPr>
      <xdr:spPr>
        <a:xfrm>
          <a:off x="2705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116857</xdr:rowOff>
    </xdr:from>
    <xdr:ext cx="405111" cy="259045"/>
    <xdr:sp macro="" textlink="">
      <xdr:nvSpPr>
        <xdr:cNvPr id="202" name="n_3mainValue【体育館・プール】&#10;有形固定資産減価償却率">
          <a:extLst>
            <a:ext uri="{FF2B5EF4-FFF2-40B4-BE49-F238E27FC236}">
              <a16:creationId xmlns:a16="http://schemas.microsoft.com/office/drawing/2014/main" id="{60750DA4-ED0C-494B-B2B0-2BD3E2C64224}"/>
            </a:ext>
          </a:extLst>
        </xdr:cNvPr>
        <xdr:cNvSpPr txBox="1"/>
      </xdr:nvSpPr>
      <xdr:spPr>
        <a:xfrm>
          <a:off x="1816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71137</xdr:rowOff>
    </xdr:from>
    <xdr:ext cx="405111" cy="259045"/>
    <xdr:sp macro="" textlink="">
      <xdr:nvSpPr>
        <xdr:cNvPr id="203" name="n_4mainValue【体育館・プール】&#10;有形固定資産減価償却率">
          <a:extLst>
            <a:ext uri="{FF2B5EF4-FFF2-40B4-BE49-F238E27FC236}">
              <a16:creationId xmlns:a16="http://schemas.microsoft.com/office/drawing/2014/main" id="{0674417C-3C79-4E99-85C6-2464C2626EB0}"/>
            </a:ext>
          </a:extLst>
        </xdr:cNvPr>
        <xdr:cNvSpPr txBox="1"/>
      </xdr:nvSpPr>
      <xdr:spPr>
        <a:xfrm>
          <a:off x="927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54CDA2F-BE11-474B-B45D-352BB62026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B2450B6-F855-427D-897D-6051487DA0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ECF703B-1A0F-4B6F-91B5-B2F576F52E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7CB5D99-6AE0-47D3-BF1D-D13C661D84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F6135D9-7D33-4D0D-B386-AFDA92B785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969238F-1CA8-4352-A9CD-6817CF27E09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0D29158-89B2-44E7-BFF4-C33779D883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9686ACC-F460-4F80-AAE9-D514CE9349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3AAA547-051F-45FD-8886-7E2AF960AD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D1D5539-040C-4FCE-806F-A4F98E0143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8D0830D-F70E-4E86-B918-D9E9111C8A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51709F4E-1660-4DA8-95DA-807A60836E9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273981A3-B504-4B48-932B-77F396ED69A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C72D9A68-0FBE-4C14-A0E3-811445C4E72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B5A0301-D373-464C-88A3-FCFD49C4566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EDAA72E3-FED3-4F1A-A68A-406BB439078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E24478F8-F28B-48D4-A7C0-14986369BFF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19F9949D-8C91-4DFD-A7C4-FC24471A045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1D3ACB1-F023-4393-9B4C-E8C2ED3D3E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9E5847D-D8CB-4AE8-A6CF-9D285413BC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E9DDEA9F-1D34-4B99-B75B-9475E29D53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672039C1-E012-40BE-9CF0-2C58607DE26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B9B30A33-3286-466A-B122-8B8E914E538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22EE6695-1A64-4244-9961-AB9D1D2BB243}"/>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DFA4C94-3EAC-4576-AEC7-D984E82EA157}"/>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4B8FAF9B-F195-42C8-8942-FE5E0C5B9FE3}"/>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3C1D9E80-A03A-4940-9D39-870CCF6D3CAB}"/>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52288634-B992-4230-967F-EC5DEE342B7E}"/>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A295EAFE-0BFC-44D2-BE8A-E4FD8495B91A}"/>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BD968C1C-F219-4E50-A6D8-8A921587F5D4}"/>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20E7C9C9-F4D8-4198-84EA-A2D797D80385}"/>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A9F32C03-BA24-47AC-9603-EC887B36CA8F}"/>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431749E-56BD-4B50-B3DE-F82E46D9A4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E899395-971F-41F1-A1DB-B6D388FE20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D15B3A5-52FF-4A9B-AADE-33D00A9650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3D503F-2C14-42A8-8D9D-CA8B9ED366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20A90A-B78B-4C8D-8A53-E0581894CF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161798</xdr:rowOff>
    </xdr:from>
    <xdr:to>
      <xdr:col>55</xdr:col>
      <xdr:colOff>50800</xdr:colOff>
      <xdr:row>61</xdr:row>
      <xdr:rowOff>91948</xdr:rowOff>
    </xdr:to>
    <xdr:sp macro="" textlink="">
      <xdr:nvSpPr>
        <xdr:cNvPr id="241" name="楕円 240">
          <a:extLst>
            <a:ext uri="{FF2B5EF4-FFF2-40B4-BE49-F238E27FC236}">
              <a16:creationId xmlns:a16="http://schemas.microsoft.com/office/drawing/2014/main" id="{65173F65-A66B-4F82-BB63-236A37D75DEA}"/>
            </a:ext>
          </a:extLst>
        </xdr:cNvPr>
        <xdr:cNvSpPr/>
      </xdr:nvSpPr>
      <xdr:spPr>
        <a:xfrm>
          <a:off x="104267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13225</xdr:rowOff>
    </xdr:from>
    <xdr:ext cx="469744" cy="259045"/>
    <xdr:sp macro="" textlink="">
      <xdr:nvSpPr>
        <xdr:cNvPr id="242" name="【体育館・プール】&#10;一人当たり面積該当値テキスト">
          <a:extLst>
            <a:ext uri="{FF2B5EF4-FFF2-40B4-BE49-F238E27FC236}">
              <a16:creationId xmlns:a16="http://schemas.microsoft.com/office/drawing/2014/main" id="{96A3A48F-6A7A-4F0B-9270-E7649E6937FA}"/>
            </a:ext>
          </a:extLst>
        </xdr:cNvPr>
        <xdr:cNvSpPr txBox="1"/>
      </xdr:nvSpPr>
      <xdr:spPr>
        <a:xfrm>
          <a:off x="10515600"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164084</xdr:rowOff>
    </xdr:from>
    <xdr:to>
      <xdr:col>50</xdr:col>
      <xdr:colOff>165100</xdr:colOff>
      <xdr:row>61</xdr:row>
      <xdr:rowOff>94234</xdr:rowOff>
    </xdr:to>
    <xdr:sp macro="" textlink="">
      <xdr:nvSpPr>
        <xdr:cNvPr id="243" name="楕円 242">
          <a:extLst>
            <a:ext uri="{FF2B5EF4-FFF2-40B4-BE49-F238E27FC236}">
              <a16:creationId xmlns:a16="http://schemas.microsoft.com/office/drawing/2014/main" id="{2FDFA8FB-1F13-4530-A00E-6986E6016EF2}"/>
            </a:ext>
          </a:extLst>
        </xdr:cNvPr>
        <xdr:cNvSpPr/>
      </xdr:nvSpPr>
      <xdr:spPr>
        <a:xfrm>
          <a:off x="9588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41148</xdr:rowOff>
    </xdr:from>
    <xdr:to>
      <xdr:col>55</xdr:col>
      <xdr:colOff>0</xdr:colOff>
      <xdr:row>61</xdr:row>
      <xdr:rowOff>43434</xdr:rowOff>
    </xdr:to>
    <xdr:cxnSp macro="">
      <xdr:nvCxnSpPr>
        <xdr:cNvPr id="244" name="直線コネクタ 243">
          <a:extLst>
            <a:ext uri="{FF2B5EF4-FFF2-40B4-BE49-F238E27FC236}">
              <a16:creationId xmlns:a16="http://schemas.microsoft.com/office/drawing/2014/main" id="{4E1CB6E2-CE96-422A-AD69-1878AA6B7C0E}"/>
            </a:ext>
          </a:extLst>
        </xdr:cNvPr>
        <xdr:cNvCxnSpPr/>
      </xdr:nvCxnSpPr>
      <xdr:spPr>
        <a:xfrm flipV="1">
          <a:off x="9639300" y="104995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170942</xdr:rowOff>
    </xdr:from>
    <xdr:to>
      <xdr:col>46</xdr:col>
      <xdr:colOff>38100</xdr:colOff>
      <xdr:row>61</xdr:row>
      <xdr:rowOff>101092</xdr:rowOff>
    </xdr:to>
    <xdr:sp macro="" textlink="">
      <xdr:nvSpPr>
        <xdr:cNvPr id="245" name="楕円 244">
          <a:extLst>
            <a:ext uri="{FF2B5EF4-FFF2-40B4-BE49-F238E27FC236}">
              <a16:creationId xmlns:a16="http://schemas.microsoft.com/office/drawing/2014/main" id="{0950D17E-A2EE-4E21-9342-F3A873F48540}"/>
            </a:ext>
          </a:extLst>
        </xdr:cNvPr>
        <xdr:cNvSpPr/>
      </xdr:nvSpPr>
      <xdr:spPr>
        <a:xfrm>
          <a:off x="8699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43434</xdr:rowOff>
    </xdr:from>
    <xdr:to>
      <xdr:col>50</xdr:col>
      <xdr:colOff>114300</xdr:colOff>
      <xdr:row>61</xdr:row>
      <xdr:rowOff>50292</xdr:rowOff>
    </xdr:to>
    <xdr:cxnSp macro="">
      <xdr:nvCxnSpPr>
        <xdr:cNvPr id="246" name="直線コネクタ 245">
          <a:extLst>
            <a:ext uri="{FF2B5EF4-FFF2-40B4-BE49-F238E27FC236}">
              <a16:creationId xmlns:a16="http://schemas.microsoft.com/office/drawing/2014/main" id="{8C0A6769-6E69-418E-B532-4015EFE8CBDD}"/>
            </a:ext>
          </a:extLst>
        </xdr:cNvPr>
        <xdr:cNvCxnSpPr/>
      </xdr:nvCxnSpPr>
      <xdr:spPr>
        <a:xfrm flipV="1">
          <a:off x="8750300" y="105018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10922</xdr:rowOff>
    </xdr:from>
    <xdr:to>
      <xdr:col>41</xdr:col>
      <xdr:colOff>101600</xdr:colOff>
      <xdr:row>61</xdr:row>
      <xdr:rowOff>112522</xdr:rowOff>
    </xdr:to>
    <xdr:sp macro="" textlink="">
      <xdr:nvSpPr>
        <xdr:cNvPr id="247" name="楕円 246">
          <a:extLst>
            <a:ext uri="{FF2B5EF4-FFF2-40B4-BE49-F238E27FC236}">
              <a16:creationId xmlns:a16="http://schemas.microsoft.com/office/drawing/2014/main" id="{5ECF1439-CE83-431D-8F6D-8704D656926D}"/>
            </a:ext>
          </a:extLst>
        </xdr:cNvPr>
        <xdr:cNvSpPr/>
      </xdr:nvSpPr>
      <xdr:spPr>
        <a:xfrm>
          <a:off x="7810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50292</xdr:rowOff>
    </xdr:from>
    <xdr:to>
      <xdr:col>45</xdr:col>
      <xdr:colOff>177800</xdr:colOff>
      <xdr:row>61</xdr:row>
      <xdr:rowOff>61722</xdr:rowOff>
    </xdr:to>
    <xdr:cxnSp macro="">
      <xdr:nvCxnSpPr>
        <xdr:cNvPr id="248" name="直線コネクタ 247">
          <a:extLst>
            <a:ext uri="{FF2B5EF4-FFF2-40B4-BE49-F238E27FC236}">
              <a16:creationId xmlns:a16="http://schemas.microsoft.com/office/drawing/2014/main" id="{F8B34463-3990-41EF-8B75-D031E071E27D}"/>
            </a:ext>
          </a:extLst>
        </xdr:cNvPr>
        <xdr:cNvCxnSpPr/>
      </xdr:nvCxnSpPr>
      <xdr:spPr>
        <a:xfrm flipV="1">
          <a:off x="7861300" y="105087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17780</xdr:rowOff>
    </xdr:from>
    <xdr:to>
      <xdr:col>36</xdr:col>
      <xdr:colOff>165100</xdr:colOff>
      <xdr:row>61</xdr:row>
      <xdr:rowOff>119380</xdr:rowOff>
    </xdr:to>
    <xdr:sp macro="" textlink="">
      <xdr:nvSpPr>
        <xdr:cNvPr id="249" name="楕円 248">
          <a:extLst>
            <a:ext uri="{FF2B5EF4-FFF2-40B4-BE49-F238E27FC236}">
              <a16:creationId xmlns:a16="http://schemas.microsoft.com/office/drawing/2014/main" id="{68283959-795B-4281-8373-B83B3B1F375C}"/>
            </a:ext>
          </a:extLst>
        </xdr:cNvPr>
        <xdr:cNvSpPr/>
      </xdr:nvSpPr>
      <xdr:spPr>
        <a:xfrm>
          <a:off x="692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61722</xdr:rowOff>
    </xdr:from>
    <xdr:to>
      <xdr:col>41</xdr:col>
      <xdr:colOff>50800</xdr:colOff>
      <xdr:row>61</xdr:row>
      <xdr:rowOff>68580</xdr:rowOff>
    </xdr:to>
    <xdr:cxnSp macro="">
      <xdr:nvCxnSpPr>
        <xdr:cNvPr id="250" name="直線コネクタ 249">
          <a:extLst>
            <a:ext uri="{FF2B5EF4-FFF2-40B4-BE49-F238E27FC236}">
              <a16:creationId xmlns:a16="http://schemas.microsoft.com/office/drawing/2014/main" id="{142BEC37-BA1C-4300-AE12-412614DB2907}"/>
            </a:ext>
          </a:extLst>
        </xdr:cNvPr>
        <xdr:cNvCxnSpPr/>
      </xdr:nvCxnSpPr>
      <xdr:spPr>
        <a:xfrm flipV="1">
          <a:off x="6972300" y="105201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F436CB21-CC69-4476-A929-CE1408DF7648}"/>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B9E2D737-35F2-407C-B0B1-97F2BB845A88}"/>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331799A5-A185-4F72-9F43-64191F7CF253}"/>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DE4143EF-A1A1-497E-A13A-465548A843AB}"/>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110761</xdr:rowOff>
    </xdr:from>
    <xdr:ext cx="469744" cy="259045"/>
    <xdr:sp macro="" textlink="">
      <xdr:nvSpPr>
        <xdr:cNvPr id="255" name="n_1mainValue【体育館・プール】&#10;一人当たり面積">
          <a:extLst>
            <a:ext uri="{FF2B5EF4-FFF2-40B4-BE49-F238E27FC236}">
              <a16:creationId xmlns:a16="http://schemas.microsoft.com/office/drawing/2014/main" id="{37948F9B-7E7D-4B51-BDF8-1D7F041751D1}"/>
            </a:ext>
          </a:extLst>
        </xdr:cNvPr>
        <xdr:cNvSpPr txBox="1"/>
      </xdr:nvSpPr>
      <xdr:spPr>
        <a:xfrm>
          <a:off x="93917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117619</xdr:rowOff>
    </xdr:from>
    <xdr:ext cx="469744" cy="259045"/>
    <xdr:sp macro="" textlink="">
      <xdr:nvSpPr>
        <xdr:cNvPr id="256" name="n_2mainValue【体育館・プール】&#10;一人当たり面積">
          <a:extLst>
            <a:ext uri="{FF2B5EF4-FFF2-40B4-BE49-F238E27FC236}">
              <a16:creationId xmlns:a16="http://schemas.microsoft.com/office/drawing/2014/main" id="{A13200BF-8E15-46EF-A8EC-F87CE60240C3}"/>
            </a:ext>
          </a:extLst>
        </xdr:cNvPr>
        <xdr:cNvSpPr txBox="1"/>
      </xdr:nvSpPr>
      <xdr:spPr>
        <a:xfrm>
          <a:off x="8515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129049</xdr:rowOff>
    </xdr:from>
    <xdr:ext cx="469744" cy="259045"/>
    <xdr:sp macro="" textlink="">
      <xdr:nvSpPr>
        <xdr:cNvPr id="257" name="n_3mainValue【体育館・プール】&#10;一人当たり面積">
          <a:extLst>
            <a:ext uri="{FF2B5EF4-FFF2-40B4-BE49-F238E27FC236}">
              <a16:creationId xmlns:a16="http://schemas.microsoft.com/office/drawing/2014/main" id="{1D4390F3-676D-450A-B001-0772907A294B}"/>
            </a:ext>
          </a:extLst>
        </xdr:cNvPr>
        <xdr:cNvSpPr txBox="1"/>
      </xdr:nvSpPr>
      <xdr:spPr>
        <a:xfrm>
          <a:off x="7626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135907</xdr:rowOff>
    </xdr:from>
    <xdr:ext cx="469744" cy="259045"/>
    <xdr:sp macro="" textlink="">
      <xdr:nvSpPr>
        <xdr:cNvPr id="258" name="n_4mainValue【体育館・プール】&#10;一人当たり面積">
          <a:extLst>
            <a:ext uri="{FF2B5EF4-FFF2-40B4-BE49-F238E27FC236}">
              <a16:creationId xmlns:a16="http://schemas.microsoft.com/office/drawing/2014/main" id="{8211A132-B8CD-4FEA-8E18-26743E0963A3}"/>
            </a:ext>
          </a:extLst>
        </xdr:cNvPr>
        <xdr:cNvSpPr txBox="1"/>
      </xdr:nvSpPr>
      <xdr:spPr>
        <a:xfrm>
          <a:off x="6737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FAF696C-C1F3-494F-9F11-E34041A46F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1D1CE58-B16A-455B-92BF-5788B09C9E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72F29CC-85C3-4AA0-8483-E70C518719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79C7D2A-97D9-4623-B1A3-6594E9A89E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3F1467E-EA5F-4D01-AC97-5F50B5B829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4E81DCA-38B1-4632-A283-3C420EE1D8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EAC6BE2-A39A-49E3-ACA5-3C06C96ADF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60D2B44-2DAB-485F-A60D-C18625CA63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5FA8369-9771-45D9-B2D5-015F88E640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00D00FF-CC54-45CC-A920-FAB76270D0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F1724FA-DA40-4DEB-BE6E-4CEE34B8DB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35488AC-8D1B-40A1-BCFA-A06256E9F7D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FC3416C2-1D74-4E63-8283-93D5A942E03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B0ED4BDE-8428-4928-A76F-2BB33E18F10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798F43CE-FBEE-42C1-8431-CA701C71A4A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3E78E67-1928-405B-B3A4-3065B1EDBCA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26010A4-121B-4287-90F8-BF13F2C9E60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2A2C12EB-869A-4EB1-A75B-7DC15B76CF1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2C20B65-A32A-4106-82A9-66BA9CB69CE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E1CA5C22-0D7F-4079-A255-690DF2BA85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D41B72A-8516-4A13-A666-07BF7AA667B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2C5C204C-E229-490E-8275-5F2DA21AE14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41C2B8AE-F121-4212-9DE7-FDA0D38C58F5}"/>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30412471-07CA-4DD5-9CD3-437F3985FAC2}"/>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E4E5C14-276F-4FFD-A6EE-4174C9B31375}"/>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137B0FCB-17DB-47E9-A9FF-F4827052EE3F}"/>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A8BA1475-3524-4EFB-BF8E-DC5350576862}"/>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461F36B9-DE2C-4C57-8ADB-79F0E724D96C}"/>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23CB1FB4-E4E5-49CE-BABE-B62C3E2DF37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51196E3C-BC94-445B-A381-2BFC3780D24C}"/>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96BC7719-A1F9-4025-83DC-68F28D047735}"/>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90857BF0-F1D8-4FCA-8E58-24364A2D8BE9}"/>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4F44FA29-4828-4A6A-81AC-2F2C3D1DCF48}"/>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2CD1EAD-6E8D-428D-A2BB-CCEB5F4194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37E620B-3C37-44A9-9FEF-504259101D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5711964-DB44-45DF-A4B4-F81B9EB126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38145E0-8E9C-4F0B-8DD0-01D5469EB2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BDE489D-B442-433D-B8F6-643F70CEAB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115315</xdr:rowOff>
    </xdr:from>
    <xdr:to>
      <xdr:col>24</xdr:col>
      <xdr:colOff>114300</xdr:colOff>
      <xdr:row>84</xdr:row>
      <xdr:rowOff>45465</xdr:rowOff>
    </xdr:to>
    <xdr:sp macro="" textlink="">
      <xdr:nvSpPr>
        <xdr:cNvPr id="297" name="楕円 296">
          <a:extLst>
            <a:ext uri="{FF2B5EF4-FFF2-40B4-BE49-F238E27FC236}">
              <a16:creationId xmlns:a16="http://schemas.microsoft.com/office/drawing/2014/main" id="{B46C9779-DCBB-4D33-8070-32FF9819C6AA}"/>
            </a:ext>
          </a:extLst>
        </xdr:cNvPr>
        <xdr:cNvSpPr/>
      </xdr:nvSpPr>
      <xdr:spPr>
        <a:xfrm>
          <a:off x="45847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93742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2C82638C-441E-4F71-ACB7-AB84C5075B1C}"/>
            </a:ext>
          </a:extLst>
        </xdr:cNvPr>
        <xdr:cNvSpPr txBox="1"/>
      </xdr:nvSpPr>
      <xdr:spPr>
        <a:xfrm>
          <a:off x="4673600"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74168</xdr:rowOff>
    </xdr:from>
    <xdr:to>
      <xdr:col>20</xdr:col>
      <xdr:colOff>38100</xdr:colOff>
      <xdr:row>84</xdr:row>
      <xdr:rowOff>4318</xdr:rowOff>
    </xdr:to>
    <xdr:sp macro="" textlink="">
      <xdr:nvSpPr>
        <xdr:cNvPr id="299" name="楕円 298">
          <a:extLst>
            <a:ext uri="{FF2B5EF4-FFF2-40B4-BE49-F238E27FC236}">
              <a16:creationId xmlns:a16="http://schemas.microsoft.com/office/drawing/2014/main" id="{CC7FDBFD-93FF-4B14-9512-3894B1918673}"/>
            </a:ext>
          </a:extLst>
        </xdr:cNvPr>
        <xdr:cNvSpPr/>
      </xdr:nvSpPr>
      <xdr:spPr>
        <a:xfrm>
          <a:off x="3746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124968</xdr:rowOff>
    </xdr:from>
    <xdr:to>
      <xdr:col>24</xdr:col>
      <xdr:colOff>63500</xdr:colOff>
      <xdr:row>83</xdr:row>
      <xdr:rowOff>166115</xdr:rowOff>
    </xdr:to>
    <xdr:cxnSp macro="">
      <xdr:nvCxnSpPr>
        <xdr:cNvPr id="300" name="直線コネクタ 299">
          <a:extLst>
            <a:ext uri="{FF2B5EF4-FFF2-40B4-BE49-F238E27FC236}">
              <a16:creationId xmlns:a16="http://schemas.microsoft.com/office/drawing/2014/main" id="{7A1B237B-3BEA-446D-81CA-B1E1F2C3CEAA}"/>
            </a:ext>
          </a:extLst>
        </xdr:cNvPr>
        <xdr:cNvCxnSpPr/>
      </xdr:nvCxnSpPr>
      <xdr:spPr>
        <a:xfrm>
          <a:off x="3797300" y="1435531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30735</xdr:rowOff>
    </xdr:from>
    <xdr:to>
      <xdr:col>15</xdr:col>
      <xdr:colOff>101600</xdr:colOff>
      <xdr:row>83</xdr:row>
      <xdr:rowOff>132335</xdr:rowOff>
    </xdr:to>
    <xdr:sp macro="" textlink="">
      <xdr:nvSpPr>
        <xdr:cNvPr id="301" name="楕円 300">
          <a:extLst>
            <a:ext uri="{FF2B5EF4-FFF2-40B4-BE49-F238E27FC236}">
              <a16:creationId xmlns:a16="http://schemas.microsoft.com/office/drawing/2014/main" id="{FB1429E6-AC9D-41D6-9851-108E80111FD2}"/>
            </a:ext>
          </a:extLst>
        </xdr:cNvPr>
        <xdr:cNvSpPr/>
      </xdr:nvSpPr>
      <xdr:spPr>
        <a:xfrm>
          <a:off x="2857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81535</xdr:rowOff>
    </xdr:from>
    <xdr:to>
      <xdr:col>19</xdr:col>
      <xdr:colOff>177800</xdr:colOff>
      <xdr:row>83</xdr:row>
      <xdr:rowOff>124968</xdr:rowOff>
    </xdr:to>
    <xdr:cxnSp macro="">
      <xdr:nvCxnSpPr>
        <xdr:cNvPr id="302" name="直線コネクタ 301">
          <a:extLst>
            <a:ext uri="{FF2B5EF4-FFF2-40B4-BE49-F238E27FC236}">
              <a16:creationId xmlns:a16="http://schemas.microsoft.com/office/drawing/2014/main" id="{0FDCA2ED-5DCF-4880-8DDF-AF2D44B1F6F2}"/>
            </a:ext>
          </a:extLst>
        </xdr:cNvPr>
        <xdr:cNvCxnSpPr/>
      </xdr:nvCxnSpPr>
      <xdr:spPr>
        <a:xfrm>
          <a:off x="2908300" y="1431188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149606</xdr:rowOff>
    </xdr:from>
    <xdr:to>
      <xdr:col>10</xdr:col>
      <xdr:colOff>165100</xdr:colOff>
      <xdr:row>83</xdr:row>
      <xdr:rowOff>79756</xdr:rowOff>
    </xdr:to>
    <xdr:sp macro="" textlink="">
      <xdr:nvSpPr>
        <xdr:cNvPr id="303" name="楕円 302">
          <a:extLst>
            <a:ext uri="{FF2B5EF4-FFF2-40B4-BE49-F238E27FC236}">
              <a16:creationId xmlns:a16="http://schemas.microsoft.com/office/drawing/2014/main" id="{727B62DB-3F6D-4EA7-A079-9221F447EFF4}"/>
            </a:ext>
          </a:extLst>
        </xdr:cNvPr>
        <xdr:cNvSpPr/>
      </xdr:nvSpPr>
      <xdr:spPr>
        <a:xfrm>
          <a:off x="1968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28956</xdr:rowOff>
    </xdr:from>
    <xdr:to>
      <xdr:col>15</xdr:col>
      <xdr:colOff>50800</xdr:colOff>
      <xdr:row>83</xdr:row>
      <xdr:rowOff>81535</xdr:rowOff>
    </xdr:to>
    <xdr:cxnSp macro="">
      <xdr:nvCxnSpPr>
        <xdr:cNvPr id="304" name="直線コネクタ 303">
          <a:extLst>
            <a:ext uri="{FF2B5EF4-FFF2-40B4-BE49-F238E27FC236}">
              <a16:creationId xmlns:a16="http://schemas.microsoft.com/office/drawing/2014/main" id="{377A7C90-B565-454F-ACA0-9957D63394DF}"/>
            </a:ext>
          </a:extLst>
        </xdr:cNvPr>
        <xdr:cNvCxnSpPr/>
      </xdr:nvCxnSpPr>
      <xdr:spPr>
        <a:xfrm>
          <a:off x="2019300" y="14259306"/>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99313</xdr:rowOff>
    </xdr:from>
    <xdr:to>
      <xdr:col>6</xdr:col>
      <xdr:colOff>38100</xdr:colOff>
      <xdr:row>83</xdr:row>
      <xdr:rowOff>29463</xdr:rowOff>
    </xdr:to>
    <xdr:sp macro="" textlink="">
      <xdr:nvSpPr>
        <xdr:cNvPr id="305" name="楕円 304">
          <a:extLst>
            <a:ext uri="{FF2B5EF4-FFF2-40B4-BE49-F238E27FC236}">
              <a16:creationId xmlns:a16="http://schemas.microsoft.com/office/drawing/2014/main" id="{94B5D43F-D7BA-4C1C-BD61-EF82C409FF35}"/>
            </a:ext>
          </a:extLst>
        </xdr:cNvPr>
        <xdr:cNvSpPr/>
      </xdr:nvSpPr>
      <xdr:spPr>
        <a:xfrm>
          <a:off x="1079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150113</xdr:rowOff>
    </xdr:from>
    <xdr:to>
      <xdr:col>10</xdr:col>
      <xdr:colOff>114300</xdr:colOff>
      <xdr:row>83</xdr:row>
      <xdr:rowOff>28956</xdr:rowOff>
    </xdr:to>
    <xdr:cxnSp macro="">
      <xdr:nvCxnSpPr>
        <xdr:cNvPr id="306" name="直線コネクタ 305">
          <a:extLst>
            <a:ext uri="{FF2B5EF4-FFF2-40B4-BE49-F238E27FC236}">
              <a16:creationId xmlns:a16="http://schemas.microsoft.com/office/drawing/2014/main" id="{3B0D517B-C31A-4A43-AA5C-596FA5F9A407}"/>
            </a:ext>
          </a:extLst>
        </xdr:cNvPr>
        <xdr:cNvCxnSpPr/>
      </xdr:nvCxnSpPr>
      <xdr:spPr>
        <a:xfrm>
          <a:off x="1130300" y="142090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7762F54D-585F-4245-BBFE-A778E88F42AD}"/>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8B35B90A-2CF8-4B8A-BAFC-DE98CAC5145B}"/>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1DC183D1-E53F-4C81-8B14-44CF489A4972}"/>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17B28A57-C960-4871-814D-58BF234866D1}"/>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166895</xdr:rowOff>
    </xdr:from>
    <xdr:ext cx="405111" cy="259045"/>
    <xdr:sp macro="" textlink="">
      <xdr:nvSpPr>
        <xdr:cNvPr id="311" name="n_1mainValue【福祉施設】&#10;有形固定資産減価償却率">
          <a:extLst>
            <a:ext uri="{FF2B5EF4-FFF2-40B4-BE49-F238E27FC236}">
              <a16:creationId xmlns:a16="http://schemas.microsoft.com/office/drawing/2014/main" id="{B174C024-54A9-4490-803C-B007958D9295}"/>
            </a:ext>
          </a:extLst>
        </xdr:cNvPr>
        <xdr:cNvSpPr txBox="1"/>
      </xdr:nvSpPr>
      <xdr:spPr>
        <a:xfrm>
          <a:off x="3582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123462</xdr:rowOff>
    </xdr:from>
    <xdr:ext cx="405111" cy="259045"/>
    <xdr:sp macro="" textlink="">
      <xdr:nvSpPr>
        <xdr:cNvPr id="312" name="n_2mainValue【福祉施設】&#10;有形固定資産減価償却率">
          <a:extLst>
            <a:ext uri="{FF2B5EF4-FFF2-40B4-BE49-F238E27FC236}">
              <a16:creationId xmlns:a16="http://schemas.microsoft.com/office/drawing/2014/main" id="{608F3B02-0837-4806-AB16-10125C600C72}"/>
            </a:ext>
          </a:extLst>
        </xdr:cNvPr>
        <xdr:cNvSpPr txBox="1"/>
      </xdr:nvSpPr>
      <xdr:spPr>
        <a:xfrm>
          <a:off x="2705744"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70883</xdr:rowOff>
    </xdr:from>
    <xdr:ext cx="405111" cy="259045"/>
    <xdr:sp macro="" textlink="">
      <xdr:nvSpPr>
        <xdr:cNvPr id="313" name="n_3mainValue【福祉施設】&#10;有形固定資産減価償却率">
          <a:extLst>
            <a:ext uri="{FF2B5EF4-FFF2-40B4-BE49-F238E27FC236}">
              <a16:creationId xmlns:a16="http://schemas.microsoft.com/office/drawing/2014/main" id="{A0E6857B-2065-499C-B30F-C1BF0DD4DECD}"/>
            </a:ext>
          </a:extLst>
        </xdr:cNvPr>
        <xdr:cNvSpPr txBox="1"/>
      </xdr:nvSpPr>
      <xdr:spPr>
        <a:xfrm>
          <a:off x="1816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20590</xdr:rowOff>
    </xdr:from>
    <xdr:ext cx="405111" cy="259045"/>
    <xdr:sp macro="" textlink="">
      <xdr:nvSpPr>
        <xdr:cNvPr id="314" name="n_4mainValue【福祉施設】&#10;有形固定資産減価償却率">
          <a:extLst>
            <a:ext uri="{FF2B5EF4-FFF2-40B4-BE49-F238E27FC236}">
              <a16:creationId xmlns:a16="http://schemas.microsoft.com/office/drawing/2014/main" id="{DFBE835D-0891-4262-9FA7-9224C284A4C3}"/>
            </a:ext>
          </a:extLst>
        </xdr:cNvPr>
        <xdr:cNvSpPr txBox="1"/>
      </xdr:nvSpPr>
      <xdr:spPr>
        <a:xfrm>
          <a:off x="927744" y="142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EF6B948-D330-41B7-8281-0FFBD59139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754004F-0071-4F30-897D-471EDEC42C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A486045B-D10F-4E8A-9F6D-F073B0AEDE4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36A93ED-8F34-4104-BA16-8AB9748824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168EAFF-9E2E-42DA-B659-B5EA62E2D85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97AA604-4B3A-4FA7-8049-D043DD70EB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0158461-DAE1-484F-BBB5-79FCF429A2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1D1A65D-635E-4E2D-B026-D9759D5A44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6123C9F3-6773-4CE0-8C38-41714D57BF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0874C6A-5F60-4E98-ADAA-19A6C94CBD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4293171-767A-482C-8BF4-ABF34217E61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CA82DD2-A4C8-4F37-8B8D-8501B118FC4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311C72F4-BF53-412F-A92E-E96244AF52A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C049FCD-AB2B-44EE-A45A-DB0FAA57080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9DF1FB76-F7CA-4A85-9CA9-68F45CD780B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C141B4B2-FC11-43F4-B97B-16EE5F311F5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AB6E7D64-DA1E-46C3-A17E-692E1FEF212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A0F2B590-C7CE-4ED3-9836-FD28576BA8A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AB98273B-B496-4B6E-A545-02214F5665E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64D952D0-76EA-48E6-9037-38C674D67B0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A0EB610A-929B-4834-8DA1-401849605C4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7BCE3DBF-E575-4615-AC2E-E087720E4BA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6EB401B-205F-4581-9CFA-C2BDD04DCD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BDA8993-F937-4567-A7AD-17EA630A67F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923109A-36AB-4722-B592-D050331E03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3BD49B5B-4633-4F3E-A1E0-8890E6C2B1D2}"/>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F1947D78-8BB8-4B9C-88E6-9BFE6061E5E2}"/>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B7A5B1A0-3683-4565-B8AA-71EA48BBE197}"/>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CDAE5759-E7EC-47BA-A49D-A6A4417A9CC1}"/>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DC4F334A-C3CD-488B-A1CB-6BE67493335F}"/>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C31D7E5C-5381-4106-B235-08B5552C6D44}"/>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988E964F-B6D7-4903-9877-584266A9217D}"/>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F8D5CD99-BB3C-4117-AFD7-2D6A88928483}"/>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8711CA6A-403D-4E01-87D1-389AA22B459A}"/>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41AB0466-25C9-4D0D-86AE-D5097AABEADE}"/>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E5B7AF07-CE3F-4AC8-A4FF-459C723DC5E8}"/>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2BB8041-B68E-47C1-96E9-26C9908778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D502618-27A5-4FE2-9380-0AA6DD5768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F0A0E55-C60C-425D-8ECC-6E81627F41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2491324-8242-40D9-BE91-C1F3411980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BF99B07-E30F-4E52-B0D0-FF2A6684AC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56" name="楕円 355">
          <a:extLst>
            <a:ext uri="{FF2B5EF4-FFF2-40B4-BE49-F238E27FC236}">
              <a16:creationId xmlns:a16="http://schemas.microsoft.com/office/drawing/2014/main" id="{C9282C87-088D-4D7E-A4AA-3B2AD63DA9C4}"/>
            </a:ext>
          </a:extLst>
        </xdr:cNvPr>
        <xdr:cNvSpPr/>
      </xdr:nvSpPr>
      <xdr:spPr>
        <a:xfrm>
          <a:off x="104267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66420</xdr:rowOff>
    </xdr:from>
    <xdr:ext cx="469744" cy="259045"/>
    <xdr:sp macro="" textlink="">
      <xdr:nvSpPr>
        <xdr:cNvPr id="357" name="【福祉施設】&#10;一人当たり面積該当値テキスト">
          <a:extLst>
            <a:ext uri="{FF2B5EF4-FFF2-40B4-BE49-F238E27FC236}">
              <a16:creationId xmlns:a16="http://schemas.microsoft.com/office/drawing/2014/main" id="{62E14C9B-6178-4FB5-B0AC-E3D3994211E1}"/>
            </a:ext>
          </a:extLst>
        </xdr:cNvPr>
        <xdr:cNvSpPr txBox="1"/>
      </xdr:nvSpPr>
      <xdr:spPr>
        <a:xfrm>
          <a:off x="10515600" y="1429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24A98009-749E-403B-A165-8139E1CA93AC}"/>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138793</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F8CAC85D-AE3D-41A0-A361-3919937F5AC7}"/>
            </a:ext>
          </a:extLst>
        </xdr:cNvPr>
        <xdr:cNvCxnSpPr/>
      </xdr:nvCxnSpPr>
      <xdr:spPr>
        <a:xfrm flipV="1">
          <a:off x="9639300" y="143691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60" name="楕円 359">
          <a:extLst>
            <a:ext uri="{FF2B5EF4-FFF2-40B4-BE49-F238E27FC236}">
              <a16:creationId xmlns:a16="http://schemas.microsoft.com/office/drawing/2014/main" id="{D1E3B151-23EC-4A0B-944D-2980D9395C9D}"/>
            </a:ext>
          </a:extLst>
        </xdr:cNvPr>
        <xdr:cNvSpPr/>
      </xdr:nvSpPr>
      <xdr:spPr>
        <a:xfrm>
          <a:off x="869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160564</xdr:rowOff>
    </xdr:to>
    <xdr:cxnSp macro="">
      <xdr:nvCxnSpPr>
        <xdr:cNvPr id="361" name="直線コネクタ 360">
          <a:extLst>
            <a:ext uri="{FF2B5EF4-FFF2-40B4-BE49-F238E27FC236}">
              <a16:creationId xmlns:a16="http://schemas.microsoft.com/office/drawing/2014/main" id="{7E7405CA-D5F6-4EEC-8002-A3880E699CC0}"/>
            </a:ext>
          </a:extLst>
        </xdr:cNvPr>
        <xdr:cNvCxnSpPr/>
      </xdr:nvCxnSpPr>
      <xdr:spPr>
        <a:xfrm flipV="1">
          <a:off x="8750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2" name="楕円 361">
          <a:extLst>
            <a:ext uri="{FF2B5EF4-FFF2-40B4-BE49-F238E27FC236}">
              <a16:creationId xmlns:a16="http://schemas.microsoft.com/office/drawing/2014/main" id="{0159F461-EE26-43FF-B888-353D31008D33}"/>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160564</xdr:rowOff>
    </xdr:from>
    <xdr:to>
      <xdr:col>45</xdr:col>
      <xdr:colOff>177800</xdr:colOff>
      <xdr:row>84</xdr:row>
      <xdr:rowOff>0</xdr:rowOff>
    </xdr:to>
    <xdr:cxnSp macro="">
      <xdr:nvCxnSpPr>
        <xdr:cNvPr id="363" name="直線コネクタ 362">
          <a:extLst>
            <a:ext uri="{FF2B5EF4-FFF2-40B4-BE49-F238E27FC236}">
              <a16:creationId xmlns:a16="http://schemas.microsoft.com/office/drawing/2014/main" id="{22111785-1532-449C-80F1-6B8EB173C9CE}"/>
            </a:ext>
          </a:extLst>
        </xdr:cNvPr>
        <xdr:cNvCxnSpPr/>
      </xdr:nvCxnSpPr>
      <xdr:spPr>
        <a:xfrm flipV="1">
          <a:off x="7861300" y="14390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64" name="楕円 363">
          <a:extLst>
            <a:ext uri="{FF2B5EF4-FFF2-40B4-BE49-F238E27FC236}">
              <a16:creationId xmlns:a16="http://schemas.microsoft.com/office/drawing/2014/main" id="{9B5B723C-5CDC-4AF8-9D19-458465A7CE17}"/>
            </a:ext>
          </a:extLst>
        </xdr:cNvPr>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0</xdr:rowOff>
    </xdr:to>
    <xdr:cxnSp macro="">
      <xdr:nvCxnSpPr>
        <xdr:cNvPr id="365" name="直線コネクタ 364">
          <a:extLst>
            <a:ext uri="{FF2B5EF4-FFF2-40B4-BE49-F238E27FC236}">
              <a16:creationId xmlns:a16="http://schemas.microsoft.com/office/drawing/2014/main" id="{95963D38-993A-46A4-83C5-65C5EC3EBEB8}"/>
            </a:ext>
          </a:extLst>
        </xdr:cNvPr>
        <xdr:cNvCxnSpPr/>
      </xdr:nvCxnSpPr>
      <xdr:spPr>
        <a:xfrm>
          <a:off x="6972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10EF8A83-493D-4FB6-AC85-C4C3C1606B92}"/>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89BCEF0-8A58-4F39-8CB2-893AAFA914EE}"/>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ABEDFF6D-9D4F-4225-BFEB-6EA685760BFF}"/>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DAB0BAE6-CE97-4B4B-826A-2109708E5063}"/>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01268116-FF8A-4F62-B714-357C12B0E3DD}"/>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1" name="n_2mainValue【福祉施設】&#10;一人当たり面積">
          <a:extLst>
            <a:ext uri="{FF2B5EF4-FFF2-40B4-BE49-F238E27FC236}">
              <a16:creationId xmlns:a16="http://schemas.microsoft.com/office/drawing/2014/main" id="{FBB3E0B4-266E-4607-8004-4B3EC130C042}"/>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2" name="n_3mainValue【福祉施設】&#10;一人当たり面積">
          <a:extLst>
            <a:ext uri="{FF2B5EF4-FFF2-40B4-BE49-F238E27FC236}">
              <a16:creationId xmlns:a16="http://schemas.microsoft.com/office/drawing/2014/main" id="{1C98938E-DFAE-4B4E-9FEF-BD56A1648790}"/>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73" name="n_4mainValue【福祉施設】&#10;一人当たり面積">
          <a:extLst>
            <a:ext uri="{FF2B5EF4-FFF2-40B4-BE49-F238E27FC236}">
              <a16:creationId xmlns:a16="http://schemas.microsoft.com/office/drawing/2014/main" id="{0CF67B33-87C6-433D-9F46-6A95D128C4A5}"/>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D311752F-0A9F-48A3-953A-3B03BA7A0D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980D7E7-01A8-4F65-A773-9DC2904304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BBBB824-292C-44FA-A31D-08BC105F27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195D7E03-A2AF-42A2-A792-888E850C0D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032F61F-2A8C-437C-9C73-749C9B5752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34B907F-8E63-4975-A9A1-2844317DE0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ADFE4FB-93C3-4A86-9823-618DB9D5BC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526E9B0-5D8D-458F-A31B-7DC8E76C97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52C559F-5C29-48D3-AF1E-AF3C8C7A84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E03A190-1110-4AFC-87C8-83350486EA0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6440503-34B9-4B57-82C6-963637F81EB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8B28658C-41AD-42E5-BAB9-7BDC7D85AB1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19EF35DF-0E15-4D14-AD22-D5103296604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75B76229-65D3-472E-B752-FF7338EE632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7D93ECE4-CDF4-4F8D-A464-9E60308C172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72144AA8-64F8-4147-8512-F9223E52AD5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E19C964E-41CF-47D3-A5A7-DBFB0CFA484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7B7201D-F893-47AB-AACD-191B4F79B9A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D4AB05C-A9C9-4A3E-B2D7-B33C68B261F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7CDA9C61-3F31-4315-826E-55688617808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96F84E5C-C943-4A95-9DBC-542B15A3500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08AECA9-2735-4A93-B491-B83DB1C16BD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800FFB8D-88CF-42A3-8974-6157AC08C67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E64FC75-3229-46C7-BFE3-736C49B11C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BC1132B4-755F-4C84-A1E4-45CAB57558B6}"/>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13136E89-5BE8-4BE8-9A72-273A37A3DC9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458230F0-3660-4C5E-A0EC-EA83FE39EA9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8F9D21F2-A9E8-4C66-80CC-97358C0D84B4}"/>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45992B98-16A1-48EF-9AC4-F8932F340D61}"/>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DDFBE532-4A43-416B-9D57-2D12336FE463}"/>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BAA347B8-B6D9-490D-86BF-C2AB9B2AC4E5}"/>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ACDE20BE-A719-495D-B490-83AB456ABA67}"/>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80B9D7C6-AB06-4649-92AB-2299811C3105}"/>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FE3648CA-A411-4824-9BED-6DAD031B1E6E}"/>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78C802F0-D6FC-417D-8D1C-1CBB7BEFCA55}"/>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FB0960E-0209-4469-8AB8-97D9BBC5E02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6B1FA59-3513-4A64-BE66-8ED581A98E8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11198B5-A0A8-4E0F-9997-AE110389A7F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3796F2C-9550-4114-AAC8-4BA7AC71ABB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AA0F34E-E4EF-4B03-8364-902D26760D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153036</xdr:rowOff>
    </xdr:from>
    <xdr:to>
      <xdr:col>24</xdr:col>
      <xdr:colOff>114300</xdr:colOff>
      <xdr:row>104</xdr:row>
      <xdr:rowOff>83186</xdr:rowOff>
    </xdr:to>
    <xdr:sp macro="" textlink="">
      <xdr:nvSpPr>
        <xdr:cNvPr id="414" name="楕円 413">
          <a:extLst>
            <a:ext uri="{FF2B5EF4-FFF2-40B4-BE49-F238E27FC236}">
              <a16:creationId xmlns:a16="http://schemas.microsoft.com/office/drawing/2014/main" id="{DB6217AE-2FDB-484E-9B19-4935AE2E0734}"/>
            </a:ext>
          </a:extLst>
        </xdr:cNvPr>
        <xdr:cNvSpPr/>
      </xdr:nvSpPr>
      <xdr:spPr>
        <a:xfrm>
          <a:off x="45847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131463</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FE5D54E6-4EA1-4ACE-8B2F-6ADAF7264AB7}"/>
            </a:ext>
          </a:extLst>
        </xdr:cNvPr>
        <xdr:cNvSpPr txBox="1"/>
      </xdr:nvSpPr>
      <xdr:spPr>
        <a:xfrm>
          <a:off x="4673600"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113030</xdr:rowOff>
    </xdr:from>
    <xdr:to>
      <xdr:col>20</xdr:col>
      <xdr:colOff>38100</xdr:colOff>
      <xdr:row>104</xdr:row>
      <xdr:rowOff>43180</xdr:rowOff>
    </xdr:to>
    <xdr:sp macro="" textlink="">
      <xdr:nvSpPr>
        <xdr:cNvPr id="416" name="楕円 415">
          <a:extLst>
            <a:ext uri="{FF2B5EF4-FFF2-40B4-BE49-F238E27FC236}">
              <a16:creationId xmlns:a16="http://schemas.microsoft.com/office/drawing/2014/main" id="{25CA7834-16FD-43BF-BC0E-2A4F93BC3076}"/>
            </a:ext>
          </a:extLst>
        </xdr:cNvPr>
        <xdr:cNvSpPr/>
      </xdr:nvSpPr>
      <xdr:spPr>
        <a:xfrm>
          <a:off x="3746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163830</xdr:rowOff>
    </xdr:from>
    <xdr:to>
      <xdr:col>24</xdr:col>
      <xdr:colOff>63500</xdr:colOff>
      <xdr:row>104</xdr:row>
      <xdr:rowOff>32386</xdr:rowOff>
    </xdr:to>
    <xdr:cxnSp macro="">
      <xdr:nvCxnSpPr>
        <xdr:cNvPr id="417" name="直線コネクタ 416">
          <a:extLst>
            <a:ext uri="{FF2B5EF4-FFF2-40B4-BE49-F238E27FC236}">
              <a16:creationId xmlns:a16="http://schemas.microsoft.com/office/drawing/2014/main" id="{D1B25E4B-CB0A-4ABA-969B-987D922D1F1B}"/>
            </a:ext>
          </a:extLst>
        </xdr:cNvPr>
        <xdr:cNvCxnSpPr/>
      </xdr:nvCxnSpPr>
      <xdr:spPr>
        <a:xfrm>
          <a:off x="3797300" y="178231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69214</xdr:rowOff>
    </xdr:from>
    <xdr:to>
      <xdr:col>15</xdr:col>
      <xdr:colOff>101600</xdr:colOff>
      <xdr:row>103</xdr:row>
      <xdr:rowOff>170814</xdr:rowOff>
    </xdr:to>
    <xdr:sp macro="" textlink="">
      <xdr:nvSpPr>
        <xdr:cNvPr id="418" name="楕円 417">
          <a:extLst>
            <a:ext uri="{FF2B5EF4-FFF2-40B4-BE49-F238E27FC236}">
              <a16:creationId xmlns:a16="http://schemas.microsoft.com/office/drawing/2014/main" id="{83788930-9358-40F2-966A-5A0F84D8F87A}"/>
            </a:ext>
          </a:extLst>
        </xdr:cNvPr>
        <xdr:cNvSpPr/>
      </xdr:nvSpPr>
      <xdr:spPr>
        <a:xfrm>
          <a:off x="2857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120014</xdr:rowOff>
    </xdr:from>
    <xdr:to>
      <xdr:col>19</xdr:col>
      <xdr:colOff>177800</xdr:colOff>
      <xdr:row>103</xdr:row>
      <xdr:rowOff>163830</xdr:rowOff>
    </xdr:to>
    <xdr:cxnSp macro="">
      <xdr:nvCxnSpPr>
        <xdr:cNvPr id="419" name="直線コネクタ 418">
          <a:extLst>
            <a:ext uri="{FF2B5EF4-FFF2-40B4-BE49-F238E27FC236}">
              <a16:creationId xmlns:a16="http://schemas.microsoft.com/office/drawing/2014/main" id="{3D03CC18-C67E-4657-BDF5-4EB3AE8F6EC2}"/>
            </a:ext>
          </a:extLst>
        </xdr:cNvPr>
        <xdr:cNvCxnSpPr/>
      </xdr:nvCxnSpPr>
      <xdr:spPr>
        <a:xfrm>
          <a:off x="2908300" y="177793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20" name="楕円 419">
          <a:extLst>
            <a:ext uri="{FF2B5EF4-FFF2-40B4-BE49-F238E27FC236}">
              <a16:creationId xmlns:a16="http://schemas.microsoft.com/office/drawing/2014/main" id="{3F7DCB80-6C2A-404E-902B-51480420AE37}"/>
            </a:ext>
          </a:extLst>
        </xdr:cNvPr>
        <xdr:cNvSpPr/>
      </xdr:nvSpPr>
      <xdr:spPr>
        <a:xfrm>
          <a:off x="1968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76200</xdr:rowOff>
    </xdr:from>
    <xdr:to>
      <xdr:col>15</xdr:col>
      <xdr:colOff>50800</xdr:colOff>
      <xdr:row>103</xdr:row>
      <xdr:rowOff>120014</xdr:rowOff>
    </xdr:to>
    <xdr:cxnSp macro="">
      <xdr:nvCxnSpPr>
        <xdr:cNvPr id="421" name="直線コネクタ 420">
          <a:extLst>
            <a:ext uri="{FF2B5EF4-FFF2-40B4-BE49-F238E27FC236}">
              <a16:creationId xmlns:a16="http://schemas.microsoft.com/office/drawing/2014/main" id="{E8AE2794-0904-4A1B-B454-F6839F1E4CF4}"/>
            </a:ext>
          </a:extLst>
        </xdr:cNvPr>
        <xdr:cNvCxnSpPr/>
      </xdr:nvCxnSpPr>
      <xdr:spPr>
        <a:xfrm>
          <a:off x="2019300" y="177355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154939</xdr:rowOff>
    </xdr:from>
    <xdr:to>
      <xdr:col>6</xdr:col>
      <xdr:colOff>38100</xdr:colOff>
      <xdr:row>103</xdr:row>
      <xdr:rowOff>85089</xdr:rowOff>
    </xdr:to>
    <xdr:sp macro="" textlink="">
      <xdr:nvSpPr>
        <xdr:cNvPr id="422" name="楕円 421">
          <a:extLst>
            <a:ext uri="{FF2B5EF4-FFF2-40B4-BE49-F238E27FC236}">
              <a16:creationId xmlns:a16="http://schemas.microsoft.com/office/drawing/2014/main" id="{B18243DA-CBB5-41B5-87E8-AFD59E8263E4}"/>
            </a:ext>
          </a:extLst>
        </xdr:cNvPr>
        <xdr:cNvSpPr/>
      </xdr:nvSpPr>
      <xdr:spPr>
        <a:xfrm>
          <a:off x="107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34289</xdr:rowOff>
    </xdr:from>
    <xdr:to>
      <xdr:col>10</xdr:col>
      <xdr:colOff>114300</xdr:colOff>
      <xdr:row>103</xdr:row>
      <xdr:rowOff>76200</xdr:rowOff>
    </xdr:to>
    <xdr:cxnSp macro="">
      <xdr:nvCxnSpPr>
        <xdr:cNvPr id="423" name="直線コネクタ 422">
          <a:extLst>
            <a:ext uri="{FF2B5EF4-FFF2-40B4-BE49-F238E27FC236}">
              <a16:creationId xmlns:a16="http://schemas.microsoft.com/office/drawing/2014/main" id="{17A2DC9A-081F-46D6-A73C-E854E64561EA}"/>
            </a:ext>
          </a:extLst>
        </xdr:cNvPr>
        <xdr:cNvCxnSpPr/>
      </xdr:nvCxnSpPr>
      <xdr:spPr>
        <a:xfrm>
          <a:off x="1130300" y="17693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AF3FEE96-60F5-4F1B-AAC5-7D92884156C6}"/>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C7527DD4-4F9C-42AF-B1AB-E10CE99EB3F5}"/>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CCB888E7-DE68-4C14-80D2-B4FE7B8ABEEF}"/>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5CBD071B-1A3B-4B79-9E01-1BA15EB4ABAB}"/>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34307</xdr:rowOff>
    </xdr:from>
    <xdr:ext cx="405111" cy="259045"/>
    <xdr:sp macro="" textlink="">
      <xdr:nvSpPr>
        <xdr:cNvPr id="428" name="n_1mainValue【市民会館】&#10;有形固定資産減価償却率">
          <a:extLst>
            <a:ext uri="{FF2B5EF4-FFF2-40B4-BE49-F238E27FC236}">
              <a16:creationId xmlns:a16="http://schemas.microsoft.com/office/drawing/2014/main" id="{D74C0B61-A239-4920-921D-EE79405C857E}"/>
            </a:ext>
          </a:extLst>
        </xdr:cNvPr>
        <xdr:cNvSpPr txBox="1"/>
      </xdr:nvSpPr>
      <xdr:spPr>
        <a:xfrm>
          <a:off x="35820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161941</xdr:rowOff>
    </xdr:from>
    <xdr:ext cx="405111" cy="259045"/>
    <xdr:sp macro="" textlink="">
      <xdr:nvSpPr>
        <xdr:cNvPr id="429" name="n_2mainValue【市民会館】&#10;有形固定資産減価償却率">
          <a:extLst>
            <a:ext uri="{FF2B5EF4-FFF2-40B4-BE49-F238E27FC236}">
              <a16:creationId xmlns:a16="http://schemas.microsoft.com/office/drawing/2014/main" id="{1353D4ED-2800-4062-B5CF-AFC4DF9405F4}"/>
            </a:ext>
          </a:extLst>
        </xdr:cNvPr>
        <xdr:cNvSpPr txBox="1"/>
      </xdr:nvSpPr>
      <xdr:spPr>
        <a:xfrm>
          <a:off x="2705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30" name="n_3mainValue【市民会館】&#10;有形固定資産減価償却率">
          <a:extLst>
            <a:ext uri="{FF2B5EF4-FFF2-40B4-BE49-F238E27FC236}">
              <a16:creationId xmlns:a16="http://schemas.microsoft.com/office/drawing/2014/main" id="{03133D8E-856C-401E-A35A-23B82459A3BB}"/>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101616</xdr:rowOff>
    </xdr:from>
    <xdr:ext cx="405111" cy="259045"/>
    <xdr:sp macro="" textlink="">
      <xdr:nvSpPr>
        <xdr:cNvPr id="431" name="n_4mainValue【市民会館】&#10;有形固定資産減価償却率">
          <a:extLst>
            <a:ext uri="{FF2B5EF4-FFF2-40B4-BE49-F238E27FC236}">
              <a16:creationId xmlns:a16="http://schemas.microsoft.com/office/drawing/2014/main" id="{AEB1075C-A498-4FE3-A804-FB4D015FD390}"/>
            </a:ext>
          </a:extLst>
        </xdr:cNvPr>
        <xdr:cNvSpPr txBox="1"/>
      </xdr:nvSpPr>
      <xdr:spPr>
        <a:xfrm>
          <a:off x="927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7572B11-D544-4389-B799-B98A7846BA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AF89DF7-1CF4-471A-81F4-73EE2536E8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BA4BE79A-461F-4A2B-8C4B-ECD3D9B4B7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2F639F8-069E-4426-93B2-177B9D7FB1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B9C90821-FA3D-42B0-9830-3F31DCFEDE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2CFF317-C0AD-422A-B390-A4418CF91E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FBC4C1FF-9C5C-4195-AF16-771337DE16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4CA3287-77A3-4385-B543-A1CD9ECDF5A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85444677-24C8-4BC7-A71A-EAF05B333AE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1387BD3C-DD3D-4D4D-BE0A-3425F09031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45F7D44C-5B43-4110-8A2A-F6786FB56AB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86F97685-F0FB-4F6E-86A2-9D4BD950BC8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B1622C4-D947-46CB-9093-13A551D28B8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B19F3DB2-E101-4922-B543-60DB7C718EB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F5BF7C5F-E038-4C54-A32A-80E74EC2FF2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DDD6EA33-7086-4E24-B3C6-DDF9071C4A9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115F165A-F80C-4BD9-A307-2D5AAF869C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BB9CC9CC-BF6B-4A8D-B181-52D6D67B59D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8B92B3D2-01D3-4B99-9C8E-28EE7A969BD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DE648DB5-9115-403E-98B0-AEA69C9A509A}"/>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8E6B5FD-544C-484E-B633-746572256C6C}"/>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D4769387-7A0B-48CC-B728-8A1E75DBF628}"/>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CEEB34C9-865A-49C7-84F0-AC69AC7BD41F}"/>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1D7C91F6-ABFA-4B9A-814C-457EA18F650B}"/>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BE9C049A-6725-47C9-AC49-25E973240481}"/>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DD8E643C-E825-4DCE-89D4-AEFE32F6204D}"/>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74E6BBF8-DA02-4359-B8F9-83FE1D63D775}"/>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42D9BA07-531D-4309-9C3E-F52B550B2012}"/>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F932AC2C-BD7C-49C7-9CBF-E1B0155B8F32}"/>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A84B7796-8535-4112-8358-0E68406ED863}"/>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CFD4A10-4094-4F79-A702-633F472984E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DAF4B91-595C-4936-9368-D00A470DEEB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9040654-762F-4CD6-A922-81B3E035B5E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4622429-E4EA-4DBA-9985-A456F04F7FB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B3FE03F-FA68-442C-867E-D0366224030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156845</xdr:rowOff>
    </xdr:from>
    <xdr:to>
      <xdr:col>55</xdr:col>
      <xdr:colOff>50800</xdr:colOff>
      <xdr:row>104</xdr:row>
      <xdr:rowOff>86995</xdr:rowOff>
    </xdr:to>
    <xdr:sp macro="" textlink="">
      <xdr:nvSpPr>
        <xdr:cNvPr id="467" name="楕円 466">
          <a:extLst>
            <a:ext uri="{FF2B5EF4-FFF2-40B4-BE49-F238E27FC236}">
              <a16:creationId xmlns:a16="http://schemas.microsoft.com/office/drawing/2014/main" id="{19B328D9-8E79-42F6-9E1A-0F78879856FB}"/>
            </a:ext>
          </a:extLst>
        </xdr:cNvPr>
        <xdr:cNvSpPr/>
      </xdr:nvSpPr>
      <xdr:spPr>
        <a:xfrm>
          <a:off x="10426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8272</xdr:rowOff>
    </xdr:from>
    <xdr:ext cx="469744" cy="259045"/>
    <xdr:sp macro="" textlink="">
      <xdr:nvSpPr>
        <xdr:cNvPr id="468" name="【市民会館】&#10;一人当たり面積該当値テキスト">
          <a:extLst>
            <a:ext uri="{FF2B5EF4-FFF2-40B4-BE49-F238E27FC236}">
              <a16:creationId xmlns:a16="http://schemas.microsoft.com/office/drawing/2014/main" id="{C63F9666-F415-4CCE-B40F-83E618799156}"/>
            </a:ext>
          </a:extLst>
        </xdr:cNvPr>
        <xdr:cNvSpPr txBox="1"/>
      </xdr:nvSpPr>
      <xdr:spPr>
        <a:xfrm>
          <a:off x="105156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168275</xdr:rowOff>
    </xdr:from>
    <xdr:to>
      <xdr:col>50</xdr:col>
      <xdr:colOff>165100</xdr:colOff>
      <xdr:row>104</xdr:row>
      <xdr:rowOff>98425</xdr:rowOff>
    </xdr:to>
    <xdr:sp macro="" textlink="">
      <xdr:nvSpPr>
        <xdr:cNvPr id="469" name="楕円 468">
          <a:extLst>
            <a:ext uri="{FF2B5EF4-FFF2-40B4-BE49-F238E27FC236}">
              <a16:creationId xmlns:a16="http://schemas.microsoft.com/office/drawing/2014/main" id="{3F380200-9FAF-407F-A26F-4E6FB3AB85CC}"/>
            </a:ext>
          </a:extLst>
        </xdr:cNvPr>
        <xdr:cNvSpPr/>
      </xdr:nvSpPr>
      <xdr:spPr>
        <a:xfrm>
          <a:off x="9588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36195</xdr:rowOff>
    </xdr:from>
    <xdr:to>
      <xdr:col>55</xdr:col>
      <xdr:colOff>0</xdr:colOff>
      <xdr:row>104</xdr:row>
      <xdr:rowOff>47625</xdr:rowOff>
    </xdr:to>
    <xdr:cxnSp macro="">
      <xdr:nvCxnSpPr>
        <xdr:cNvPr id="470" name="直線コネクタ 469">
          <a:extLst>
            <a:ext uri="{FF2B5EF4-FFF2-40B4-BE49-F238E27FC236}">
              <a16:creationId xmlns:a16="http://schemas.microsoft.com/office/drawing/2014/main" id="{9AB4E84E-15D6-4F4A-8CF2-D2B54DF31FAC}"/>
            </a:ext>
          </a:extLst>
        </xdr:cNvPr>
        <xdr:cNvCxnSpPr/>
      </xdr:nvCxnSpPr>
      <xdr:spPr>
        <a:xfrm flipV="1">
          <a:off x="9639300" y="17866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xdr:rowOff>
    </xdr:from>
    <xdr:to>
      <xdr:col>46</xdr:col>
      <xdr:colOff>38100</xdr:colOff>
      <xdr:row>104</xdr:row>
      <xdr:rowOff>109855</xdr:rowOff>
    </xdr:to>
    <xdr:sp macro="" textlink="">
      <xdr:nvSpPr>
        <xdr:cNvPr id="471" name="楕円 470">
          <a:extLst>
            <a:ext uri="{FF2B5EF4-FFF2-40B4-BE49-F238E27FC236}">
              <a16:creationId xmlns:a16="http://schemas.microsoft.com/office/drawing/2014/main" id="{0C69FB9C-BA50-4DF5-8033-D692AC6723A4}"/>
            </a:ext>
          </a:extLst>
        </xdr:cNvPr>
        <xdr:cNvSpPr/>
      </xdr:nvSpPr>
      <xdr:spPr>
        <a:xfrm>
          <a:off x="8699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47625</xdr:rowOff>
    </xdr:from>
    <xdr:to>
      <xdr:col>50</xdr:col>
      <xdr:colOff>114300</xdr:colOff>
      <xdr:row>104</xdr:row>
      <xdr:rowOff>59055</xdr:rowOff>
    </xdr:to>
    <xdr:cxnSp macro="">
      <xdr:nvCxnSpPr>
        <xdr:cNvPr id="472" name="直線コネクタ 471">
          <a:extLst>
            <a:ext uri="{FF2B5EF4-FFF2-40B4-BE49-F238E27FC236}">
              <a16:creationId xmlns:a16="http://schemas.microsoft.com/office/drawing/2014/main" id="{87228D5D-DF94-4108-B078-E2CE9E3C321A}"/>
            </a:ext>
          </a:extLst>
        </xdr:cNvPr>
        <xdr:cNvCxnSpPr/>
      </xdr:nvCxnSpPr>
      <xdr:spPr>
        <a:xfrm flipV="1">
          <a:off x="8750300" y="1787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19686</xdr:rowOff>
    </xdr:from>
    <xdr:to>
      <xdr:col>41</xdr:col>
      <xdr:colOff>101600</xdr:colOff>
      <xdr:row>104</xdr:row>
      <xdr:rowOff>121286</xdr:rowOff>
    </xdr:to>
    <xdr:sp macro="" textlink="">
      <xdr:nvSpPr>
        <xdr:cNvPr id="473" name="楕円 472">
          <a:extLst>
            <a:ext uri="{FF2B5EF4-FFF2-40B4-BE49-F238E27FC236}">
              <a16:creationId xmlns:a16="http://schemas.microsoft.com/office/drawing/2014/main" id="{DBA4B4DC-D27D-4F5C-8633-44DD22D0395F}"/>
            </a:ext>
          </a:extLst>
        </xdr:cNvPr>
        <xdr:cNvSpPr/>
      </xdr:nvSpPr>
      <xdr:spPr>
        <a:xfrm>
          <a:off x="781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59055</xdr:rowOff>
    </xdr:from>
    <xdr:to>
      <xdr:col>45</xdr:col>
      <xdr:colOff>177800</xdr:colOff>
      <xdr:row>104</xdr:row>
      <xdr:rowOff>70486</xdr:rowOff>
    </xdr:to>
    <xdr:cxnSp macro="">
      <xdr:nvCxnSpPr>
        <xdr:cNvPr id="474" name="直線コネクタ 473">
          <a:extLst>
            <a:ext uri="{FF2B5EF4-FFF2-40B4-BE49-F238E27FC236}">
              <a16:creationId xmlns:a16="http://schemas.microsoft.com/office/drawing/2014/main" id="{0FA7F305-F324-41EB-B6F6-48333E854181}"/>
            </a:ext>
          </a:extLst>
        </xdr:cNvPr>
        <xdr:cNvCxnSpPr/>
      </xdr:nvCxnSpPr>
      <xdr:spPr>
        <a:xfrm flipV="1">
          <a:off x="7861300" y="178898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31114</xdr:rowOff>
    </xdr:from>
    <xdr:to>
      <xdr:col>36</xdr:col>
      <xdr:colOff>165100</xdr:colOff>
      <xdr:row>104</xdr:row>
      <xdr:rowOff>132714</xdr:rowOff>
    </xdr:to>
    <xdr:sp macro="" textlink="">
      <xdr:nvSpPr>
        <xdr:cNvPr id="475" name="楕円 474">
          <a:extLst>
            <a:ext uri="{FF2B5EF4-FFF2-40B4-BE49-F238E27FC236}">
              <a16:creationId xmlns:a16="http://schemas.microsoft.com/office/drawing/2014/main" id="{40B7A061-A93B-43BE-BCC3-965ED4AAFC6B}"/>
            </a:ext>
          </a:extLst>
        </xdr:cNvPr>
        <xdr:cNvSpPr/>
      </xdr:nvSpPr>
      <xdr:spPr>
        <a:xfrm>
          <a:off x="6921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70486</xdr:rowOff>
    </xdr:from>
    <xdr:to>
      <xdr:col>41</xdr:col>
      <xdr:colOff>50800</xdr:colOff>
      <xdr:row>104</xdr:row>
      <xdr:rowOff>81914</xdr:rowOff>
    </xdr:to>
    <xdr:cxnSp macro="">
      <xdr:nvCxnSpPr>
        <xdr:cNvPr id="476" name="直線コネクタ 475">
          <a:extLst>
            <a:ext uri="{FF2B5EF4-FFF2-40B4-BE49-F238E27FC236}">
              <a16:creationId xmlns:a16="http://schemas.microsoft.com/office/drawing/2014/main" id="{55507FAA-1817-44BF-9FC6-70B3042CB328}"/>
            </a:ext>
          </a:extLst>
        </xdr:cNvPr>
        <xdr:cNvCxnSpPr/>
      </xdr:nvCxnSpPr>
      <xdr:spPr>
        <a:xfrm flipV="1">
          <a:off x="6972300" y="179012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6F05B68F-2AE4-4783-B87B-493B872E3B38}"/>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F95F46C2-4192-4817-A46A-EC331E63FE72}"/>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971C2043-13A7-4CB6-9606-E5536E30B5A9}"/>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43152769-9A39-41F8-9DF0-3A8F78D275D6}"/>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114952</xdr:rowOff>
    </xdr:from>
    <xdr:ext cx="469744" cy="259045"/>
    <xdr:sp macro="" textlink="">
      <xdr:nvSpPr>
        <xdr:cNvPr id="481" name="n_1mainValue【市民会館】&#10;一人当たり面積">
          <a:extLst>
            <a:ext uri="{FF2B5EF4-FFF2-40B4-BE49-F238E27FC236}">
              <a16:creationId xmlns:a16="http://schemas.microsoft.com/office/drawing/2014/main" id="{1DCBC0F6-40D2-4E32-B17C-9F88500FE690}"/>
            </a:ext>
          </a:extLst>
        </xdr:cNvPr>
        <xdr:cNvSpPr txBox="1"/>
      </xdr:nvSpPr>
      <xdr:spPr>
        <a:xfrm>
          <a:off x="9391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126382</xdr:rowOff>
    </xdr:from>
    <xdr:ext cx="469744" cy="259045"/>
    <xdr:sp macro="" textlink="">
      <xdr:nvSpPr>
        <xdr:cNvPr id="482" name="n_2mainValue【市民会館】&#10;一人当たり面積">
          <a:extLst>
            <a:ext uri="{FF2B5EF4-FFF2-40B4-BE49-F238E27FC236}">
              <a16:creationId xmlns:a16="http://schemas.microsoft.com/office/drawing/2014/main" id="{5E7EB41B-ED99-4276-8E71-EC0536E9CFAC}"/>
            </a:ext>
          </a:extLst>
        </xdr:cNvPr>
        <xdr:cNvSpPr txBox="1"/>
      </xdr:nvSpPr>
      <xdr:spPr>
        <a:xfrm>
          <a:off x="8515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137813</xdr:rowOff>
    </xdr:from>
    <xdr:ext cx="469744" cy="259045"/>
    <xdr:sp macro="" textlink="">
      <xdr:nvSpPr>
        <xdr:cNvPr id="483" name="n_3mainValue【市民会館】&#10;一人当たり面積">
          <a:extLst>
            <a:ext uri="{FF2B5EF4-FFF2-40B4-BE49-F238E27FC236}">
              <a16:creationId xmlns:a16="http://schemas.microsoft.com/office/drawing/2014/main" id="{94DC07A4-B833-4183-ABAC-E5DA6F84F647}"/>
            </a:ext>
          </a:extLst>
        </xdr:cNvPr>
        <xdr:cNvSpPr txBox="1"/>
      </xdr:nvSpPr>
      <xdr:spPr>
        <a:xfrm>
          <a:off x="7626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149241</xdr:rowOff>
    </xdr:from>
    <xdr:ext cx="469744" cy="259045"/>
    <xdr:sp macro="" textlink="">
      <xdr:nvSpPr>
        <xdr:cNvPr id="484" name="n_4mainValue【市民会館】&#10;一人当たり面積">
          <a:extLst>
            <a:ext uri="{FF2B5EF4-FFF2-40B4-BE49-F238E27FC236}">
              <a16:creationId xmlns:a16="http://schemas.microsoft.com/office/drawing/2014/main" id="{92113CE5-22B2-46B3-B888-F97F30A99C42}"/>
            </a:ext>
          </a:extLst>
        </xdr:cNvPr>
        <xdr:cNvSpPr txBox="1"/>
      </xdr:nvSpPr>
      <xdr:spPr>
        <a:xfrm>
          <a:off x="6737427" y="176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5D58C22-7589-458C-B447-D7BF1B932B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8F59534C-97D9-4257-8E9D-12D901C5E0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45243F44-6BFE-45AC-A427-7FDC896B970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73B96691-AD14-4973-BECA-245D3206D1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8FDF8309-3C7A-449B-985B-6E53987AA9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CC1876C-E876-43DF-B732-86071EA359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C506A46-688B-4891-9811-01500E73A1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8E5E4CB-FAAE-400A-94D0-0508E5071C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65B97676-EF5E-4BB5-ABA7-6AFA6B4095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A0DF5EF8-5E83-4FAA-AEAC-794BC3243E1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DDF5FDA2-D946-40A7-9A21-078AA6EB66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E57A099-9F4D-4901-8E07-AE2B1179548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C5E218F1-22BD-48EC-9F51-2F30147FB9C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67B62283-404D-4BCA-88E6-2FBE9D5106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71BDC8BF-F90A-4F25-A97D-EA708EA327B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8621602-4D64-47FF-880E-0C9AAA6C33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20EDD4B-386D-4D50-A9A6-FB181BB8ED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E4D6AACE-F983-43F3-A910-EFBECD71BDC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F7AFA56-2E5A-4534-8854-7D8CCCB5E0C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F46FC432-E198-4760-A2EC-ED780ADF829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C9EF825A-4672-4BEE-98D7-9A53A5A2A2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3AF3484-E2E0-4933-B4EB-43605455BC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7C089E75-BC1F-4E03-9C36-18FE3AFA23F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95EAD5FE-3C98-40BF-A092-D3E45EA2AD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2466739C-2801-4D0D-BADE-88246489E1DF}"/>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66DF89D0-6E2B-4FAB-B61F-7B52EAFEE7C5}"/>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8EFA6EFB-BD44-446E-A351-45BA9ABAF88C}"/>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F45F44D-C34A-46E1-8CA4-8048721BEF9C}"/>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8231C461-9F03-46D2-A48B-504B326CD55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25D3B468-A0E5-4FBE-9280-26A5BAFF985F}"/>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E279F499-3A51-43D6-BA25-89A946C33AFE}"/>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1DB33010-A242-4D2B-AB80-266EAAF271A8}"/>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E8ED92D3-9B17-44C1-90E3-9ADFA5A15A58}"/>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F7887678-5077-44D0-94AF-90961EABB627}"/>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BF10858-2007-428B-A51C-38C3B2ACC7BB}"/>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BBBB37C-9620-488F-8D94-C1D98BF703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7CD4E3C-EFDC-41B9-9E7B-505FFBA140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CCD7990-6A62-4324-AEFC-F3364C8362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EC63B4D-3585-4764-95A5-23B1BDDC8F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56C9AFC-D06E-4C1A-9A2B-D7AF5E8748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525" name="楕円 524">
          <a:extLst>
            <a:ext uri="{FF2B5EF4-FFF2-40B4-BE49-F238E27FC236}">
              <a16:creationId xmlns:a16="http://schemas.microsoft.com/office/drawing/2014/main" id="{0472D5B9-3716-4056-A4EA-9EAD77120BC0}"/>
            </a:ext>
          </a:extLst>
        </xdr:cNvPr>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34307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B88CA8A7-6B97-4FCA-B003-1F012BD96084}"/>
            </a:ext>
          </a:extLst>
        </xdr:cNvPr>
        <xdr:cNvSpPr txBox="1"/>
      </xdr:nvSpPr>
      <xdr:spPr>
        <a:xfrm>
          <a:off x="16357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527" name="楕円 526">
          <a:extLst>
            <a:ext uri="{FF2B5EF4-FFF2-40B4-BE49-F238E27FC236}">
              <a16:creationId xmlns:a16="http://schemas.microsoft.com/office/drawing/2014/main" id="{529CD861-06D2-45B7-91A6-5B22090AAA3D}"/>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123825</xdr:rowOff>
    </xdr:to>
    <xdr:cxnSp macro="">
      <xdr:nvCxnSpPr>
        <xdr:cNvPr id="528" name="直線コネクタ 527">
          <a:extLst>
            <a:ext uri="{FF2B5EF4-FFF2-40B4-BE49-F238E27FC236}">
              <a16:creationId xmlns:a16="http://schemas.microsoft.com/office/drawing/2014/main" id="{32A85643-39A6-48FF-A58B-0FCE90693534}"/>
            </a:ext>
          </a:extLst>
        </xdr:cNvPr>
        <xdr:cNvCxnSpPr/>
      </xdr:nvCxnSpPr>
      <xdr:spPr>
        <a:xfrm flipV="1">
          <a:off x="15481300" y="66217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9" name="楕円 528">
          <a:extLst>
            <a:ext uri="{FF2B5EF4-FFF2-40B4-BE49-F238E27FC236}">
              <a16:creationId xmlns:a16="http://schemas.microsoft.com/office/drawing/2014/main" id="{F9F3B9D9-51A5-42DE-AA6A-2200BCEDC09B}"/>
            </a:ext>
          </a:extLst>
        </xdr:cNvPr>
        <xdr:cNvSpPr/>
      </xdr:nvSpPr>
      <xdr:spPr>
        <a:xfrm>
          <a:off x="1454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36195</xdr:rowOff>
    </xdr:from>
    <xdr:to>
      <xdr:col>81</xdr:col>
      <xdr:colOff>50800</xdr:colOff>
      <xdr:row>38</xdr:row>
      <xdr:rowOff>123825</xdr:rowOff>
    </xdr:to>
    <xdr:cxnSp macro="">
      <xdr:nvCxnSpPr>
        <xdr:cNvPr id="530" name="直線コネクタ 529">
          <a:extLst>
            <a:ext uri="{FF2B5EF4-FFF2-40B4-BE49-F238E27FC236}">
              <a16:creationId xmlns:a16="http://schemas.microsoft.com/office/drawing/2014/main" id="{8821A9C1-1E94-4EB4-BB07-04B9D60F4DB9}"/>
            </a:ext>
          </a:extLst>
        </xdr:cNvPr>
        <xdr:cNvCxnSpPr/>
      </xdr:nvCxnSpPr>
      <xdr:spPr>
        <a:xfrm>
          <a:off x="14592300" y="65512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531" name="楕円 530">
          <a:extLst>
            <a:ext uri="{FF2B5EF4-FFF2-40B4-BE49-F238E27FC236}">
              <a16:creationId xmlns:a16="http://schemas.microsoft.com/office/drawing/2014/main" id="{A1E34E63-31D2-47B5-B175-D4CB7197BAAB}"/>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38</xdr:row>
      <xdr:rowOff>36195</xdr:rowOff>
    </xdr:to>
    <xdr:cxnSp macro="">
      <xdr:nvCxnSpPr>
        <xdr:cNvPr id="532" name="直線コネクタ 531">
          <a:extLst>
            <a:ext uri="{FF2B5EF4-FFF2-40B4-BE49-F238E27FC236}">
              <a16:creationId xmlns:a16="http://schemas.microsoft.com/office/drawing/2014/main" id="{9F2DDD4D-9C72-4F35-B1B3-4FCF6100CF36}"/>
            </a:ext>
          </a:extLst>
        </xdr:cNvPr>
        <xdr:cNvCxnSpPr/>
      </xdr:nvCxnSpPr>
      <xdr:spPr>
        <a:xfrm>
          <a:off x="13703300" y="64617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33" name="楕円 532">
          <a:extLst>
            <a:ext uri="{FF2B5EF4-FFF2-40B4-BE49-F238E27FC236}">
              <a16:creationId xmlns:a16="http://schemas.microsoft.com/office/drawing/2014/main" id="{2AED3A24-C66C-4DF2-8441-E450D0C31B4E}"/>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118110</xdr:rowOff>
    </xdr:to>
    <xdr:cxnSp macro="">
      <xdr:nvCxnSpPr>
        <xdr:cNvPr id="534" name="直線コネクタ 533">
          <a:extLst>
            <a:ext uri="{FF2B5EF4-FFF2-40B4-BE49-F238E27FC236}">
              <a16:creationId xmlns:a16="http://schemas.microsoft.com/office/drawing/2014/main" id="{5DFF5409-F5E0-4E6B-A01E-0C55B264E247}"/>
            </a:ext>
          </a:extLst>
        </xdr:cNvPr>
        <xdr:cNvCxnSpPr/>
      </xdr:nvCxnSpPr>
      <xdr:spPr>
        <a:xfrm>
          <a:off x="12814300" y="6400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3638646-5E43-4F13-8462-C06E5D21194C}"/>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65C632D-73A4-4A5A-840A-5E4BB331188A}"/>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ED84BF2-0733-4DBB-84F9-5CB220CBEA7A}"/>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E667D5D-79AE-43D2-853F-DB5B8BDC862C}"/>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6542EDE-BD38-4BC0-9F67-85777324A20B}"/>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CD9AF78-259A-4BB7-A3C3-E002E1AEAB18}"/>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160037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6B070F49-BB6B-43DB-8F8E-3CFA9E385478}"/>
            </a:ext>
          </a:extLst>
        </xdr:cNvPr>
        <xdr:cNvSpPr txBox="1"/>
      </xdr:nvSpPr>
      <xdr:spPr>
        <a:xfrm>
          <a:off x="13500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621E0D74-32F4-47BD-82B6-9EBA4AEA7363}"/>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D4601474-8BFC-41B4-92F7-7D33283673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7FDD70C4-D04E-4783-9C57-FFDA111773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57124D49-2F06-470E-BACA-9A49489F30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AD23317-87FB-4C03-B5EF-77CF88077B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1BDDC1BA-FB5E-4F3D-B917-C4B9880B52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5DDC9733-E67E-48DE-86FF-279F509FFE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C2611EC1-6A20-47D2-9A8A-BA472DBC2D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E7A0EF-008D-42AF-8D97-DAD93EDF98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88B065C9-1EE4-4B3B-8A86-526329EB76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D2C7F0BB-2B88-4F2E-B8BD-A98D693D97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6681539D-22A0-4F1C-A540-C8AFFB79921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12182461-4913-4532-96EC-7B2AD94E6C6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B7C8CC85-5A02-4756-AB8B-A9EFA29FA7D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1D8382A5-4B57-4BF1-A76E-A5261B3653F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53233811-39B0-42A3-BD61-8BBE27436C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99B17E3-3433-41F1-9591-9CE32EF03CF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B2D25798-5D63-4872-A7C2-64B22875DFF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1834203-B96B-4C18-ACFB-C371D3D3CC6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B52C08CE-20C9-4D95-9AB2-C7C73A6D7DE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5B04CC35-162C-4F53-9965-955D87BB059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997C2201-82D5-4114-8A27-8F740FCCD8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FB905248-4B25-480D-BA9C-461917B9A4A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513631F7-2786-4860-BFF8-C17B7959C7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FC9F5F98-94AC-4426-939C-0867B11ECE13}"/>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B029940D-D290-4CBC-94C7-FED0416E0871}"/>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D1867B86-872D-44A0-AA32-8098DE682CF1}"/>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3DA9CF05-A2C3-4516-928D-59EE3BF3CE1C}"/>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662F5EE1-9B48-4A0D-A438-31294003D660}"/>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48CBC4C8-12F2-42A0-9E8C-F5F3A147C30F}"/>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28CC4C18-524A-403E-82B9-DF1530973BFA}"/>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DBAEDEAD-8905-4CFB-B23E-3AF67DFF84F8}"/>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DFA7D101-67D7-403F-8BAA-54BBA7499CDF}"/>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5C927EE8-8B15-4AAF-90B7-579C207D247B}"/>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1D99280-7D72-4E11-8E91-C52D9AE293F7}"/>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E1B510E-7178-419A-A3D7-C4C39526CF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F8E831A-2CB8-4799-88D6-22BDF3F173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E1C0CC8-460A-4A98-BBCB-38C3FB7A42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BA15CA3-4B9A-4DBC-A7E7-E7322712806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4D9CFF8-216C-44B4-9C79-E02F0A1AEA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59941</xdr:rowOff>
    </xdr:from>
    <xdr:to>
      <xdr:col>116</xdr:col>
      <xdr:colOff>114300</xdr:colOff>
      <xdr:row>37</xdr:row>
      <xdr:rowOff>161541</xdr:rowOff>
    </xdr:to>
    <xdr:sp macro="" textlink="">
      <xdr:nvSpPr>
        <xdr:cNvPr id="582" name="楕円 581">
          <a:extLst>
            <a:ext uri="{FF2B5EF4-FFF2-40B4-BE49-F238E27FC236}">
              <a16:creationId xmlns:a16="http://schemas.microsoft.com/office/drawing/2014/main" id="{9A53426E-58C6-474B-A80F-AE72C4984AC2}"/>
            </a:ext>
          </a:extLst>
        </xdr:cNvPr>
        <xdr:cNvSpPr/>
      </xdr:nvSpPr>
      <xdr:spPr>
        <a:xfrm>
          <a:off x="22110700" y="64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82818</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54CE6699-8F96-46DF-B3EC-D40333114906}"/>
            </a:ext>
          </a:extLst>
        </xdr:cNvPr>
        <xdr:cNvSpPr txBox="1"/>
      </xdr:nvSpPr>
      <xdr:spPr>
        <a:xfrm>
          <a:off x="22199600" y="625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134214</xdr:rowOff>
    </xdr:from>
    <xdr:to>
      <xdr:col>112</xdr:col>
      <xdr:colOff>38100</xdr:colOff>
      <xdr:row>38</xdr:row>
      <xdr:rowOff>64364</xdr:rowOff>
    </xdr:to>
    <xdr:sp macro="" textlink="">
      <xdr:nvSpPr>
        <xdr:cNvPr id="584" name="楕円 583">
          <a:extLst>
            <a:ext uri="{FF2B5EF4-FFF2-40B4-BE49-F238E27FC236}">
              <a16:creationId xmlns:a16="http://schemas.microsoft.com/office/drawing/2014/main" id="{2DD9B24F-B7CC-4ABE-8C62-BF61AB4C46F4}"/>
            </a:ext>
          </a:extLst>
        </xdr:cNvPr>
        <xdr:cNvSpPr/>
      </xdr:nvSpPr>
      <xdr:spPr>
        <a:xfrm>
          <a:off x="21272500" y="64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110741</xdr:rowOff>
    </xdr:from>
    <xdr:to>
      <xdr:col>116</xdr:col>
      <xdr:colOff>63500</xdr:colOff>
      <xdr:row>38</xdr:row>
      <xdr:rowOff>13564</xdr:rowOff>
    </xdr:to>
    <xdr:cxnSp macro="">
      <xdr:nvCxnSpPr>
        <xdr:cNvPr id="585" name="直線コネクタ 584">
          <a:extLst>
            <a:ext uri="{FF2B5EF4-FFF2-40B4-BE49-F238E27FC236}">
              <a16:creationId xmlns:a16="http://schemas.microsoft.com/office/drawing/2014/main" id="{1231A2FF-2E55-4145-8E6F-9AF4403C4931}"/>
            </a:ext>
          </a:extLst>
        </xdr:cNvPr>
        <xdr:cNvCxnSpPr/>
      </xdr:nvCxnSpPr>
      <xdr:spPr>
        <a:xfrm flipV="1">
          <a:off x="21323300" y="6454391"/>
          <a:ext cx="8382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144516</xdr:rowOff>
    </xdr:from>
    <xdr:to>
      <xdr:col>107</xdr:col>
      <xdr:colOff>101600</xdr:colOff>
      <xdr:row>38</xdr:row>
      <xdr:rowOff>74666</xdr:rowOff>
    </xdr:to>
    <xdr:sp macro="" textlink="">
      <xdr:nvSpPr>
        <xdr:cNvPr id="586" name="楕円 585">
          <a:extLst>
            <a:ext uri="{FF2B5EF4-FFF2-40B4-BE49-F238E27FC236}">
              <a16:creationId xmlns:a16="http://schemas.microsoft.com/office/drawing/2014/main" id="{D513B6F0-329C-4A0F-810B-D18171A4E2ED}"/>
            </a:ext>
          </a:extLst>
        </xdr:cNvPr>
        <xdr:cNvSpPr/>
      </xdr:nvSpPr>
      <xdr:spPr>
        <a:xfrm>
          <a:off x="20383500" y="64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13564</xdr:rowOff>
    </xdr:from>
    <xdr:to>
      <xdr:col>111</xdr:col>
      <xdr:colOff>177800</xdr:colOff>
      <xdr:row>38</xdr:row>
      <xdr:rowOff>23866</xdr:rowOff>
    </xdr:to>
    <xdr:cxnSp macro="">
      <xdr:nvCxnSpPr>
        <xdr:cNvPr id="587" name="直線コネクタ 586">
          <a:extLst>
            <a:ext uri="{FF2B5EF4-FFF2-40B4-BE49-F238E27FC236}">
              <a16:creationId xmlns:a16="http://schemas.microsoft.com/office/drawing/2014/main" id="{4FD0A067-63FF-4FD9-8703-C2D4FEC9A46C}"/>
            </a:ext>
          </a:extLst>
        </xdr:cNvPr>
        <xdr:cNvCxnSpPr/>
      </xdr:nvCxnSpPr>
      <xdr:spPr>
        <a:xfrm flipV="1">
          <a:off x="20434300" y="6528664"/>
          <a:ext cx="8890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159565</xdr:rowOff>
    </xdr:from>
    <xdr:to>
      <xdr:col>102</xdr:col>
      <xdr:colOff>165100</xdr:colOff>
      <xdr:row>38</xdr:row>
      <xdr:rowOff>89715</xdr:rowOff>
    </xdr:to>
    <xdr:sp macro="" textlink="">
      <xdr:nvSpPr>
        <xdr:cNvPr id="588" name="楕円 587">
          <a:extLst>
            <a:ext uri="{FF2B5EF4-FFF2-40B4-BE49-F238E27FC236}">
              <a16:creationId xmlns:a16="http://schemas.microsoft.com/office/drawing/2014/main" id="{FE09996A-930B-43F4-B32A-E635C3B605F5}"/>
            </a:ext>
          </a:extLst>
        </xdr:cNvPr>
        <xdr:cNvSpPr/>
      </xdr:nvSpPr>
      <xdr:spPr>
        <a:xfrm>
          <a:off x="19494500" y="65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23866</xdr:rowOff>
    </xdr:from>
    <xdr:to>
      <xdr:col>107</xdr:col>
      <xdr:colOff>50800</xdr:colOff>
      <xdr:row>38</xdr:row>
      <xdr:rowOff>38915</xdr:rowOff>
    </xdr:to>
    <xdr:cxnSp macro="">
      <xdr:nvCxnSpPr>
        <xdr:cNvPr id="589" name="直線コネクタ 588">
          <a:extLst>
            <a:ext uri="{FF2B5EF4-FFF2-40B4-BE49-F238E27FC236}">
              <a16:creationId xmlns:a16="http://schemas.microsoft.com/office/drawing/2014/main" id="{025E0043-97D2-4D65-9868-860928A4765D}"/>
            </a:ext>
          </a:extLst>
        </xdr:cNvPr>
        <xdr:cNvCxnSpPr/>
      </xdr:nvCxnSpPr>
      <xdr:spPr>
        <a:xfrm flipV="1">
          <a:off x="19545300" y="6538966"/>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17254</xdr:rowOff>
    </xdr:from>
    <xdr:to>
      <xdr:col>98</xdr:col>
      <xdr:colOff>38100</xdr:colOff>
      <xdr:row>38</xdr:row>
      <xdr:rowOff>118854</xdr:rowOff>
    </xdr:to>
    <xdr:sp macro="" textlink="">
      <xdr:nvSpPr>
        <xdr:cNvPr id="590" name="楕円 589">
          <a:extLst>
            <a:ext uri="{FF2B5EF4-FFF2-40B4-BE49-F238E27FC236}">
              <a16:creationId xmlns:a16="http://schemas.microsoft.com/office/drawing/2014/main" id="{388BBE97-1B48-4724-8D27-4A39EA1AAA29}"/>
            </a:ext>
          </a:extLst>
        </xdr:cNvPr>
        <xdr:cNvSpPr/>
      </xdr:nvSpPr>
      <xdr:spPr>
        <a:xfrm>
          <a:off x="18605500" y="6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38915</xdr:rowOff>
    </xdr:from>
    <xdr:to>
      <xdr:col>102</xdr:col>
      <xdr:colOff>114300</xdr:colOff>
      <xdr:row>38</xdr:row>
      <xdr:rowOff>68054</xdr:rowOff>
    </xdr:to>
    <xdr:cxnSp macro="">
      <xdr:nvCxnSpPr>
        <xdr:cNvPr id="591" name="直線コネクタ 590">
          <a:extLst>
            <a:ext uri="{FF2B5EF4-FFF2-40B4-BE49-F238E27FC236}">
              <a16:creationId xmlns:a16="http://schemas.microsoft.com/office/drawing/2014/main" id="{DF435A61-9440-408C-9950-8F8F712AC1C4}"/>
            </a:ext>
          </a:extLst>
        </xdr:cNvPr>
        <xdr:cNvCxnSpPr/>
      </xdr:nvCxnSpPr>
      <xdr:spPr>
        <a:xfrm flipV="1">
          <a:off x="18656300" y="6554015"/>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E96FACF6-852E-40A7-832D-52F40F02A60E}"/>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1A217CA7-1834-4D36-BED0-1B5E38EB8210}"/>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3FF1096-EF37-4323-9C0E-8C794355B3D9}"/>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32444104-E28D-4C21-B34E-0CF7490812A9}"/>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80891</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CBD66064-20C2-460B-ABF2-B5D94A2D9309}"/>
            </a:ext>
          </a:extLst>
        </xdr:cNvPr>
        <xdr:cNvSpPr txBox="1"/>
      </xdr:nvSpPr>
      <xdr:spPr>
        <a:xfrm>
          <a:off x="21043411" y="625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91193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B5D8D0C1-2949-44A5-86F4-F045E95E7022}"/>
            </a:ext>
          </a:extLst>
        </xdr:cNvPr>
        <xdr:cNvSpPr txBox="1"/>
      </xdr:nvSpPr>
      <xdr:spPr>
        <a:xfrm>
          <a:off x="20167111" y="62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106242</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B3CDF40C-DDC0-4373-A3AF-5F8EDB39F68A}"/>
            </a:ext>
          </a:extLst>
        </xdr:cNvPr>
        <xdr:cNvSpPr txBox="1"/>
      </xdr:nvSpPr>
      <xdr:spPr>
        <a:xfrm>
          <a:off x="19278111" y="627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135381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ECC51CA8-9E6A-4D81-B13E-ED577568036B}"/>
            </a:ext>
          </a:extLst>
        </xdr:cNvPr>
        <xdr:cNvSpPr txBox="1"/>
      </xdr:nvSpPr>
      <xdr:spPr>
        <a:xfrm>
          <a:off x="18389111" y="63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D75DB2D8-AD45-4569-BD8F-D0622F7D80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60E315DB-56BA-40DE-948B-E6DC132542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1543478-9ABF-455E-A23E-2C8E1D25AB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B7AF0A58-5755-41A1-9B2C-913AA2F842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9DE69C2-234F-4018-A3A0-BE41E7578E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8923FC57-7DE6-402E-BE8A-C625CB59DC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68DB69B1-0283-4C83-831D-87F8F2B10D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E51FC5BA-B503-492C-9B62-C4C2696C01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4D2A4C96-D8C1-4B11-852B-492E55767F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815AF7DE-BC11-4AE1-87A6-AEC35567BB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1E871D48-4959-4EE2-9100-8DA5C7AA76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1CCB25FD-FB6A-425A-9FEA-7892D88796A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7E1E6ECE-C676-4B18-A2BC-70956F31200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A84BC3A-5D62-4AE1-89F0-4502D76105C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0441C64-398E-4840-B3F2-083D287663A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2D4BD67C-8DEA-40F8-9325-A192DB68E5C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7B31710B-5792-4246-9DFD-D11575C7E33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84E66732-748A-4D66-A3DB-F610196A042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C075661B-2196-4FF7-A037-1DA6B86E35F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6A10E153-E637-4B7D-82CF-D7231003DF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2ECAC82B-0387-481F-83CD-DE6B16A9BF4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7D0F603E-6783-4B61-AB19-3F4FD5C6BA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1CA217E0-6F7A-4F57-8BEC-02A80C97AA0C}"/>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D447D4E6-2797-420F-9EB8-3D8E953E94B6}"/>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DD1E0AF3-ECDD-4126-8E7F-D2F1D139071F}"/>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C707E2E1-E2F0-48CF-8087-AE4B82BCC63E}"/>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F1D1F0F4-3190-4D0A-AC52-2CEFAFAD3D46}"/>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7381F57-677B-476A-9FF9-7A72EA2B7FD6}"/>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802E3F5F-DE22-4F7F-9DDD-72E3FECA4B6A}"/>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79333456-6E90-4BB0-9A5C-3B5B5BB060F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30050DAA-602D-4088-8346-1835D1FA0244}"/>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3461389D-7F4C-4812-B180-90925C915F7A}"/>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232BB6D1-706D-4850-9E4B-3F0E4DE434DB}"/>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2BB07C1-5526-4C83-A555-D529C7C192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723950C-70AF-410E-8B46-3C509C1842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02EAC29-C959-4EAF-A0E3-A897A9A677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4785A12-7E30-4827-9E01-87826B680C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04D0725-11B6-4014-84E3-1AB9B740A5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88646</xdr:rowOff>
    </xdr:from>
    <xdr:to>
      <xdr:col>85</xdr:col>
      <xdr:colOff>177800</xdr:colOff>
      <xdr:row>61</xdr:row>
      <xdr:rowOff>18796</xdr:rowOff>
    </xdr:to>
    <xdr:sp macro="" textlink="">
      <xdr:nvSpPr>
        <xdr:cNvPr id="638" name="楕円 637">
          <a:extLst>
            <a:ext uri="{FF2B5EF4-FFF2-40B4-BE49-F238E27FC236}">
              <a16:creationId xmlns:a16="http://schemas.microsoft.com/office/drawing/2014/main" id="{965DAB4D-4C74-4526-9FAB-297CF14C45C5}"/>
            </a:ext>
          </a:extLst>
        </xdr:cNvPr>
        <xdr:cNvSpPr/>
      </xdr:nvSpPr>
      <xdr:spPr>
        <a:xfrm>
          <a:off x="162687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67073</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B763F0EC-B5C6-4306-A16A-4AAC8B954DFC}"/>
            </a:ext>
          </a:extLst>
        </xdr:cNvPr>
        <xdr:cNvSpPr txBox="1"/>
      </xdr:nvSpPr>
      <xdr:spPr>
        <a:xfrm>
          <a:off x="16357600"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49784</xdr:rowOff>
    </xdr:from>
    <xdr:to>
      <xdr:col>81</xdr:col>
      <xdr:colOff>101600</xdr:colOff>
      <xdr:row>60</xdr:row>
      <xdr:rowOff>151384</xdr:rowOff>
    </xdr:to>
    <xdr:sp macro="" textlink="">
      <xdr:nvSpPr>
        <xdr:cNvPr id="640" name="楕円 639">
          <a:extLst>
            <a:ext uri="{FF2B5EF4-FFF2-40B4-BE49-F238E27FC236}">
              <a16:creationId xmlns:a16="http://schemas.microsoft.com/office/drawing/2014/main" id="{1881E07D-C43E-467F-8BFF-21FC527493E4}"/>
            </a:ext>
          </a:extLst>
        </xdr:cNvPr>
        <xdr:cNvSpPr/>
      </xdr:nvSpPr>
      <xdr:spPr>
        <a:xfrm>
          <a:off x="15430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100584</xdr:rowOff>
    </xdr:from>
    <xdr:to>
      <xdr:col>85</xdr:col>
      <xdr:colOff>127000</xdr:colOff>
      <xdr:row>60</xdr:row>
      <xdr:rowOff>139446</xdr:rowOff>
    </xdr:to>
    <xdr:cxnSp macro="">
      <xdr:nvCxnSpPr>
        <xdr:cNvPr id="641" name="直線コネクタ 640">
          <a:extLst>
            <a:ext uri="{FF2B5EF4-FFF2-40B4-BE49-F238E27FC236}">
              <a16:creationId xmlns:a16="http://schemas.microsoft.com/office/drawing/2014/main" id="{1E0C87FC-DFAC-4D95-B77A-9CE2270418CF}"/>
            </a:ext>
          </a:extLst>
        </xdr:cNvPr>
        <xdr:cNvCxnSpPr/>
      </xdr:nvCxnSpPr>
      <xdr:spPr>
        <a:xfrm>
          <a:off x="15481300" y="1038758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159512</xdr:rowOff>
    </xdr:from>
    <xdr:to>
      <xdr:col>76</xdr:col>
      <xdr:colOff>165100</xdr:colOff>
      <xdr:row>60</xdr:row>
      <xdr:rowOff>89662</xdr:rowOff>
    </xdr:to>
    <xdr:sp macro="" textlink="">
      <xdr:nvSpPr>
        <xdr:cNvPr id="642" name="楕円 641">
          <a:extLst>
            <a:ext uri="{FF2B5EF4-FFF2-40B4-BE49-F238E27FC236}">
              <a16:creationId xmlns:a16="http://schemas.microsoft.com/office/drawing/2014/main" id="{1703E2F6-0B9C-4107-A931-582491E8785F}"/>
            </a:ext>
          </a:extLst>
        </xdr:cNvPr>
        <xdr:cNvSpPr/>
      </xdr:nvSpPr>
      <xdr:spPr>
        <a:xfrm>
          <a:off x="14541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38862</xdr:rowOff>
    </xdr:from>
    <xdr:to>
      <xdr:col>81</xdr:col>
      <xdr:colOff>50800</xdr:colOff>
      <xdr:row>60</xdr:row>
      <xdr:rowOff>100584</xdr:rowOff>
    </xdr:to>
    <xdr:cxnSp macro="">
      <xdr:nvCxnSpPr>
        <xdr:cNvPr id="643" name="直線コネクタ 642">
          <a:extLst>
            <a:ext uri="{FF2B5EF4-FFF2-40B4-BE49-F238E27FC236}">
              <a16:creationId xmlns:a16="http://schemas.microsoft.com/office/drawing/2014/main" id="{1AE6893E-1346-4F1C-8143-460CCDCE92FC}"/>
            </a:ext>
          </a:extLst>
        </xdr:cNvPr>
        <xdr:cNvCxnSpPr/>
      </xdr:nvCxnSpPr>
      <xdr:spPr>
        <a:xfrm>
          <a:off x="14592300" y="1032586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100076</xdr:rowOff>
    </xdr:from>
    <xdr:to>
      <xdr:col>72</xdr:col>
      <xdr:colOff>38100</xdr:colOff>
      <xdr:row>60</xdr:row>
      <xdr:rowOff>30226</xdr:rowOff>
    </xdr:to>
    <xdr:sp macro="" textlink="">
      <xdr:nvSpPr>
        <xdr:cNvPr id="644" name="楕円 643">
          <a:extLst>
            <a:ext uri="{FF2B5EF4-FFF2-40B4-BE49-F238E27FC236}">
              <a16:creationId xmlns:a16="http://schemas.microsoft.com/office/drawing/2014/main" id="{B9595C85-D40A-44B3-AE54-A3FCA38DC595}"/>
            </a:ext>
          </a:extLst>
        </xdr:cNvPr>
        <xdr:cNvSpPr/>
      </xdr:nvSpPr>
      <xdr:spPr>
        <a:xfrm>
          <a:off x="13652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150876</xdr:rowOff>
    </xdr:from>
    <xdr:to>
      <xdr:col>76</xdr:col>
      <xdr:colOff>114300</xdr:colOff>
      <xdr:row>60</xdr:row>
      <xdr:rowOff>38862</xdr:rowOff>
    </xdr:to>
    <xdr:cxnSp macro="">
      <xdr:nvCxnSpPr>
        <xdr:cNvPr id="645" name="直線コネクタ 644">
          <a:extLst>
            <a:ext uri="{FF2B5EF4-FFF2-40B4-BE49-F238E27FC236}">
              <a16:creationId xmlns:a16="http://schemas.microsoft.com/office/drawing/2014/main" id="{4DC33028-732D-4633-B837-F60711C4EC5A}"/>
            </a:ext>
          </a:extLst>
        </xdr:cNvPr>
        <xdr:cNvCxnSpPr/>
      </xdr:nvCxnSpPr>
      <xdr:spPr>
        <a:xfrm>
          <a:off x="13703300" y="1026642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38354</xdr:rowOff>
    </xdr:from>
    <xdr:to>
      <xdr:col>67</xdr:col>
      <xdr:colOff>101600</xdr:colOff>
      <xdr:row>59</xdr:row>
      <xdr:rowOff>139954</xdr:rowOff>
    </xdr:to>
    <xdr:sp macro="" textlink="">
      <xdr:nvSpPr>
        <xdr:cNvPr id="646" name="楕円 645">
          <a:extLst>
            <a:ext uri="{FF2B5EF4-FFF2-40B4-BE49-F238E27FC236}">
              <a16:creationId xmlns:a16="http://schemas.microsoft.com/office/drawing/2014/main" id="{B527E865-49B6-4B2F-AF73-EC8C32FD08B7}"/>
            </a:ext>
          </a:extLst>
        </xdr:cNvPr>
        <xdr:cNvSpPr/>
      </xdr:nvSpPr>
      <xdr:spPr>
        <a:xfrm>
          <a:off x="12763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89154</xdr:rowOff>
    </xdr:from>
    <xdr:to>
      <xdr:col>71</xdr:col>
      <xdr:colOff>177800</xdr:colOff>
      <xdr:row>59</xdr:row>
      <xdr:rowOff>150876</xdr:rowOff>
    </xdr:to>
    <xdr:cxnSp macro="">
      <xdr:nvCxnSpPr>
        <xdr:cNvPr id="647" name="直線コネクタ 646">
          <a:extLst>
            <a:ext uri="{FF2B5EF4-FFF2-40B4-BE49-F238E27FC236}">
              <a16:creationId xmlns:a16="http://schemas.microsoft.com/office/drawing/2014/main" id="{82DD72B2-FC13-445E-8163-AF3F2949F65D}"/>
            </a:ext>
          </a:extLst>
        </xdr:cNvPr>
        <xdr:cNvCxnSpPr/>
      </xdr:nvCxnSpPr>
      <xdr:spPr>
        <a:xfrm>
          <a:off x="12814300" y="102047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4E257F3F-78BC-41FC-97B0-858E0A171962}"/>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7EED5CA2-3924-44A0-B554-DF4F1D02387E}"/>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8BEBDBB-A9AF-4244-8C5E-FE7153B8706A}"/>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72E2C291-0EC7-42BC-86F3-4680E4E5D069}"/>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142511</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12EE9AA0-0488-44F0-A281-904C891CD8D7}"/>
            </a:ext>
          </a:extLst>
        </xdr:cNvPr>
        <xdr:cNvSpPr txBox="1"/>
      </xdr:nvSpPr>
      <xdr:spPr>
        <a:xfrm>
          <a:off x="152660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80789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1B650720-05E6-413C-B910-9E952C846190}"/>
            </a:ext>
          </a:extLst>
        </xdr:cNvPr>
        <xdr:cNvSpPr txBox="1"/>
      </xdr:nvSpPr>
      <xdr:spPr>
        <a:xfrm>
          <a:off x="14389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21353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20ED824B-4B3C-4A34-BE26-BC1E2F796F0E}"/>
            </a:ext>
          </a:extLst>
        </xdr:cNvPr>
        <xdr:cNvSpPr txBox="1"/>
      </xdr:nvSpPr>
      <xdr:spPr>
        <a:xfrm>
          <a:off x="135007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131081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B7116E0E-3456-4706-842E-C39CD046C181}"/>
            </a:ext>
          </a:extLst>
        </xdr:cNvPr>
        <xdr:cNvSpPr txBox="1"/>
      </xdr:nvSpPr>
      <xdr:spPr>
        <a:xfrm>
          <a:off x="12611744"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AA1FED5-426B-4BC5-A3CC-3284154A0C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7D4AC38D-F4B4-4ADB-8D12-09A055A85D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D7F89DDB-7C20-46AC-A7B3-CFCCCA3920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F3B14B19-EAB7-45A6-9D74-ACF90F1ACA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9A1F706D-9A23-40E2-87F9-57249E3767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A2A0DDDC-ED93-4417-AD2F-500C44C809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6E0A6F61-8C5A-422B-A1F3-E892187F70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F276001-79E1-4A78-83FD-0698888869F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43401F8-4725-4FDC-B6D3-389E0DADD5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752B4B0F-D746-466D-A63F-E1701DE466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184B68A-CDED-459F-B0B4-68E75DB5357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CEA9D18B-92DF-4BBB-A681-9C7116E11A8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289EEC50-6F1F-4DC3-BB62-D9C6A6F660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70DD2362-B4A4-4575-A74E-76394C22CFA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B3BC616D-3863-44DB-A7D3-38DF38F353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61652012-EFCD-423A-AD8B-5902A3BEE77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842A4FE-F675-4290-8FDA-ABD73928F46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BB33DDC7-88A5-4C6E-84D0-DC5D29DD792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72E79072-F801-4AEB-8B47-B6A36DA5B8C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627D61D-A86D-414E-8B31-F2B6BA71B0F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4307BCCD-F39B-4D48-9B93-B70854B0E0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446166DF-A0E7-47F4-8A59-972623F326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44B75A1-6DB5-4DE2-B45D-AB437BE360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0086524A-1343-4AFA-B341-A073A815B387}"/>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214CFCE5-A20D-4F5A-B895-882F6A4EEAB2}"/>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B71BE2D3-CFB2-4478-B08E-7F8A68C7D738}"/>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1E26A400-3E37-4FF6-908D-F965B2A0DEC2}"/>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4B7B9A3B-7543-42C6-82B6-61C535286361}"/>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1EF0905A-2AE9-4BF2-9C74-22052F20B347}"/>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63C960B-2474-46AD-9023-F936B7DCE3A2}"/>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8D7F073A-28EC-44F8-A4C5-96946CA2C43A}"/>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9F87949F-1E4A-405B-82EC-EEACE6B4A672}"/>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B4B05F30-5D67-4F0B-A235-4CA794A49557}"/>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BF9CE457-6EE0-4751-A9BD-CBABD99DA508}"/>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468BB71-9DB7-44F3-A078-3D8B28EA3C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C4AE42C-02B6-4E06-8C7E-B9D3D6363B2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BC0AD1E-E43B-496F-9462-19527D6E095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533C1D4-11CA-4EB3-8DE7-B7657AC361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DF3D03D-C10C-4A04-AD2D-C7FD3A69BE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695" name="楕円 694">
          <a:extLst>
            <a:ext uri="{FF2B5EF4-FFF2-40B4-BE49-F238E27FC236}">
              <a16:creationId xmlns:a16="http://schemas.microsoft.com/office/drawing/2014/main" id="{F4CDF6E0-65CD-4742-A5E1-06E07F31566F}"/>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7378CBF1-AA76-4AEE-9284-65FE94F7DB78}"/>
            </a:ext>
          </a:extLst>
        </xdr:cNvPr>
        <xdr:cNvSpPr txBox="1"/>
      </xdr:nvSpPr>
      <xdr:spPr>
        <a:xfrm>
          <a:off x="22199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7" name="楕円 696">
          <a:extLst>
            <a:ext uri="{FF2B5EF4-FFF2-40B4-BE49-F238E27FC236}">
              <a16:creationId xmlns:a16="http://schemas.microsoft.com/office/drawing/2014/main" id="{94481569-ACEF-4736-A41C-4F181C069004}"/>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80010</xdr:rowOff>
    </xdr:to>
    <xdr:cxnSp macro="">
      <xdr:nvCxnSpPr>
        <xdr:cNvPr id="698" name="直線コネクタ 697">
          <a:extLst>
            <a:ext uri="{FF2B5EF4-FFF2-40B4-BE49-F238E27FC236}">
              <a16:creationId xmlns:a16="http://schemas.microsoft.com/office/drawing/2014/main" id="{7E87F718-5A9E-4F7E-B9A1-8D5033A40819}"/>
            </a:ext>
          </a:extLst>
        </xdr:cNvPr>
        <xdr:cNvCxnSpPr/>
      </xdr:nvCxnSpPr>
      <xdr:spPr>
        <a:xfrm flipV="1">
          <a:off x="21323300" y="10873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99" name="楕円 698">
          <a:extLst>
            <a:ext uri="{FF2B5EF4-FFF2-40B4-BE49-F238E27FC236}">
              <a16:creationId xmlns:a16="http://schemas.microsoft.com/office/drawing/2014/main" id="{1D47AA03-A404-4466-8F20-59C07AA522C1}"/>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0" name="直線コネクタ 699">
          <a:extLst>
            <a:ext uri="{FF2B5EF4-FFF2-40B4-BE49-F238E27FC236}">
              <a16:creationId xmlns:a16="http://schemas.microsoft.com/office/drawing/2014/main" id="{3EF0FC71-2B7C-4CF9-823D-889A6DDCBFBE}"/>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1" name="楕円 700">
          <a:extLst>
            <a:ext uri="{FF2B5EF4-FFF2-40B4-BE49-F238E27FC236}">
              <a16:creationId xmlns:a16="http://schemas.microsoft.com/office/drawing/2014/main" id="{A5B0C442-30F2-442D-BCEA-C4D8BA7C0C96}"/>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2" name="直線コネクタ 701">
          <a:extLst>
            <a:ext uri="{FF2B5EF4-FFF2-40B4-BE49-F238E27FC236}">
              <a16:creationId xmlns:a16="http://schemas.microsoft.com/office/drawing/2014/main" id="{620E7ADB-2930-4DCE-AAE7-FA74479829F7}"/>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3" name="楕円 702">
          <a:extLst>
            <a:ext uri="{FF2B5EF4-FFF2-40B4-BE49-F238E27FC236}">
              <a16:creationId xmlns:a16="http://schemas.microsoft.com/office/drawing/2014/main" id="{8C047EB2-B531-4F36-8164-8CFD757E19A4}"/>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87630</xdr:rowOff>
    </xdr:to>
    <xdr:cxnSp macro="">
      <xdr:nvCxnSpPr>
        <xdr:cNvPr id="704" name="直線コネクタ 703">
          <a:extLst>
            <a:ext uri="{FF2B5EF4-FFF2-40B4-BE49-F238E27FC236}">
              <a16:creationId xmlns:a16="http://schemas.microsoft.com/office/drawing/2014/main" id="{165E0DBC-7C61-4397-8265-BF581B634244}"/>
            </a:ext>
          </a:extLst>
        </xdr:cNvPr>
        <xdr:cNvCxnSpPr/>
      </xdr:nvCxnSpPr>
      <xdr:spPr>
        <a:xfrm flipV="1">
          <a:off x="18656300" y="10881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9941DA75-7DA2-4E1E-A200-9A5CDEF334DF}"/>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43C5BB75-C99D-4FE0-B15F-AC7ADDAF9183}"/>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96BC9EC2-94F3-4CBA-8357-BFEF3871C0DC}"/>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D490F09E-25BD-4701-BABB-C62C07281A02}"/>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9" name="n_1mainValue【保健センター・保健所】&#10;一人当たり面積">
          <a:extLst>
            <a:ext uri="{FF2B5EF4-FFF2-40B4-BE49-F238E27FC236}">
              <a16:creationId xmlns:a16="http://schemas.microsoft.com/office/drawing/2014/main" id="{C5A2C689-9584-4CD8-9E1F-2B4E787980F6}"/>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0" name="n_2mainValue【保健センター・保健所】&#10;一人当たり面積">
          <a:extLst>
            <a:ext uri="{FF2B5EF4-FFF2-40B4-BE49-F238E27FC236}">
              <a16:creationId xmlns:a16="http://schemas.microsoft.com/office/drawing/2014/main" id="{CA46CB97-B941-458D-9125-0A4410787B07}"/>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1" name="n_3mainValue【保健センター・保健所】&#10;一人当たり面積">
          <a:extLst>
            <a:ext uri="{FF2B5EF4-FFF2-40B4-BE49-F238E27FC236}">
              <a16:creationId xmlns:a16="http://schemas.microsoft.com/office/drawing/2014/main" id="{9E232DA1-E6D7-435A-81A8-BF997B92F708}"/>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12" name="n_4mainValue【保健センター・保健所】&#10;一人当たり面積">
          <a:extLst>
            <a:ext uri="{FF2B5EF4-FFF2-40B4-BE49-F238E27FC236}">
              <a16:creationId xmlns:a16="http://schemas.microsoft.com/office/drawing/2014/main" id="{CD85880E-3C20-4DDE-984E-76385AA01530}"/>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43E18D8-E0BA-4A49-829C-CB2030E26B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6878848B-CCCE-4FDC-8633-D904B4F5DA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36E72BF4-6598-49A6-9B5E-B8A6B8DC187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96AEECF-154A-4581-9141-A057E43D19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29B59E28-B445-4A8A-B18A-6ED396CCB6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C44FFD6F-1AFB-47B3-82E5-DD40A585A5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55A9A363-1100-49E9-B758-3AE8E33FDB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74EA0D3-10CC-4C56-A0DD-5D44DE848A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565FEC46-36A2-4CD7-B073-B8958DC034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7A64DE32-427D-4D2D-8585-BB219BE82F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F0B5C67E-6625-4BAB-A199-07E6505897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F728EAB-7E3C-48DA-BD6D-A2A7493DA9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46281A10-B626-4AAE-A9B8-85815E01877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570B875B-AC1E-4986-8379-E4FD666C335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CF1FC11C-5556-45E9-BC14-45C7A429739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CAD02D46-A5E2-4994-89F6-35EEC8A9747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92359A84-6F82-4692-8721-859DFC438DA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8C97447-94CB-4288-8F38-B8440F5878B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12BF2E4D-E383-4F1E-8916-A3760F30FAF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2581590B-22F2-4C01-9341-E69909B4F94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A5D008BF-55B6-447C-B310-E876E17751D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49C0A70E-46F5-4FFB-A016-078D12B2F54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9BC8C962-A3F7-4492-91DC-EA610C9273F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B316DB3F-28AD-4A4A-9632-FE4A56AF57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8A65ACF2-8C5D-461C-AFE9-51330CF5EA8D}"/>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E84C8F15-2CFF-4A3B-9DA8-4905351B39B9}"/>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CEC2002F-D2A3-4AB8-8B9B-1A32C84D7945}"/>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C3198FE1-5CF5-4212-824C-721470FB1325}"/>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C2F5145C-DCD3-47E7-A38A-4D81E8EC226B}"/>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65579793-0A6A-4264-BF26-B0036248189F}"/>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20DC59FB-6B1E-41B0-94FF-FA81DB9EF02C}"/>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7E63F1EF-D14C-4090-BFEA-EABD4D35AC79}"/>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59C1C21B-CC72-45A6-8626-9BB525E74407}"/>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1522245D-8602-4DC2-9E50-CE9EC88C76E1}"/>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DDF62932-F6D6-4004-BCBE-588B58A7D9B0}"/>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37B25FB4-00AF-420B-96B3-945C071595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879DD93-BBCD-4CE4-8DF1-00A47F001F4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100E7C2A-AD7A-4D30-8B6B-A590336AF0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026825A-1861-4355-93B2-FB311657D1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887E996A-B506-4086-907D-3BF5BE594B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753" name="楕円 752">
          <a:extLst>
            <a:ext uri="{FF2B5EF4-FFF2-40B4-BE49-F238E27FC236}">
              <a16:creationId xmlns:a16="http://schemas.microsoft.com/office/drawing/2014/main" id="{0B59F235-85F0-4FB7-9EF3-028AC89D0ABE}"/>
            </a:ext>
          </a:extLst>
        </xdr:cNvPr>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BB7416A2-6D55-4940-A511-56915D5CBD05}"/>
            </a:ext>
          </a:extLst>
        </xdr:cNvPr>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73025</xdr:rowOff>
    </xdr:from>
    <xdr:to>
      <xdr:col>81</xdr:col>
      <xdr:colOff>101600</xdr:colOff>
      <xdr:row>82</xdr:row>
      <xdr:rowOff>3175</xdr:rowOff>
    </xdr:to>
    <xdr:sp macro="" textlink="">
      <xdr:nvSpPr>
        <xdr:cNvPr id="755" name="楕円 754">
          <a:extLst>
            <a:ext uri="{FF2B5EF4-FFF2-40B4-BE49-F238E27FC236}">
              <a16:creationId xmlns:a16="http://schemas.microsoft.com/office/drawing/2014/main" id="{87E13992-1E7C-4661-8F9E-140529280068}"/>
            </a:ext>
          </a:extLst>
        </xdr:cNvPr>
        <xdr:cNvSpPr/>
      </xdr:nvSpPr>
      <xdr:spPr>
        <a:xfrm>
          <a:off x="15430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123825</xdr:rowOff>
    </xdr:from>
    <xdr:to>
      <xdr:col>85</xdr:col>
      <xdr:colOff>127000</xdr:colOff>
      <xdr:row>81</xdr:row>
      <xdr:rowOff>163830</xdr:rowOff>
    </xdr:to>
    <xdr:cxnSp macro="">
      <xdr:nvCxnSpPr>
        <xdr:cNvPr id="756" name="直線コネクタ 755">
          <a:extLst>
            <a:ext uri="{FF2B5EF4-FFF2-40B4-BE49-F238E27FC236}">
              <a16:creationId xmlns:a16="http://schemas.microsoft.com/office/drawing/2014/main" id="{796A3CE4-CAC4-4B54-B13B-CAC6A760672F}"/>
            </a:ext>
          </a:extLst>
        </xdr:cNvPr>
        <xdr:cNvCxnSpPr/>
      </xdr:nvCxnSpPr>
      <xdr:spPr>
        <a:xfrm>
          <a:off x="15481300" y="140112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29211</xdr:rowOff>
    </xdr:from>
    <xdr:to>
      <xdr:col>76</xdr:col>
      <xdr:colOff>165100</xdr:colOff>
      <xdr:row>81</xdr:row>
      <xdr:rowOff>130811</xdr:rowOff>
    </xdr:to>
    <xdr:sp macro="" textlink="">
      <xdr:nvSpPr>
        <xdr:cNvPr id="757" name="楕円 756">
          <a:extLst>
            <a:ext uri="{FF2B5EF4-FFF2-40B4-BE49-F238E27FC236}">
              <a16:creationId xmlns:a16="http://schemas.microsoft.com/office/drawing/2014/main" id="{D48DA3F0-0866-4A3C-A93D-0DB9DE5609F5}"/>
            </a:ext>
          </a:extLst>
        </xdr:cNvPr>
        <xdr:cNvSpPr/>
      </xdr:nvSpPr>
      <xdr:spPr>
        <a:xfrm>
          <a:off x="14541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80011</xdr:rowOff>
    </xdr:from>
    <xdr:to>
      <xdr:col>81</xdr:col>
      <xdr:colOff>50800</xdr:colOff>
      <xdr:row>81</xdr:row>
      <xdr:rowOff>123825</xdr:rowOff>
    </xdr:to>
    <xdr:cxnSp macro="">
      <xdr:nvCxnSpPr>
        <xdr:cNvPr id="758" name="直線コネクタ 757">
          <a:extLst>
            <a:ext uri="{FF2B5EF4-FFF2-40B4-BE49-F238E27FC236}">
              <a16:creationId xmlns:a16="http://schemas.microsoft.com/office/drawing/2014/main" id="{4DEC882F-1E85-4CFF-A4A6-738DE1BF9746}"/>
            </a:ext>
          </a:extLst>
        </xdr:cNvPr>
        <xdr:cNvCxnSpPr/>
      </xdr:nvCxnSpPr>
      <xdr:spPr>
        <a:xfrm>
          <a:off x="14592300" y="13967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59" name="楕円 758">
          <a:extLst>
            <a:ext uri="{FF2B5EF4-FFF2-40B4-BE49-F238E27FC236}">
              <a16:creationId xmlns:a16="http://schemas.microsoft.com/office/drawing/2014/main" id="{72010FC2-0DC7-49CC-8DC2-6F7EE72A4218}"/>
            </a:ext>
          </a:extLst>
        </xdr:cNvPr>
        <xdr:cNvSpPr/>
      </xdr:nvSpPr>
      <xdr:spPr>
        <a:xfrm>
          <a:off x="13652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34289</xdr:rowOff>
    </xdr:from>
    <xdr:to>
      <xdr:col>76</xdr:col>
      <xdr:colOff>114300</xdr:colOff>
      <xdr:row>81</xdr:row>
      <xdr:rowOff>80011</xdr:rowOff>
    </xdr:to>
    <xdr:cxnSp macro="">
      <xdr:nvCxnSpPr>
        <xdr:cNvPr id="760" name="直線コネクタ 759">
          <a:extLst>
            <a:ext uri="{FF2B5EF4-FFF2-40B4-BE49-F238E27FC236}">
              <a16:creationId xmlns:a16="http://schemas.microsoft.com/office/drawing/2014/main" id="{8FDFE9C1-2504-4683-93E6-8E20C8D4829D}"/>
            </a:ext>
          </a:extLst>
        </xdr:cNvPr>
        <xdr:cNvCxnSpPr/>
      </xdr:nvCxnSpPr>
      <xdr:spPr>
        <a:xfrm>
          <a:off x="13703300" y="13921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120650</xdr:rowOff>
    </xdr:from>
    <xdr:to>
      <xdr:col>67</xdr:col>
      <xdr:colOff>101600</xdr:colOff>
      <xdr:row>81</xdr:row>
      <xdr:rowOff>50800</xdr:rowOff>
    </xdr:to>
    <xdr:sp macro="" textlink="">
      <xdr:nvSpPr>
        <xdr:cNvPr id="761" name="楕円 760">
          <a:extLst>
            <a:ext uri="{FF2B5EF4-FFF2-40B4-BE49-F238E27FC236}">
              <a16:creationId xmlns:a16="http://schemas.microsoft.com/office/drawing/2014/main" id="{1F567845-4CE3-4CE6-AA23-E175E6219FC7}"/>
            </a:ext>
          </a:extLst>
        </xdr:cNvPr>
        <xdr:cNvSpPr/>
      </xdr:nvSpPr>
      <xdr:spPr>
        <a:xfrm>
          <a:off x="12763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0</xdr:rowOff>
    </xdr:from>
    <xdr:to>
      <xdr:col>71</xdr:col>
      <xdr:colOff>177800</xdr:colOff>
      <xdr:row>81</xdr:row>
      <xdr:rowOff>34289</xdr:rowOff>
    </xdr:to>
    <xdr:cxnSp macro="">
      <xdr:nvCxnSpPr>
        <xdr:cNvPr id="762" name="直線コネクタ 761">
          <a:extLst>
            <a:ext uri="{FF2B5EF4-FFF2-40B4-BE49-F238E27FC236}">
              <a16:creationId xmlns:a16="http://schemas.microsoft.com/office/drawing/2014/main" id="{96E72D6F-BA8E-4BF7-BC0C-161F430CAC81}"/>
            </a:ext>
          </a:extLst>
        </xdr:cNvPr>
        <xdr:cNvCxnSpPr/>
      </xdr:nvCxnSpPr>
      <xdr:spPr>
        <a:xfrm>
          <a:off x="12814300" y="13887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ED597F2B-99BE-4BE5-9FE6-39F5F96B3956}"/>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910EB65F-59A2-4D4A-AAFA-522F17B2525A}"/>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6CFB98B0-2B6D-459A-8645-4C8DB387345F}"/>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F86358FD-D2A8-4608-B12F-338B41E6F9DF}"/>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19702</xdr:rowOff>
    </xdr:from>
    <xdr:ext cx="405111" cy="259045"/>
    <xdr:sp macro="" textlink="">
      <xdr:nvSpPr>
        <xdr:cNvPr id="767" name="n_1mainValue【消防施設】&#10;有形固定資産減価償却率">
          <a:extLst>
            <a:ext uri="{FF2B5EF4-FFF2-40B4-BE49-F238E27FC236}">
              <a16:creationId xmlns:a16="http://schemas.microsoft.com/office/drawing/2014/main" id="{1D2FB95C-B09F-46FC-A7BC-CB9D2964159E}"/>
            </a:ext>
          </a:extLst>
        </xdr:cNvPr>
        <xdr:cNvSpPr txBox="1"/>
      </xdr:nvSpPr>
      <xdr:spPr>
        <a:xfrm>
          <a:off x="15266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768" name="n_2mainValue【消防施設】&#10;有形固定資産減価償却率">
          <a:extLst>
            <a:ext uri="{FF2B5EF4-FFF2-40B4-BE49-F238E27FC236}">
              <a16:creationId xmlns:a16="http://schemas.microsoft.com/office/drawing/2014/main" id="{048339FD-F988-4639-81C5-291F48E73717}"/>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101616</xdr:rowOff>
    </xdr:from>
    <xdr:ext cx="405111" cy="259045"/>
    <xdr:sp macro="" textlink="">
      <xdr:nvSpPr>
        <xdr:cNvPr id="769" name="n_3mainValue【消防施設】&#10;有形固定資産減価償却率">
          <a:extLst>
            <a:ext uri="{FF2B5EF4-FFF2-40B4-BE49-F238E27FC236}">
              <a16:creationId xmlns:a16="http://schemas.microsoft.com/office/drawing/2014/main" id="{7AC5C0B8-9115-42C6-9B94-77C3BCB923C3}"/>
            </a:ext>
          </a:extLst>
        </xdr:cNvPr>
        <xdr:cNvSpPr txBox="1"/>
      </xdr:nvSpPr>
      <xdr:spPr>
        <a:xfrm>
          <a:off x="13500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67327</xdr:rowOff>
    </xdr:from>
    <xdr:ext cx="405111" cy="259045"/>
    <xdr:sp macro="" textlink="">
      <xdr:nvSpPr>
        <xdr:cNvPr id="770" name="n_4mainValue【消防施設】&#10;有形固定資産減価償却率">
          <a:extLst>
            <a:ext uri="{FF2B5EF4-FFF2-40B4-BE49-F238E27FC236}">
              <a16:creationId xmlns:a16="http://schemas.microsoft.com/office/drawing/2014/main" id="{AC21851F-7D51-4F9D-A67A-721C1E84F41C}"/>
            </a:ext>
          </a:extLst>
        </xdr:cNvPr>
        <xdr:cNvSpPr txBox="1"/>
      </xdr:nvSpPr>
      <xdr:spPr>
        <a:xfrm>
          <a:off x="12611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CBA4AC2-8BCD-43B1-B521-34D2370535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E2FCE5FC-3F47-4E91-8AEF-E01D36F5D8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E606B363-0D1B-40EE-843A-7B7897C0C5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99C8ADFD-0257-420C-862A-DE8586BAD4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D5CD5D9D-73FF-4608-9835-46173DAC0C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287EFA57-13FB-4C3B-A8ED-E48122F14D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788A50F9-EB62-49D1-855A-37ED2F24CA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F9CB9459-5E10-4C8E-9C38-5E642528B84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4FDD7C6-2962-4F78-A1D8-332964CE69A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967A81B7-4BDB-44FE-A2DB-D82484A770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0E002237-6158-40F8-91E7-785600583FE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C3F255CD-AB23-473E-88EB-8AEA6472E65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882C83F8-0074-4A60-98E7-2002D64C0A3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3C58E095-D262-4B06-A73D-5023D2F36D1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6FEE2343-06D8-4F8E-8DC0-D1F86AE47CF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9CD5D2D-8B0E-431F-8246-BC2C79E18CD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9DBDA2D8-5F7E-4F31-B8A9-9633A730419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2777644F-C697-4684-BC0D-54D9DB7A6C1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F95845EA-8D03-4588-8A72-F26E26931EF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6D806D2C-4E77-4735-BE17-698FD4AB49C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22AF4763-D488-4BAD-99BA-9FC8A406D85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FC249764-C899-4C91-9F21-DF2447065EF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4C1E349F-8ECE-4F4E-B2C9-40DF6920DD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1F23972A-62EA-45A7-B55C-873ECEAD6F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CA6E8EE-B64F-4F9B-816B-E3E03129AB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B9FA7D57-C569-48BA-9ABF-642E73A58005}"/>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CC5FE34A-8831-4FAC-93A0-546CF352451C}"/>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EB2FBC3E-A7AD-4B0F-BDC6-AC57837D7EB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46B76E3D-5D0A-4182-8F73-C5B5EE20EE72}"/>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AFFBE182-0289-47C8-9877-441616C7288F}"/>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9039CDB6-B6F4-4A50-B235-26B6A3C5E7FC}"/>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14C8ACB9-EC58-4222-9A8D-BB659AD33782}"/>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94DF9EBC-B00D-433D-8108-3CC0429ECFC8}"/>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8DF4398A-C2AA-4AEF-A605-39A99D9934C3}"/>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428D2526-6180-40B2-AFD1-878423B0A111}"/>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345B9BDA-AAE9-46E0-8890-BD11D8956FEA}"/>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DC48F2E-5799-4BFF-A673-6A0A92C414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FCB7F70-129E-43BD-B6F4-D39CCA513C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E0ED4FE6-37A3-4826-90EA-9D6E537EE0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261E11C-209E-4BA2-B75A-20FC6A8186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9F0B28B-DCA1-48A0-BF16-2E80C8D82AE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117929</xdr:rowOff>
    </xdr:from>
    <xdr:to>
      <xdr:col>116</xdr:col>
      <xdr:colOff>114300</xdr:colOff>
      <xdr:row>79</xdr:row>
      <xdr:rowOff>48079</xdr:rowOff>
    </xdr:to>
    <xdr:sp macro="" textlink="">
      <xdr:nvSpPr>
        <xdr:cNvPr id="812" name="楕円 811">
          <a:extLst>
            <a:ext uri="{FF2B5EF4-FFF2-40B4-BE49-F238E27FC236}">
              <a16:creationId xmlns:a16="http://schemas.microsoft.com/office/drawing/2014/main" id="{95737094-53DB-4527-AD54-062AE182EE3F}"/>
            </a:ext>
          </a:extLst>
        </xdr:cNvPr>
        <xdr:cNvSpPr/>
      </xdr:nvSpPr>
      <xdr:spPr>
        <a:xfrm>
          <a:off x="221107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32856</xdr:rowOff>
    </xdr:from>
    <xdr:ext cx="469744" cy="259045"/>
    <xdr:sp macro="" textlink="">
      <xdr:nvSpPr>
        <xdr:cNvPr id="813" name="【消防施設】&#10;一人当たり面積該当値テキスト">
          <a:extLst>
            <a:ext uri="{FF2B5EF4-FFF2-40B4-BE49-F238E27FC236}">
              <a16:creationId xmlns:a16="http://schemas.microsoft.com/office/drawing/2014/main" id="{9C8093AF-475E-4BC3-9247-2A9F5E182B46}"/>
            </a:ext>
          </a:extLst>
        </xdr:cNvPr>
        <xdr:cNvSpPr txBox="1"/>
      </xdr:nvSpPr>
      <xdr:spPr>
        <a:xfrm>
          <a:off x="22199600" y="134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139700</xdr:rowOff>
    </xdr:from>
    <xdr:to>
      <xdr:col>112</xdr:col>
      <xdr:colOff>38100</xdr:colOff>
      <xdr:row>79</xdr:row>
      <xdr:rowOff>69850</xdr:rowOff>
    </xdr:to>
    <xdr:sp macro="" textlink="">
      <xdr:nvSpPr>
        <xdr:cNvPr id="814" name="楕円 813">
          <a:extLst>
            <a:ext uri="{FF2B5EF4-FFF2-40B4-BE49-F238E27FC236}">
              <a16:creationId xmlns:a16="http://schemas.microsoft.com/office/drawing/2014/main" id="{8E46A568-6B6E-4EA0-A708-BA9A5AFAE28C}"/>
            </a:ext>
          </a:extLst>
        </xdr:cNvPr>
        <xdr:cNvSpPr/>
      </xdr:nvSpPr>
      <xdr:spPr>
        <a:xfrm>
          <a:off x="2127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168729</xdr:rowOff>
    </xdr:from>
    <xdr:to>
      <xdr:col>116</xdr:col>
      <xdr:colOff>63500</xdr:colOff>
      <xdr:row>79</xdr:row>
      <xdr:rowOff>19050</xdr:rowOff>
    </xdr:to>
    <xdr:cxnSp macro="">
      <xdr:nvCxnSpPr>
        <xdr:cNvPr id="815" name="直線コネクタ 814">
          <a:extLst>
            <a:ext uri="{FF2B5EF4-FFF2-40B4-BE49-F238E27FC236}">
              <a16:creationId xmlns:a16="http://schemas.microsoft.com/office/drawing/2014/main" id="{0D38CDE6-76E8-48C7-9A72-EEC6322342F6}"/>
            </a:ext>
          </a:extLst>
        </xdr:cNvPr>
        <xdr:cNvCxnSpPr/>
      </xdr:nvCxnSpPr>
      <xdr:spPr>
        <a:xfrm flipV="1">
          <a:off x="21323300" y="135418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907</xdr:rowOff>
    </xdr:from>
    <xdr:to>
      <xdr:col>107</xdr:col>
      <xdr:colOff>101600</xdr:colOff>
      <xdr:row>79</xdr:row>
      <xdr:rowOff>102507</xdr:rowOff>
    </xdr:to>
    <xdr:sp macro="" textlink="">
      <xdr:nvSpPr>
        <xdr:cNvPr id="816" name="楕円 815">
          <a:extLst>
            <a:ext uri="{FF2B5EF4-FFF2-40B4-BE49-F238E27FC236}">
              <a16:creationId xmlns:a16="http://schemas.microsoft.com/office/drawing/2014/main" id="{A4A0003B-ADF5-4F9D-8AC6-D1B3DA482C18}"/>
            </a:ext>
          </a:extLst>
        </xdr:cNvPr>
        <xdr:cNvSpPr/>
      </xdr:nvSpPr>
      <xdr:spPr>
        <a:xfrm>
          <a:off x="20383500" y="135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19050</xdr:rowOff>
    </xdr:from>
    <xdr:to>
      <xdr:col>111</xdr:col>
      <xdr:colOff>177800</xdr:colOff>
      <xdr:row>79</xdr:row>
      <xdr:rowOff>51707</xdr:rowOff>
    </xdr:to>
    <xdr:cxnSp macro="">
      <xdr:nvCxnSpPr>
        <xdr:cNvPr id="817" name="直線コネクタ 816">
          <a:extLst>
            <a:ext uri="{FF2B5EF4-FFF2-40B4-BE49-F238E27FC236}">
              <a16:creationId xmlns:a16="http://schemas.microsoft.com/office/drawing/2014/main" id="{48BE22BF-8617-486A-BAC1-64D3F9CA9F07}"/>
            </a:ext>
          </a:extLst>
        </xdr:cNvPr>
        <xdr:cNvCxnSpPr/>
      </xdr:nvCxnSpPr>
      <xdr:spPr>
        <a:xfrm flipV="1">
          <a:off x="20434300" y="13563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22679</xdr:rowOff>
    </xdr:from>
    <xdr:to>
      <xdr:col>102</xdr:col>
      <xdr:colOff>165100</xdr:colOff>
      <xdr:row>79</xdr:row>
      <xdr:rowOff>124279</xdr:rowOff>
    </xdr:to>
    <xdr:sp macro="" textlink="">
      <xdr:nvSpPr>
        <xdr:cNvPr id="818" name="楕円 817">
          <a:extLst>
            <a:ext uri="{FF2B5EF4-FFF2-40B4-BE49-F238E27FC236}">
              <a16:creationId xmlns:a16="http://schemas.microsoft.com/office/drawing/2014/main" id="{BD026440-83E5-4AD4-A8D7-A06CB14A7585}"/>
            </a:ext>
          </a:extLst>
        </xdr:cNvPr>
        <xdr:cNvSpPr/>
      </xdr:nvSpPr>
      <xdr:spPr>
        <a:xfrm>
          <a:off x="19494500" y="135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51707</xdr:rowOff>
    </xdr:from>
    <xdr:to>
      <xdr:col>107</xdr:col>
      <xdr:colOff>50800</xdr:colOff>
      <xdr:row>79</xdr:row>
      <xdr:rowOff>73479</xdr:rowOff>
    </xdr:to>
    <xdr:cxnSp macro="">
      <xdr:nvCxnSpPr>
        <xdr:cNvPr id="819" name="直線コネクタ 818">
          <a:extLst>
            <a:ext uri="{FF2B5EF4-FFF2-40B4-BE49-F238E27FC236}">
              <a16:creationId xmlns:a16="http://schemas.microsoft.com/office/drawing/2014/main" id="{E350A69A-FD68-485D-8F5E-88537018CF77}"/>
            </a:ext>
          </a:extLst>
        </xdr:cNvPr>
        <xdr:cNvCxnSpPr/>
      </xdr:nvCxnSpPr>
      <xdr:spPr>
        <a:xfrm flipV="1">
          <a:off x="19545300" y="135962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820" name="楕円 819">
          <a:extLst>
            <a:ext uri="{FF2B5EF4-FFF2-40B4-BE49-F238E27FC236}">
              <a16:creationId xmlns:a16="http://schemas.microsoft.com/office/drawing/2014/main" id="{DDC2BBC1-336E-4A5A-8B70-E54A87E3C8DD}"/>
            </a:ext>
          </a:extLst>
        </xdr:cNvPr>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73479</xdr:rowOff>
    </xdr:from>
    <xdr:to>
      <xdr:col>102</xdr:col>
      <xdr:colOff>114300</xdr:colOff>
      <xdr:row>79</xdr:row>
      <xdr:rowOff>95250</xdr:rowOff>
    </xdr:to>
    <xdr:cxnSp macro="">
      <xdr:nvCxnSpPr>
        <xdr:cNvPr id="821" name="直線コネクタ 820">
          <a:extLst>
            <a:ext uri="{FF2B5EF4-FFF2-40B4-BE49-F238E27FC236}">
              <a16:creationId xmlns:a16="http://schemas.microsoft.com/office/drawing/2014/main" id="{DD00D94C-62D7-4371-AF2E-71244000F940}"/>
            </a:ext>
          </a:extLst>
        </xdr:cNvPr>
        <xdr:cNvCxnSpPr/>
      </xdr:nvCxnSpPr>
      <xdr:spPr>
        <a:xfrm flipV="1">
          <a:off x="18656300" y="136180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43A29FA8-8249-4196-95C8-72F5152B6433}"/>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198F621B-148B-446E-97FA-E2E4D94ED71A}"/>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34CF8B00-95FA-4A30-93EE-19112E5B71F1}"/>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5557B071-AAED-4FF5-9F39-2A1A35E310E9}"/>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86377</xdr:rowOff>
    </xdr:from>
    <xdr:ext cx="469744" cy="259045"/>
    <xdr:sp macro="" textlink="">
      <xdr:nvSpPr>
        <xdr:cNvPr id="826" name="n_1mainValue【消防施設】&#10;一人当たり面積">
          <a:extLst>
            <a:ext uri="{FF2B5EF4-FFF2-40B4-BE49-F238E27FC236}">
              <a16:creationId xmlns:a16="http://schemas.microsoft.com/office/drawing/2014/main" id="{24A7FEF0-A6B0-4397-85CD-CCC96773CDFE}"/>
            </a:ext>
          </a:extLst>
        </xdr:cNvPr>
        <xdr:cNvSpPr txBox="1"/>
      </xdr:nvSpPr>
      <xdr:spPr>
        <a:xfrm>
          <a:off x="21075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119034</xdr:rowOff>
    </xdr:from>
    <xdr:ext cx="469744" cy="259045"/>
    <xdr:sp macro="" textlink="">
      <xdr:nvSpPr>
        <xdr:cNvPr id="827" name="n_2mainValue【消防施設】&#10;一人当たり面積">
          <a:extLst>
            <a:ext uri="{FF2B5EF4-FFF2-40B4-BE49-F238E27FC236}">
              <a16:creationId xmlns:a16="http://schemas.microsoft.com/office/drawing/2014/main" id="{E73F8C64-9595-4A30-AEDF-6EA4216B497A}"/>
            </a:ext>
          </a:extLst>
        </xdr:cNvPr>
        <xdr:cNvSpPr txBox="1"/>
      </xdr:nvSpPr>
      <xdr:spPr>
        <a:xfrm>
          <a:off x="20199427" y="133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140806</xdr:rowOff>
    </xdr:from>
    <xdr:ext cx="469744" cy="259045"/>
    <xdr:sp macro="" textlink="">
      <xdr:nvSpPr>
        <xdr:cNvPr id="828" name="n_3mainValue【消防施設】&#10;一人当たり面積">
          <a:extLst>
            <a:ext uri="{FF2B5EF4-FFF2-40B4-BE49-F238E27FC236}">
              <a16:creationId xmlns:a16="http://schemas.microsoft.com/office/drawing/2014/main" id="{B7C5EC29-7105-460D-BD74-C624B313DCF4}"/>
            </a:ext>
          </a:extLst>
        </xdr:cNvPr>
        <xdr:cNvSpPr txBox="1"/>
      </xdr:nvSpPr>
      <xdr:spPr>
        <a:xfrm>
          <a:off x="19310427" y="133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829" name="n_4mainValue【消防施設】&#10;一人当たり面積">
          <a:extLst>
            <a:ext uri="{FF2B5EF4-FFF2-40B4-BE49-F238E27FC236}">
              <a16:creationId xmlns:a16="http://schemas.microsoft.com/office/drawing/2014/main" id="{768843B6-AB6E-482A-BF00-A240FD061645}"/>
            </a:ext>
          </a:extLst>
        </xdr:cNvPr>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5CCFE75D-3C97-4B6B-BB9B-28EC5308DF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8A25C0E3-4ACC-4374-BA4F-1E790C2AE8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2C55FFC-B3B7-4948-B32B-EEB3BD0F87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5CDF27CD-443B-46EB-BF95-CE86B1B0BA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9BF22A9-4D3E-4D11-826D-18673F5D06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4347ADF-E0A9-4D6B-A123-AA300E7466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72C80A9-9AE3-4785-B1FA-C4618CE3C7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269F3CB9-B76E-4CBE-BAE7-385E2A958C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29FFF98F-B693-4F5F-A992-A1F7B2D42D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AAF6711F-14D2-455D-82C7-455E3A85AD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B255221-939C-443F-B426-0BB1ACA87F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6C5D90DA-EE07-4807-8080-AB024F3706B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8210A9D1-BED7-4B7F-BA47-D96D27F256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7E29F491-9063-426E-AF5A-F0A8B39631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803DDE8C-E116-41D4-B552-95EC20B8934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EA536F5-42C9-48B7-9689-0D9EF8E8652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CB3D6C24-BE28-4BA0-A804-F35E33DAAA2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46A4C28C-1211-4CD0-B28A-DD5752329FF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4EA18D79-7FBF-4902-98AB-2764B76BB8F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706C8781-359B-48AA-8645-81B1487EF62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80AFE940-6FA0-403A-870C-F2E9B163675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5B7F05C9-A61C-4A03-A33A-1301A4A065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C043DDEE-D907-4654-83B2-A1BB707B2E0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23B4CF1F-B17A-4CCD-ACD4-4A6EFAB2F3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0D360CDB-8072-44F9-B12A-E9DCFE18430A}"/>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6D3F2A49-CC67-4D94-83A1-61CEA11A8A31}"/>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4D25E29F-6464-4DB7-B92E-BED499303D3F}"/>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596F958D-0A4D-48FE-8D0C-A5B33785CE92}"/>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C65BAF5D-5E08-4973-BA8C-1C34FABE33ED}"/>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1A4D8D55-48A2-40CA-8DEE-4AA831DE5AA4}"/>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E0FC10E5-59DA-4A75-8FEC-5F208A85C90A}"/>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DACBD37D-CDA9-40D8-AFA6-1F30C5B350D3}"/>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A9CFB1A1-866B-4A8A-9AF5-E22252E95FFD}"/>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E61E2E42-2537-45EB-A439-C7041BF0CAC9}"/>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1381046A-B2A2-4903-8804-9DD3EE6E2CF2}"/>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FFB3BA6-0D11-43B0-916B-918285A559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C5926A6-E7BF-4E21-A684-68835C52BB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AEF98AB-1C3F-421D-9B1B-BA6791A164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06B7CD6-83D2-4FAD-88BA-C9E7A4863F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C2BF5E7-A007-4B87-9FCA-BCF42CD971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870" name="楕円 869">
          <a:extLst>
            <a:ext uri="{FF2B5EF4-FFF2-40B4-BE49-F238E27FC236}">
              <a16:creationId xmlns:a16="http://schemas.microsoft.com/office/drawing/2014/main" id="{9355392F-DBC9-4C5D-B83A-A43C236B3F52}"/>
            </a:ext>
          </a:extLst>
        </xdr:cNvPr>
        <xdr:cNvSpPr/>
      </xdr:nvSpPr>
      <xdr:spPr>
        <a:xfrm>
          <a:off x="16268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48277</xdr:rowOff>
    </xdr:from>
    <xdr:ext cx="405111" cy="259045"/>
    <xdr:sp macro="" textlink="">
      <xdr:nvSpPr>
        <xdr:cNvPr id="871" name="【庁舎】&#10;有形固定資産減価償却率該当値テキスト">
          <a:extLst>
            <a:ext uri="{FF2B5EF4-FFF2-40B4-BE49-F238E27FC236}">
              <a16:creationId xmlns:a16="http://schemas.microsoft.com/office/drawing/2014/main" id="{7E63A8C2-C058-4136-8856-885EABD4C9D6}"/>
            </a:ext>
          </a:extLst>
        </xdr:cNvPr>
        <xdr:cNvSpPr txBox="1"/>
      </xdr:nvSpPr>
      <xdr:spPr>
        <a:xfrm>
          <a:off x="16357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145414</xdr:rowOff>
    </xdr:from>
    <xdr:to>
      <xdr:col>81</xdr:col>
      <xdr:colOff>101600</xdr:colOff>
      <xdr:row>101</xdr:row>
      <xdr:rowOff>75564</xdr:rowOff>
    </xdr:to>
    <xdr:sp macro="" textlink="">
      <xdr:nvSpPr>
        <xdr:cNvPr id="872" name="楕円 871">
          <a:extLst>
            <a:ext uri="{FF2B5EF4-FFF2-40B4-BE49-F238E27FC236}">
              <a16:creationId xmlns:a16="http://schemas.microsoft.com/office/drawing/2014/main" id="{C95AA73E-435A-41F2-896D-2E8603430C09}"/>
            </a:ext>
          </a:extLst>
        </xdr:cNvPr>
        <xdr:cNvSpPr/>
      </xdr:nvSpPr>
      <xdr:spPr>
        <a:xfrm>
          <a:off x="15430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24764</xdr:rowOff>
    </xdr:from>
    <xdr:to>
      <xdr:col>85</xdr:col>
      <xdr:colOff>127000</xdr:colOff>
      <xdr:row>101</xdr:row>
      <xdr:rowOff>76200</xdr:rowOff>
    </xdr:to>
    <xdr:cxnSp macro="">
      <xdr:nvCxnSpPr>
        <xdr:cNvPr id="873" name="直線コネクタ 872">
          <a:extLst>
            <a:ext uri="{FF2B5EF4-FFF2-40B4-BE49-F238E27FC236}">
              <a16:creationId xmlns:a16="http://schemas.microsoft.com/office/drawing/2014/main" id="{0D8D394F-05C0-4416-911D-28E245708785}"/>
            </a:ext>
          </a:extLst>
        </xdr:cNvPr>
        <xdr:cNvCxnSpPr/>
      </xdr:nvCxnSpPr>
      <xdr:spPr>
        <a:xfrm>
          <a:off x="15481300" y="173412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92075</xdr:rowOff>
    </xdr:from>
    <xdr:to>
      <xdr:col>76</xdr:col>
      <xdr:colOff>165100</xdr:colOff>
      <xdr:row>101</xdr:row>
      <xdr:rowOff>22225</xdr:rowOff>
    </xdr:to>
    <xdr:sp macro="" textlink="">
      <xdr:nvSpPr>
        <xdr:cNvPr id="874" name="楕円 873">
          <a:extLst>
            <a:ext uri="{FF2B5EF4-FFF2-40B4-BE49-F238E27FC236}">
              <a16:creationId xmlns:a16="http://schemas.microsoft.com/office/drawing/2014/main" id="{6EA71C19-CA63-4A2E-95E1-0CA2E601F151}"/>
            </a:ext>
          </a:extLst>
        </xdr:cNvPr>
        <xdr:cNvSpPr/>
      </xdr:nvSpPr>
      <xdr:spPr>
        <a:xfrm>
          <a:off x="14541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142875</xdr:rowOff>
    </xdr:from>
    <xdr:to>
      <xdr:col>81</xdr:col>
      <xdr:colOff>50800</xdr:colOff>
      <xdr:row>101</xdr:row>
      <xdr:rowOff>24764</xdr:rowOff>
    </xdr:to>
    <xdr:cxnSp macro="">
      <xdr:nvCxnSpPr>
        <xdr:cNvPr id="875" name="直線コネクタ 874">
          <a:extLst>
            <a:ext uri="{FF2B5EF4-FFF2-40B4-BE49-F238E27FC236}">
              <a16:creationId xmlns:a16="http://schemas.microsoft.com/office/drawing/2014/main" id="{35189607-E6B2-44DB-9AF6-047DB470DCA1}"/>
            </a:ext>
          </a:extLst>
        </xdr:cNvPr>
        <xdr:cNvCxnSpPr/>
      </xdr:nvCxnSpPr>
      <xdr:spPr>
        <a:xfrm>
          <a:off x="14592300" y="172878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38736</xdr:rowOff>
    </xdr:from>
    <xdr:to>
      <xdr:col>72</xdr:col>
      <xdr:colOff>38100</xdr:colOff>
      <xdr:row>100</xdr:row>
      <xdr:rowOff>140336</xdr:rowOff>
    </xdr:to>
    <xdr:sp macro="" textlink="">
      <xdr:nvSpPr>
        <xdr:cNvPr id="876" name="楕円 875">
          <a:extLst>
            <a:ext uri="{FF2B5EF4-FFF2-40B4-BE49-F238E27FC236}">
              <a16:creationId xmlns:a16="http://schemas.microsoft.com/office/drawing/2014/main" id="{4EDB0401-B00C-47F8-B05D-4B4859B9310B}"/>
            </a:ext>
          </a:extLst>
        </xdr:cNvPr>
        <xdr:cNvSpPr/>
      </xdr:nvSpPr>
      <xdr:spPr>
        <a:xfrm>
          <a:off x="1365250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89536</xdr:rowOff>
    </xdr:from>
    <xdr:to>
      <xdr:col>76</xdr:col>
      <xdr:colOff>114300</xdr:colOff>
      <xdr:row>100</xdr:row>
      <xdr:rowOff>142875</xdr:rowOff>
    </xdr:to>
    <xdr:cxnSp macro="">
      <xdr:nvCxnSpPr>
        <xdr:cNvPr id="877" name="直線コネクタ 876">
          <a:extLst>
            <a:ext uri="{FF2B5EF4-FFF2-40B4-BE49-F238E27FC236}">
              <a16:creationId xmlns:a16="http://schemas.microsoft.com/office/drawing/2014/main" id="{B274D363-D6A8-403F-BA3C-6A0F99BC3565}"/>
            </a:ext>
          </a:extLst>
        </xdr:cNvPr>
        <xdr:cNvCxnSpPr/>
      </xdr:nvCxnSpPr>
      <xdr:spPr>
        <a:xfrm>
          <a:off x="13703300" y="172345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156845</xdr:rowOff>
    </xdr:from>
    <xdr:to>
      <xdr:col>67</xdr:col>
      <xdr:colOff>101600</xdr:colOff>
      <xdr:row>100</xdr:row>
      <xdr:rowOff>86995</xdr:rowOff>
    </xdr:to>
    <xdr:sp macro="" textlink="">
      <xdr:nvSpPr>
        <xdr:cNvPr id="878" name="楕円 877">
          <a:extLst>
            <a:ext uri="{FF2B5EF4-FFF2-40B4-BE49-F238E27FC236}">
              <a16:creationId xmlns:a16="http://schemas.microsoft.com/office/drawing/2014/main" id="{5E3CE35A-E93D-4E6E-A44E-250822B95342}"/>
            </a:ext>
          </a:extLst>
        </xdr:cNvPr>
        <xdr:cNvSpPr/>
      </xdr:nvSpPr>
      <xdr:spPr>
        <a:xfrm>
          <a:off x="12763500" y="17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36195</xdr:rowOff>
    </xdr:from>
    <xdr:to>
      <xdr:col>71</xdr:col>
      <xdr:colOff>177800</xdr:colOff>
      <xdr:row>100</xdr:row>
      <xdr:rowOff>89536</xdr:rowOff>
    </xdr:to>
    <xdr:cxnSp macro="">
      <xdr:nvCxnSpPr>
        <xdr:cNvPr id="879" name="直線コネクタ 878">
          <a:extLst>
            <a:ext uri="{FF2B5EF4-FFF2-40B4-BE49-F238E27FC236}">
              <a16:creationId xmlns:a16="http://schemas.microsoft.com/office/drawing/2014/main" id="{1EADC17D-7905-4B8A-9BE6-511BC2E43680}"/>
            </a:ext>
          </a:extLst>
        </xdr:cNvPr>
        <xdr:cNvCxnSpPr/>
      </xdr:nvCxnSpPr>
      <xdr:spPr>
        <a:xfrm>
          <a:off x="12814300" y="171811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64B7AF68-D4BA-478A-9401-7E769C179481}"/>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4F30957D-DA14-46F9-BE94-E1646601F4A2}"/>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A15F7D4B-C074-480B-A9BD-5BE07E2FE8DE}"/>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00676AF6-1CAE-4101-8AB4-94BD5DD4BDE7}"/>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92091</xdr:rowOff>
    </xdr:from>
    <xdr:ext cx="405111" cy="259045"/>
    <xdr:sp macro="" textlink="">
      <xdr:nvSpPr>
        <xdr:cNvPr id="884" name="n_1mainValue【庁舎】&#10;有形固定資産減価償却率">
          <a:extLst>
            <a:ext uri="{FF2B5EF4-FFF2-40B4-BE49-F238E27FC236}">
              <a16:creationId xmlns:a16="http://schemas.microsoft.com/office/drawing/2014/main" id="{94B0FF35-7407-45C0-AC36-71737B34893D}"/>
            </a:ext>
          </a:extLst>
        </xdr:cNvPr>
        <xdr:cNvSpPr txBox="1"/>
      </xdr:nvSpPr>
      <xdr:spPr>
        <a:xfrm>
          <a:off x="152660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38752</xdr:rowOff>
    </xdr:from>
    <xdr:ext cx="405111" cy="259045"/>
    <xdr:sp macro="" textlink="">
      <xdr:nvSpPr>
        <xdr:cNvPr id="885" name="n_2mainValue【庁舎】&#10;有形固定資産減価償却率">
          <a:extLst>
            <a:ext uri="{FF2B5EF4-FFF2-40B4-BE49-F238E27FC236}">
              <a16:creationId xmlns:a16="http://schemas.microsoft.com/office/drawing/2014/main" id="{14800518-A87C-4CE5-8EE4-7C6F19726F4F}"/>
            </a:ext>
          </a:extLst>
        </xdr:cNvPr>
        <xdr:cNvSpPr txBox="1"/>
      </xdr:nvSpPr>
      <xdr:spPr>
        <a:xfrm>
          <a:off x="143897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156863</xdr:rowOff>
    </xdr:from>
    <xdr:ext cx="405111" cy="259045"/>
    <xdr:sp macro="" textlink="">
      <xdr:nvSpPr>
        <xdr:cNvPr id="886" name="n_3mainValue【庁舎】&#10;有形固定資産減価償却率">
          <a:extLst>
            <a:ext uri="{FF2B5EF4-FFF2-40B4-BE49-F238E27FC236}">
              <a16:creationId xmlns:a16="http://schemas.microsoft.com/office/drawing/2014/main" id="{941D9B9B-FA3D-45EB-98FE-528D53B797A0}"/>
            </a:ext>
          </a:extLst>
        </xdr:cNvPr>
        <xdr:cNvSpPr txBox="1"/>
      </xdr:nvSpPr>
      <xdr:spPr>
        <a:xfrm>
          <a:off x="135007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103522</xdr:rowOff>
    </xdr:from>
    <xdr:ext cx="405111" cy="259045"/>
    <xdr:sp macro="" textlink="">
      <xdr:nvSpPr>
        <xdr:cNvPr id="887" name="n_4mainValue【庁舎】&#10;有形固定資産減価償却率">
          <a:extLst>
            <a:ext uri="{FF2B5EF4-FFF2-40B4-BE49-F238E27FC236}">
              <a16:creationId xmlns:a16="http://schemas.microsoft.com/office/drawing/2014/main" id="{5673938C-73DC-40A1-92C1-921C56B22F64}"/>
            </a:ext>
          </a:extLst>
        </xdr:cNvPr>
        <xdr:cNvSpPr txBox="1"/>
      </xdr:nvSpPr>
      <xdr:spPr>
        <a:xfrm>
          <a:off x="1261174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299C06E7-35A7-4DEC-B8DF-7AB8681EDB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69B15E2F-CC24-4A50-970F-50E81DE5A8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D1F2A256-6854-44A4-9560-983B4AF1EF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CED10C14-F4A7-4E47-95EF-34C07BF1F4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94407DB3-B878-4EBD-A28F-BA6633D9B3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B5A7D485-4D3A-438F-A83A-9C1E553404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5521B115-4CEB-40EF-91DE-D7946AE15E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E49916CA-C164-4D70-9664-C43D3318C22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6243FA71-AE26-4F5F-BFAC-8478CCDF42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D345800D-9B1F-4542-AB82-728B99EDF2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5FA6D931-295C-4310-ADB0-5C7EC82A1C6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E985C22-35EB-41B8-A1A9-4A7E7477DF4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2C4DD62E-B3CD-4750-96E8-FC700FB2106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8B5BCDE-EA61-474E-838F-2AFAF299D1E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A0567D16-09A1-4F53-9639-4C28EA42AAF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7C724762-3910-48C1-B7D4-9E9219FC4E6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97780573-1DED-4742-B5A5-46323DD0092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5F8D6957-A7A7-4A5D-9F1F-38FA10C67E3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A067C2D4-ED82-4D4E-9830-94F237A1AE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480BFB49-355A-4232-916A-C9BA483664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2B18AEEF-1374-45E5-8E31-91F29DFB49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8ECAE2B3-441E-428A-8446-9EDBE3C180D6}"/>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B9D43C00-67F7-4181-BEBC-24A38983AA7D}"/>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9E5AD66F-33A7-49C6-8488-CD3A7E314D81}"/>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D0F81182-9097-4C01-85CF-DDCCA8CF9781}"/>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5875B962-ACAA-41E9-86A4-5BF359D42837}"/>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FAD1B59C-43F5-4519-9E37-CAEC0A614741}"/>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4FE22B51-C65C-412A-B0C4-DF36B5C650BA}"/>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927F234C-4C98-45E6-8E52-713335EDF4E8}"/>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2750937F-E216-470C-B1E6-926A68D64E9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92023DE5-D869-4D01-BE89-6EECBE5EFBE2}"/>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83DF1C0A-C896-4EC7-8697-6D319C220090}"/>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80AEA044-ED08-475B-AACC-7016029C25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3E7B5875-EB4D-4CB0-8467-7773601734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4AE21B3-0D4A-4F29-B2A7-78B1038F53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2193C1C-9CF3-465A-83FB-6608661E05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A4FDA48C-9C39-4576-8A6C-1B23AD6228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121413</xdr:rowOff>
    </xdr:from>
    <xdr:to>
      <xdr:col>116</xdr:col>
      <xdr:colOff>114300</xdr:colOff>
      <xdr:row>101</xdr:row>
      <xdr:rowOff>51563</xdr:rowOff>
    </xdr:to>
    <xdr:sp macro="" textlink="">
      <xdr:nvSpPr>
        <xdr:cNvPr id="925" name="楕円 924">
          <a:extLst>
            <a:ext uri="{FF2B5EF4-FFF2-40B4-BE49-F238E27FC236}">
              <a16:creationId xmlns:a16="http://schemas.microsoft.com/office/drawing/2014/main" id="{12EB3AFC-A47C-4EBD-8A2A-D0C6E9E9A49C}"/>
            </a:ext>
          </a:extLst>
        </xdr:cNvPr>
        <xdr:cNvSpPr/>
      </xdr:nvSpPr>
      <xdr:spPr>
        <a:xfrm>
          <a:off x="221107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144290</xdr:rowOff>
    </xdr:from>
    <xdr:ext cx="469744" cy="259045"/>
    <xdr:sp macro="" textlink="">
      <xdr:nvSpPr>
        <xdr:cNvPr id="926" name="【庁舎】&#10;一人当たり面積該当値テキスト">
          <a:extLst>
            <a:ext uri="{FF2B5EF4-FFF2-40B4-BE49-F238E27FC236}">
              <a16:creationId xmlns:a16="http://schemas.microsoft.com/office/drawing/2014/main" id="{D3DD280D-05D2-4C9A-9A5C-FCC25B1B9074}"/>
            </a:ext>
          </a:extLst>
        </xdr:cNvPr>
        <xdr:cNvSpPr txBox="1"/>
      </xdr:nvSpPr>
      <xdr:spPr>
        <a:xfrm>
          <a:off x="22199600" y="1711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927" name="楕円 926">
          <a:extLst>
            <a:ext uri="{FF2B5EF4-FFF2-40B4-BE49-F238E27FC236}">
              <a16:creationId xmlns:a16="http://schemas.microsoft.com/office/drawing/2014/main" id="{57804614-DF4F-4A92-A5CB-F77E4BA61FD1}"/>
            </a:ext>
          </a:extLst>
        </xdr:cNvPr>
        <xdr:cNvSpPr/>
      </xdr:nvSpPr>
      <xdr:spPr>
        <a:xfrm>
          <a:off x="2127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763</xdr:rowOff>
    </xdr:from>
    <xdr:to>
      <xdr:col>116</xdr:col>
      <xdr:colOff>63500</xdr:colOff>
      <xdr:row>101</xdr:row>
      <xdr:rowOff>19050</xdr:rowOff>
    </xdr:to>
    <xdr:cxnSp macro="">
      <xdr:nvCxnSpPr>
        <xdr:cNvPr id="928" name="直線コネクタ 927">
          <a:extLst>
            <a:ext uri="{FF2B5EF4-FFF2-40B4-BE49-F238E27FC236}">
              <a16:creationId xmlns:a16="http://schemas.microsoft.com/office/drawing/2014/main" id="{C0E26482-A2EA-4822-B6CE-10E841E052AC}"/>
            </a:ext>
          </a:extLst>
        </xdr:cNvPr>
        <xdr:cNvCxnSpPr/>
      </xdr:nvCxnSpPr>
      <xdr:spPr>
        <a:xfrm flipV="1">
          <a:off x="21323300" y="173172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162561</xdr:rowOff>
    </xdr:from>
    <xdr:to>
      <xdr:col>107</xdr:col>
      <xdr:colOff>101600</xdr:colOff>
      <xdr:row>101</xdr:row>
      <xdr:rowOff>92711</xdr:rowOff>
    </xdr:to>
    <xdr:sp macro="" textlink="">
      <xdr:nvSpPr>
        <xdr:cNvPr id="929" name="楕円 928">
          <a:extLst>
            <a:ext uri="{FF2B5EF4-FFF2-40B4-BE49-F238E27FC236}">
              <a16:creationId xmlns:a16="http://schemas.microsoft.com/office/drawing/2014/main" id="{1A2D118F-5CDD-42D5-85D4-AF0B09F5DDF9}"/>
            </a:ext>
          </a:extLst>
        </xdr:cNvPr>
        <xdr:cNvSpPr/>
      </xdr:nvSpPr>
      <xdr:spPr>
        <a:xfrm>
          <a:off x="20383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101</xdr:row>
      <xdr:rowOff>41911</xdr:rowOff>
    </xdr:to>
    <xdr:cxnSp macro="">
      <xdr:nvCxnSpPr>
        <xdr:cNvPr id="930" name="直線コネクタ 929">
          <a:extLst>
            <a:ext uri="{FF2B5EF4-FFF2-40B4-BE49-F238E27FC236}">
              <a16:creationId xmlns:a16="http://schemas.microsoft.com/office/drawing/2014/main" id="{81E2AEC5-0000-4736-AA31-2A1125782A47}"/>
            </a:ext>
          </a:extLst>
        </xdr:cNvPr>
        <xdr:cNvCxnSpPr/>
      </xdr:nvCxnSpPr>
      <xdr:spPr>
        <a:xfrm flipV="1">
          <a:off x="20434300" y="17335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18542</xdr:rowOff>
    </xdr:from>
    <xdr:to>
      <xdr:col>102</xdr:col>
      <xdr:colOff>165100</xdr:colOff>
      <xdr:row>101</xdr:row>
      <xdr:rowOff>120142</xdr:rowOff>
    </xdr:to>
    <xdr:sp macro="" textlink="">
      <xdr:nvSpPr>
        <xdr:cNvPr id="931" name="楕円 930">
          <a:extLst>
            <a:ext uri="{FF2B5EF4-FFF2-40B4-BE49-F238E27FC236}">
              <a16:creationId xmlns:a16="http://schemas.microsoft.com/office/drawing/2014/main" id="{C95E5496-7ED8-4CD5-B2F2-4852D127A796}"/>
            </a:ext>
          </a:extLst>
        </xdr:cNvPr>
        <xdr:cNvSpPr/>
      </xdr:nvSpPr>
      <xdr:spPr>
        <a:xfrm>
          <a:off x="19494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41911</xdr:rowOff>
    </xdr:from>
    <xdr:to>
      <xdr:col>107</xdr:col>
      <xdr:colOff>50800</xdr:colOff>
      <xdr:row>101</xdr:row>
      <xdr:rowOff>69342</xdr:rowOff>
    </xdr:to>
    <xdr:cxnSp macro="">
      <xdr:nvCxnSpPr>
        <xdr:cNvPr id="932" name="直線コネクタ 931">
          <a:extLst>
            <a:ext uri="{FF2B5EF4-FFF2-40B4-BE49-F238E27FC236}">
              <a16:creationId xmlns:a16="http://schemas.microsoft.com/office/drawing/2014/main" id="{DC1D64F6-53FB-40C6-A063-CFDB0FB8BA53}"/>
            </a:ext>
          </a:extLst>
        </xdr:cNvPr>
        <xdr:cNvCxnSpPr/>
      </xdr:nvCxnSpPr>
      <xdr:spPr>
        <a:xfrm flipV="1">
          <a:off x="19545300" y="173583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41402</xdr:rowOff>
    </xdr:from>
    <xdr:to>
      <xdr:col>98</xdr:col>
      <xdr:colOff>38100</xdr:colOff>
      <xdr:row>101</xdr:row>
      <xdr:rowOff>143002</xdr:rowOff>
    </xdr:to>
    <xdr:sp macro="" textlink="">
      <xdr:nvSpPr>
        <xdr:cNvPr id="933" name="楕円 932">
          <a:extLst>
            <a:ext uri="{FF2B5EF4-FFF2-40B4-BE49-F238E27FC236}">
              <a16:creationId xmlns:a16="http://schemas.microsoft.com/office/drawing/2014/main" id="{F54BCB4C-EAD9-4741-B7C4-E3312D603CD7}"/>
            </a:ext>
          </a:extLst>
        </xdr:cNvPr>
        <xdr:cNvSpPr/>
      </xdr:nvSpPr>
      <xdr:spPr>
        <a:xfrm>
          <a:off x="186055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69342</xdr:rowOff>
    </xdr:from>
    <xdr:to>
      <xdr:col>102</xdr:col>
      <xdr:colOff>114300</xdr:colOff>
      <xdr:row>101</xdr:row>
      <xdr:rowOff>92202</xdr:rowOff>
    </xdr:to>
    <xdr:cxnSp macro="">
      <xdr:nvCxnSpPr>
        <xdr:cNvPr id="934" name="直線コネクタ 933">
          <a:extLst>
            <a:ext uri="{FF2B5EF4-FFF2-40B4-BE49-F238E27FC236}">
              <a16:creationId xmlns:a16="http://schemas.microsoft.com/office/drawing/2014/main" id="{6FCABF0B-2B27-41C5-ACB0-7EAA534E35C4}"/>
            </a:ext>
          </a:extLst>
        </xdr:cNvPr>
        <xdr:cNvCxnSpPr/>
      </xdr:nvCxnSpPr>
      <xdr:spPr>
        <a:xfrm flipV="1">
          <a:off x="18656300" y="17385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4332F7E3-70AE-4927-B98A-88EAED243EFA}"/>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89EAB833-985D-4811-9277-65CB73F9EA9D}"/>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7C13C227-4947-4D53-996B-87409255F899}"/>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5361C302-AC25-40C8-A5EE-81C7258C72CF}"/>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86377</xdr:rowOff>
    </xdr:from>
    <xdr:ext cx="469744" cy="259045"/>
    <xdr:sp macro="" textlink="">
      <xdr:nvSpPr>
        <xdr:cNvPr id="939" name="n_1mainValue【庁舎】&#10;一人当たり面積">
          <a:extLst>
            <a:ext uri="{FF2B5EF4-FFF2-40B4-BE49-F238E27FC236}">
              <a16:creationId xmlns:a16="http://schemas.microsoft.com/office/drawing/2014/main" id="{BEB52A90-995D-412C-B7F0-CCAC7D8FA6F3}"/>
            </a:ext>
          </a:extLst>
        </xdr:cNvPr>
        <xdr:cNvSpPr txBox="1"/>
      </xdr:nvSpPr>
      <xdr:spPr>
        <a:xfrm>
          <a:off x="21075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109238</xdr:rowOff>
    </xdr:from>
    <xdr:ext cx="469744" cy="259045"/>
    <xdr:sp macro="" textlink="">
      <xdr:nvSpPr>
        <xdr:cNvPr id="940" name="n_2mainValue【庁舎】&#10;一人当たり面積">
          <a:extLst>
            <a:ext uri="{FF2B5EF4-FFF2-40B4-BE49-F238E27FC236}">
              <a16:creationId xmlns:a16="http://schemas.microsoft.com/office/drawing/2014/main" id="{9C4F35C9-99E5-4A8A-8B92-B280404163A2}"/>
            </a:ext>
          </a:extLst>
        </xdr:cNvPr>
        <xdr:cNvSpPr txBox="1"/>
      </xdr:nvSpPr>
      <xdr:spPr>
        <a:xfrm>
          <a:off x="20199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136669</xdr:rowOff>
    </xdr:from>
    <xdr:ext cx="469744" cy="259045"/>
    <xdr:sp macro="" textlink="">
      <xdr:nvSpPr>
        <xdr:cNvPr id="941" name="n_3mainValue【庁舎】&#10;一人当たり面積">
          <a:extLst>
            <a:ext uri="{FF2B5EF4-FFF2-40B4-BE49-F238E27FC236}">
              <a16:creationId xmlns:a16="http://schemas.microsoft.com/office/drawing/2014/main" id="{6BE3952A-B2C9-4D34-A265-77365C43C9A4}"/>
            </a:ext>
          </a:extLst>
        </xdr:cNvPr>
        <xdr:cNvSpPr txBox="1"/>
      </xdr:nvSpPr>
      <xdr:spPr>
        <a:xfrm>
          <a:off x="193104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159529</xdr:rowOff>
    </xdr:from>
    <xdr:ext cx="469744" cy="259045"/>
    <xdr:sp macro="" textlink="">
      <xdr:nvSpPr>
        <xdr:cNvPr id="942" name="n_4mainValue【庁舎】&#10;一人当たり面積">
          <a:extLst>
            <a:ext uri="{FF2B5EF4-FFF2-40B4-BE49-F238E27FC236}">
              <a16:creationId xmlns:a16="http://schemas.microsoft.com/office/drawing/2014/main" id="{90D3DE7D-3EF0-4491-B2B5-6EC8D36CE29C}"/>
            </a:ext>
          </a:extLst>
        </xdr:cNvPr>
        <xdr:cNvSpPr txBox="1"/>
      </xdr:nvSpPr>
      <xdr:spPr>
        <a:xfrm>
          <a:off x="184214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27F27C0E-8E41-4E02-BDF7-3C8C09F45F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36A7827B-5FCC-42D4-8336-604631C97F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2B7DF79-C482-4574-A227-1D16828EC5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有形固定資産減価償却率については，図書館，福祉施設，庁舎を除き，類似団体と同程度の水準となっている。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なお，庁舎については，新庁舎を平成２７年１２月に竣工したことに伴い，類似団体と比較して有形固定資産減価償却率が低くなっている。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となっており，類似団体内順位は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位と引き続き低い水準となっている。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持続可能な財政基盤を確立するため，低利用市有地の売却や有効活用等により歳入確保に努めるほか，徹底した事務事業の見直し等により歳出の抑制を図るなど，不断の行財政改革に取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これは，歳出において人件費や公債費が減少したことで，経常経費充当一般財源が前年度より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億円減少したものの，歳入において，臨時財政対策債などの減少により，経常一般財源が前年度より</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億円減少したことなどによるものである。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依然として，類似団体平均を上回っている状況であり，今後とも，行財政改革の着実な実践による経常経費の抑制に努め，財政構造の弾力性の確保に努める。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138176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1968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75438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617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6177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106680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7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87376</xdr:rowOff>
    </xdr:from>
    <xdr:to>
      <xdr:col>23</xdr:col>
      <xdr:colOff>184150</xdr:colOff>
      <xdr:row>66</xdr:row>
      <xdr:rowOff>17526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59453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2,708</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147,181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これは，退職金の減少により人件費が前年より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億円減少したことが主な要因であるが，依然として，類似団体の平均値を上回っていることから，今後も，継続的に行政運営の効率化を進めていく。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4697</xdr:rowOff>
    </xdr:from>
    <xdr:to>
      <xdr:col>23</xdr:col>
      <xdr:colOff>133350</xdr:colOff>
      <xdr:row>86</xdr:row>
      <xdr:rowOff>59151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749397"/>
          <a:ext cx="838200" cy="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30665</xdr:rowOff>
    </xdr:from>
    <xdr:to>
      <xdr:col>19</xdr:col>
      <xdr:colOff>133350</xdr:colOff>
      <xdr:row>86</xdr:row>
      <xdr:rowOff>59151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03915"/>
          <a:ext cx="889000" cy="1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44807</xdr:rowOff>
    </xdr:from>
    <xdr:to>
      <xdr:col>15</xdr:col>
      <xdr:colOff>82550</xdr:colOff>
      <xdr:row>85</xdr:row>
      <xdr:rowOff>30665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46607"/>
          <a:ext cx="889000" cy="1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95687</xdr:rowOff>
    </xdr:from>
    <xdr:to>
      <xdr:col>11</xdr:col>
      <xdr:colOff>31750</xdr:colOff>
      <xdr:row>84</xdr:row>
      <xdr:rowOff>44807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26037"/>
          <a:ext cx="889000" cy="1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125347</xdr:rowOff>
    </xdr:from>
    <xdr:to>
      <xdr:col>23</xdr:col>
      <xdr:colOff>184150</xdr:colOff>
      <xdr:row>86</xdr:row>
      <xdr:rowOff>55497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97424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7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8351</xdr:rowOff>
    </xdr:from>
    <xdr:to>
      <xdr:col>19</xdr:col>
      <xdr:colOff>184150</xdr:colOff>
      <xdr:row>86</xdr:row>
      <xdr:rowOff>109951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5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94728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39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151315</xdr:rowOff>
    </xdr:from>
    <xdr:to>
      <xdr:col>15</xdr:col>
      <xdr:colOff>133350</xdr:colOff>
      <xdr:row>85</xdr:row>
      <xdr:rowOff>81465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66242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3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165457</xdr:rowOff>
    </xdr:from>
    <xdr:to>
      <xdr:col>11</xdr:col>
      <xdr:colOff>82550</xdr:colOff>
      <xdr:row>84</xdr:row>
      <xdr:rowOff>95607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44887</xdr:rowOff>
    </xdr:from>
    <xdr:to>
      <xdr:col>7</xdr:col>
      <xdr:colOff>31750</xdr:colOff>
      <xdr:row>83</xdr:row>
      <xdr:rowOff>146487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131264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6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令和５年４月１日現在のラスパイレス指数は，前年から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今後も引き続き，指数の変動を注視しつつ，より適正な給与制度の確立に努める。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109361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8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149578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513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7.40</a:t>
          </a:r>
          <a:r>
            <a:rPr kumimoji="1" lang="ja-JP" altLang="en-US" sz="1300">
              <a:latin typeface="ＭＳ Ｐゴシック" panose="020B0600070205080204" pitchFamily="50" charset="-128"/>
              <a:ea typeface="ＭＳ Ｐゴシック" panose="020B0600070205080204" pitchFamily="50" charset="-128"/>
            </a:rPr>
            <a:t>で，類似団体平均値を上回っている。これは，地理的事情等により消防職員数が多いことなどが主な要因である。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　本市では，令和５年３月に「第３次呉市職員体制再構築計画」を策定し，職員の年齢構成や定年引上げへの対応などを踏まえ，令和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年度当初の職員数の目標値を常勤</a:t>
          </a:r>
          <a:r>
            <a:rPr kumimoji="1" lang="en-US" altLang="ja-JP" sz="1300">
              <a:latin typeface="ＭＳ Ｐゴシック" panose="020B0600070205080204" pitchFamily="50" charset="-128"/>
              <a:ea typeface="ＭＳ Ｐゴシック" panose="020B0600070205080204" pitchFamily="50" charset="-128"/>
            </a:rPr>
            <a:t>1,702</a:t>
          </a:r>
          <a:r>
            <a:rPr kumimoji="1" lang="ja-JP" altLang="en-US" sz="1300">
              <a:latin typeface="ＭＳ Ｐゴシック" panose="020B0600070205080204" pitchFamily="50" charset="-128"/>
              <a:ea typeface="ＭＳ Ｐゴシック" panose="020B0600070205080204" pitchFamily="50" charset="-128"/>
            </a:rPr>
            <a:t>人・再任用（短時間）</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人（上下水道局を除く。令和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年度比較：常勤＋</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人・再任用（短時間）▲</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人）とした。</a:t>
          </a:r>
        </a:p>
        <a:p>
          <a:r>
            <a:rPr kumimoji="1" lang="ja-JP" altLang="en-US" sz="1300">
              <a:latin typeface="ＭＳ Ｐゴシック" panose="020B0600070205080204" pitchFamily="50" charset="-128"/>
              <a:ea typeface="ＭＳ Ｐゴシック" panose="020B0600070205080204" pitchFamily="50" charset="-128"/>
            </a:rPr>
            <a:t>　業務のデジタル化による業務改善等を積極的に進めつつ，必要な職員数を確保し，職員体制の整備を図っていくこととしている。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130387</xdr:rowOff>
    </xdr:from>
    <xdr:to>
      <xdr:col>81</xdr:col>
      <xdr:colOff>44450</xdr:colOff>
      <xdr:row>63</xdr:row>
      <xdr:rowOff>154517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317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114300</xdr:rowOff>
    </xdr:from>
    <xdr:to>
      <xdr:col>77</xdr:col>
      <xdr:colOff>44450</xdr:colOff>
      <xdr:row>63</xdr:row>
      <xdr:rowOff>130387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1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49954</xdr:rowOff>
    </xdr:from>
    <xdr:to>
      <xdr:col>72</xdr:col>
      <xdr:colOff>203200</xdr:colOff>
      <xdr:row>63</xdr:row>
      <xdr:rowOff>114300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49954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191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103717</xdr:rowOff>
    </xdr:from>
    <xdr:to>
      <xdr:col>81</xdr:col>
      <xdr:colOff>95250</xdr:colOff>
      <xdr:row>64</xdr:row>
      <xdr:rowOff>33867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75794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79587</xdr:rowOff>
    </xdr:from>
    <xdr:to>
      <xdr:col>77</xdr:col>
      <xdr:colOff>95250</xdr:colOff>
      <xdr:row>64</xdr:row>
      <xdr:rowOff>9737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165964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170604</xdr:rowOff>
    </xdr:from>
    <xdr:to>
      <xdr:col>68</xdr:col>
      <xdr:colOff>203200</xdr:colOff>
      <xdr:row>63</xdr:row>
      <xdr:rowOff>100754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85531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％となっており，類似団体平均並みの比率となっている。</a:t>
          </a:r>
        </a:p>
        <a:p>
          <a:r>
            <a:rPr kumimoji="1" lang="ja-JP" altLang="en-US" sz="1300">
              <a:latin typeface="ＭＳ Ｐゴシック" panose="020B0600070205080204" pitchFamily="50" charset="-128"/>
              <a:ea typeface="ＭＳ Ｐゴシック" panose="020B0600070205080204" pitchFamily="50" charset="-128"/>
            </a:rPr>
            <a:t>　今後も，投資的事業については，後年度の財政負担を考慮し，財政措置の高い有利な地方債を活用するなど，計画的な実施に努める。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1717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378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343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投資的事業の計画的執行により，地方債の残高が減少していることや臨海土地造成事業特別会計の地方債の残高の減少により，公営企業債等繰入見込額が減少していることになどより，将来負担額が</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億円減少したことで，前年度に比べ</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％となったが，依然として，類似団体平均を大きく上回っている状況であり，引続き行財政改革を進めることで，財政の健全化に努める。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44755</xdr:rowOff>
    </xdr:from>
    <xdr:to>
      <xdr:col>81</xdr:col>
      <xdr:colOff>44450</xdr:colOff>
      <xdr:row>16</xdr:row>
      <xdr:rowOff>129692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87955"/>
          <a:ext cx="8382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129692</xdr:rowOff>
    </xdr:from>
    <xdr:to>
      <xdr:col>77</xdr:col>
      <xdr:colOff>44450</xdr:colOff>
      <xdr:row>17</xdr:row>
      <xdr:rowOff>76962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72892"/>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76962</xdr:rowOff>
    </xdr:from>
    <xdr:to>
      <xdr:col>72</xdr:col>
      <xdr:colOff>203200</xdr:colOff>
      <xdr:row>18</xdr:row>
      <xdr:rowOff>8788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91612"/>
          <a:ext cx="8890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8788</xdr:rowOff>
    </xdr:from>
    <xdr:to>
      <xdr:col>68</xdr:col>
      <xdr:colOff>152400</xdr:colOff>
      <xdr:row>18</xdr:row>
      <xdr:rowOff>83109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94888"/>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165405</xdr:rowOff>
    </xdr:from>
    <xdr:to>
      <xdr:col>81</xdr:col>
      <xdr:colOff>95250</xdr:colOff>
      <xdr:row>16</xdr:row>
      <xdr:rowOff>95555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137482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0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78892</xdr:rowOff>
    </xdr:from>
    <xdr:to>
      <xdr:col>77</xdr:col>
      <xdr:colOff>95250</xdr:colOff>
      <xdr:row>17</xdr:row>
      <xdr:rowOff>9042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165269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0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26162</xdr:rowOff>
    </xdr:from>
    <xdr:to>
      <xdr:col>73</xdr:col>
      <xdr:colOff>44450</xdr:colOff>
      <xdr:row>17</xdr:row>
      <xdr:rowOff>127762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112539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2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129438</xdr:rowOff>
    </xdr:from>
    <xdr:to>
      <xdr:col>68</xdr:col>
      <xdr:colOff>203200</xdr:colOff>
      <xdr:row>18</xdr:row>
      <xdr:rowOff>59588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44365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32309</xdr:rowOff>
    </xdr:from>
    <xdr:to>
      <xdr:col>64</xdr:col>
      <xdr:colOff>152400</xdr:colOff>
      <xdr:row>18</xdr:row>
      <xdr:rowOff>133909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1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118686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0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職員体制再構築計画等に基づき，職員数の適正化等に取り組んでおり，職員給及び退職手当等が減少したことで経常経費充当一般財源は前年度に比べ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億円減少し，前年度と比較して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％となっているが，依然として，類似団体平均を上回っているため，引き続き定員の適正化に努め，人件費の縮減に努める。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億円減少したものの，前年度と比較して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今後も民間活用を推進し，公共施設等の効率的な資産経営を行い，管理経費等の物件費の抑制に努める。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8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7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生活保護費給付等が減少したものの，こども医療扶助や子ども・子育て支援給付金給付等が増加したため，経常経費充当一般財源は前年度に比べ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億円増加し，前年度と比較して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生活保護費給付の減少が続いているが，障害者数及び障害サービス事業者数の増加による扶助費の増加傾向が見込まれるため，今後とも健全な財政運営の確保に努めていく。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28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170543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54</xdr:row>
      <xdr:rowOff>170543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64407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87085</xdr:rowOff>
    </xdr:from>
    <xdr:to>
      <xdr:col>15</xdr:col>
      <xdr:colOff>149225</xdr:colOff>
      <xdr:row>55</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その他の経費は，後期高齢者医療事業特別会計への繰出金の増加などにより，経常経費充当一般財源は前年度に比べ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億円増加し，前年度と比較して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今後も，高齢者の増加による繰出金の増加や施設の老朽化により維持補修費の増加等が見込まれることから，行財政改革による経費の抑制に努める。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60</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98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6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補助費等は，下水道会計に対する補助金の増加などにより，経常経費充当一般財源は前年度に比べ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億円増加し，前年度と比較し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引き続き，補助費等の適正な執行に努めると同時に実施手法の見直しを進める等，経費の抑制に努める。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34</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191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33</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00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92202</xdr:rowOff>
    </xdr:from>
    <xdr:to>
      <xdr:col>74</xdr:col>
      <xdr:colOff>31750</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％と横ばいとなっている。</a:t>
          </a:r>
        </a:p>
        <a:p>
          <a:r>
            <a:rPr kumimoji="1" lang="ja-JP" altLang="en-US" sz="1300">
              <a:latin typeface="ＭＳ Ｐゴシック" panose="020B0600070205080204" pitchFamily="50" charset="-128"/>
              <a:ea typeface="ＭＳ Ｐゴシック" panose="020B0600070205080204" pitchFamily="50" charset="-128"/>
            </a:rPr>
            <a:t>　今後も建設事業の計画的な実施による残高の縮減，財政措置の高い有利な地方債の活用を図っていく。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123189</xdr:rowOff>
    </xdr:from>
    <xdr:to>
      <xdr:col>24</xdr:col>
      <xdr:colOff>25400</xdr:colOff>
      <xdr:row>79</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667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79</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667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829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81</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827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72389</xdr:rowOff>
    </xdr:from>
    <xdr:to>
      <xdr:col>20</xdr:col>
      <xdr:colOff>38100</xdr:colOff>
      <xdr:row>80</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158766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74.7</a:t>
          </a:r>
          <a:r>
            <a:rPr kumimoji="1" lang="ja-JP" altLang="en-US" sz="1300">
              <a:latin typeface="ＭＳ Ｐゴシック" panose="020B0600070205080204" pitchFamily="50" charset="-128"/>
              <a:ea typeface="ＭＳ Ｐゴシック" panose="020B0600070205080204" pitchFamily="50" charset="-128"/>
            </a:rPr>
            <a:t>％となったものの，類似団体内順位は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位と改善している。</a:t>
          </a:r>
        </a:p>
        <a:p>
          <a:r>
            <a:rPr kumimoji="1" lang="ja-JP" altLang="en-US" sz="1300">
              <a:latin typeface="ＭＳ Ｐゴシック" panose="020B0600070205080204" pitchFamily="50" charset="-128"/>
              <a:ea typeface="ＭＳ Ｐゴシック" panose="020B0600070205080204" pitchFamily="50" charset="-128"/>
            </a:rPr>
            <a:t>　引き続き，行財政改革の着実な実践により，行政運営の効率化を推進することで，財政構造の弾力性の確保に努める。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75</xdr:row>
      <xdr:rowOff>8890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83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77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771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165100</xdr:rowOff>
    </xdr:from>
    <xdr:to>
      <xdr:col>69</xdr:col>
      <xdr:colOff>92075</xdr:colOff>
      <xdr:row>75</xdr:row>
      <xdr:rowOff>8890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146067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114300</xdr:rowOff>
    </xdr:from>
    <xdr:to>
      <xdr:col>65</xdr:col>
      <xdr:colOff>53975</xdr:colOff>
      <xdr:row>75</xdr:row>
      <xdr:rowOff>44450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54627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133477</xdr:rowOff>
    </xdr:from>
    <xdr:to>
      <xdr:col>29</xdr:col>
      <xdr:colOff>127000</xdr:colOff>
      <xdr:row>14</xdr:row>
      <xdr:rowOff>31483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9952"/>
          <a:ext cx="647700" cy="6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4356</xdr:rowOff>
    </xdr:from>
    <xdr:to>
      <xdr:col>26</xdr:col>
      <xdr:colOff>50800</xdr:colOff>
      <xdr:row>14</xdr:row>
      <xdr:rowOff>31483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52281"/>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4356</xdr:rowOff>
    </xdr:from>
    <xdr:to>
      <xdr:col>22</xdr:col>
      <xdr:colOff>114300</xdr:colOff>
      <xdr:row>14</xdr:row>
      <xdr:rowOff>44971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52281"/>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42761</xdr:rowOff>
    </xdr:from>
    <xdr:to>
      <xdr:col>18</xdr:col>
      <xdr:colOff>177800</xdr:colOff>
      <xdr:row>14</xdr:row>
      <xdr:rowOff>44971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90686"/>
          <a:ext cx="698500" cy="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82677</xdr:rowOff>
    </xdr:from>
    <xdr:to>
      <xdr:col>29</xdr:col>
      <xdr:colOff>177800</xdr:colOff>
      <xdr:row>14</xdr:row>
      <xdr:rowOff>12827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99204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152133</xdr:rowOff>
    </xdr:from>
    <xdr:to>
      <xdr:col>26</xdr:col>
      <xdr:colOff>101600</xdr:colOff>
      <xdr:row>14</xdr:row>
      <xdr:rowOff>82283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92460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7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125006</xdr:rowOff>
    </xdr:from>
    <xdr:to>
      <xdr:col>22</xdr:col>
      <xdr:colOff>165100</xdr:colOff>
      <xdr:row>14</xdr:row>
      <xdr:rowOff>55156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0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65333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165621</xdr:rowOff>
    </xdr:from>
    <xdr:to>
      <xdr:col>19</xdr:col>
      <xdr:colOff>38100</xdr:colOff>
      <xdr:row>14</xdr:row>
      <xdr:rowOff>95771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4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105948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1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163411</xdr:rowOff>
    </xdr:from>
    <xdr:to>
      <xdr:col>15</xdr:col>
      <xdr:colOff>101600</xdr:colOff>
      <xdr:row>14</xdr:row>
      <xdr:rowOff>93561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3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103738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120485</xdr:rowOff>
    </xdr:from>
    <xdr:to>
      <xdr:col>29</xdr:col>
      <xdr:colOff>127000</xdr:colOff>
      <xdr:row>35</xdr:row>
      <xdr:rowOff>150813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30835"/>
          <a:ext cx="647700" cy="30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135589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59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31826</xdr:rowOff>
    </xdr:from>
    <xdr:to>
      <xdr:col>26</xdr:col>
      <xdr:colOff>50800</xdr:colOff>
      <xdr:row>35</xdr:row>
      <xdr:rowOff>120485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42176"/>
          <a:ext cx="698500" cy="8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15596</xdr:rowOff>
    </xdr:from>
    <xdr:to>
      <xdr:col>22</xdr:col>
      <xdr:colOff>114300</xdr:colOff>
      <xdr:row>35</xdr:row>
      <xdr:rowOff>31826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2594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297040</xdr:rowOff>
    </xdr:from>
    <xdr:to>
      <xdr:col>18</xdr:col>
      <xdr:colOff>177800</xdr:colOff>
      <xdr:row>35</xdr:row>
      <xdr:rowOff>15596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64490"/>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100013</xdr:rowOff>
    </xdr:from>
    <xdr:to>
      <xdr:col>29</xdr:col>
      <xdr:colOff>177800</xdr:colOff>
      <xdr:row>35</xdr:row>
      <xdr:rowOff>201613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287990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5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69685</xdr:rowOff>
    </xdr:from>
    <xdr:to>
      <xdr:col>26</xdr:col>
      <xdr:colOff>101600</xdr:colOff>
      <xdr:row>35</xdr:row>
      <xdr:rowOff>171285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181462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48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323926</xdr:rowOff>
    </xdr:from>
    <xdr:to>
      <xdr:col>22</xdr:col>
      <xdr:colOff>165100</xdr:colOff>
      <xdr:row>35</xdr:row>
      <xdr:rowOff>82626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9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92803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6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307696</xdr:rowOff>
    </xdr:from>
    <xdr:to>
      <xdr:col>19</xdr:col>
      <xdr:colOff>38100</xdr:colOff>
      <xdr:row>35</xdr:row>
      <xdr:rowOff>66396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76573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4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246240</xdr:rowOff>
    </xdr:from>
    <xdr:to>
      <xdr:col>15</xdr:col>
      <xdr:colOff>101600</xdr:colOff>
      <xdr:row>35</xdr:row>
      <xdr:rowOff>4940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1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15117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8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50355</xdr:rowOff>
    </xdr:from>
    <xdr:to>
      <xdr:col>24</xdr:col>
      <xdr:colOff>63500</xdr:colOff>
      <xdr:row>33</xdr:row>
      <xdr:rowOff>41059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36755"/>
          <a:ext cx="8382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140500</xdr:rowOff>
    </xdr:from>
    <xdr:to>
      <xdr:col>19</xdr:col>
      <xdr:colOff>177800</xdr:colOff>
      <xdr:row>32</xdr:row>
      <xdr:rowOff>50355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55450"/>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140500</xdr:rowOff>
    </xdr:from>
    <xdr:to>
      <xdr:col>15</xdr:col>
      <xdr:colOff>50800</xdr:colOff>
      <xdr:row>32</xdr:row>
      <xdr:rowOff>94590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55450"/>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94590</xdr:rowOff>
    </xdr:from>
    <xdr:to>
      <xdr:col>10</xdr:col>
      <xdr:colOff>114300</xdr:colOff>
      <xdr:row>32</xdr:row>
      <xdr:rowOff>169913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80990"/>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161709</xdr:rowOff>
    </xdr:from>
    <xdr:to>
      <xdr:col>24</xdr:col>
      <xdr:colOff>114300</xdr:colOff>
      <xdr:row>33</xdr:row>
      <xdr:rowOff>91859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171005</xdr:rowOff>
    </xdr:from>
    <xdr:to>
      <xdr:col>20</xdr:col>
      <xdr:colOff>38100</xdr:colOff>
      <xdr:row>32</xdr:row>
      <xdr:rowOff>101155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117682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6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89700</xdr:rowOff>
    </xdr:from>
    <xdr:to>
      <xdr:col>15</xdr:col>
      <xdr:colOff>101600</xdr:colOff>
      <xdr:row>32</xdr:row>
      <xdr:rowOff>19850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36377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43790</xdr:rowOff>
    </xdr:from>
    <xdr:to>
      <xdr:col>10</xdr:col>
      <xdr:colOff>165100</xdr:colOff>
      <xdr:row>32</xdr:row>
      <xdr:rowOff>145390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161917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0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119113</xdr:rowOff>
    </xdr:from>
    <xdr:to>
      <xdr:col>6</xdr:col>
      <xdr:colOff>38100</xdr:colOff>
      <xdr:row>33</xdr:row>
      <xdr:rowOff>49263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0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65790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8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164356</xdr:rowOff>
    </xdr:from>
    <xdr:to>
      <xdr:col>24</xdr:col>
      <xdr:colOff>63500</xdr:colOff>
      <xdr:row>54</xdr:row>
      <xdr:rowOff>137675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51206"/>
          <a:ext cx="838200" cy="14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164356</xdr:rowOff>
    </xdr:from>
    <xdr:to>
      <xdr:col>19</xdr:col>
      <xdr:colOff>177800</xdr:colOff>
      <xdr:row>55</xdr:row>
      <xdr:rowOff>144566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51206"/>
          <a:ext cx="889000" cy="3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144566</xdr:rowOff>
    </xdr:from>
    <xdr:to>
      <xdr:col>15</xdr:col>
      <xdr:colOff>50800</xdr:colOff>
      <xdr:row>57</xdr:row>
      <xdr:rowOff>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74316"/>
          <a:ext cx="889000" cy="19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xdr:rowOff>
    </xdr:from>
    <xdr:to>
      <xdr:col>10</xdr:col>
      <xdr:colOff>114300</xdr:colOff>
      <xdr:row>58</xdr:row>
      <xdr:rowOff>450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2708"/>
          <a:ext cx="889000" cy="17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86875</xdr:rowOff>
    </xdr:from>
    <xdr:to>
      <xdr:col>24</xdr:col>
      <xdr:colOff>114300</xdr:colOff>
      <xdr:row>55</xdr:row>
      <xdr:rowOff>17025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109752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113556</xdr:rowOff>
    </xdr:from>
    <xdr:to>
      <xdr:col>20</xdr:col>
      <xdr:colOff>38100</xdr:colOff>
      <xdr:row>54</xdr:row>
      <xdr:rowOff>43706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60233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93766</xdr:rowOff>
    </xdr:from>
    <xdr:to>
      <xdr:col>15</xdr:col>
      <xdr:colOff>101600</xdr:colOff>
      <xdr:row>56</xdr:row>
      <xdr:rowOff>23916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1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120708</xdr:rowOff>
    </xdr:from>
    <xdr:to>
      <xdr:col>10</xdr:col>
      <xdr:colOff>165100</xdr:colOff>
      <xdr:row>57</xdr:row>
      <xdr:rowOff>50858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121100</xdr:rowOff>
    </xdr:from>
    <xdr:to>
      <xdr:col>6</xdr:col>
      <xdr:colOff>38100</xdr:colOff>
      <xdr:row>58</xdr:row>
      <xdr:rowOff>51250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42377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3454</xdr:rowOff>
    </xdr:from>
    <xdr:to>
      <xdr:col>24</xdr:col>
      <xdr:colOff>63500</xdr:colOff>
      <xdr:row>76</xdr:row>
      <xdr:rowOff>8849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33654"/>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8849</xdr:rowOff>
    </xdr:from>
    <xdr:to>
      <xdr:col>19</xdr:col>
      <xdr:colOff>177800</xdr:colOff>
      <xdr:row>76</xdr:row>
      <xdr:rowOff>56947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39049"/>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56947</xdr:rowOff>
    </xdr:from>
    <xdr:to>
      <xdr:col>15</xdr:col>
      <xdr:colOff>50800</xdr:colOff>
      <xdr:row>76</xdr:row>
      <xdr:rowOff>91968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87147"/>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91968</xdr:rowOff>
    </xdr:from>
    <xdr:to>
      <xdr:col>10</xdr:col>
      <xdr:colOff>114300</xdr:colOff>
      <xdr:row>76</xdr:row>
      <xdr:rowOff>131105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22168"/>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124104</xdr:rowOff>
    </xdr:from>
    <xdr:to>
      <xdr:col>24</xdr:col>
      <xdr:colOff>114300</xdr:colOff>
      <xdr:row>76</xdr:row>
      <xdr:rowOff>54254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146981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129499</xdr:rowOff>
    </xdr:from>
    <xdr:to>
      <xdr:col>20</xdr:col>
      <xdr:colOff>38100</xdr:colOff>
      <xdr:row>76</xdr:row>
      <xdr:rowOff>59649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76176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6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6147</xdr:rowOff>
    </xdr:from>
    <xdr:to>
      <xdr:col>15</xdr:col>
      <xdr:colOff>101600</xdr:colOff>
      <xdr:row>76</xdr:row>
      <xdr:rowOff>107747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98874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41168</xdr:rowOff>
    </xdr:from>
    <xdr:to>
      <xdr:col>10</xdr:col>
      <xdr:colOff>165100</xdr:colOff>
      <xdr:row>76</xdr:row>
      <xdr:rowOff>142768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133895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6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80305</xdr:rowOff>
    </xdr:from>
    <xdr:to>
      <xdr:col>6</xdr:col>
      <xdr:colOff>38100</xdr:colOff>
      <xdr:row>77</xdr:row>
      <xdr:rowOff>10455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122414</xdr:rowOff>
    </xdr:from>
    <xdr:to>
      <xdr:col>24</xdr:col>
      <xdr:colOff>63500</xdr:colOff>
      <xdr:row>97</xdr:row>
      <xdr:rowOff>54170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1614"/>
          <a:ext cx="838200" cy="1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112421</xdr:rowOff>
    </xdr:from>
    <xdr:to>
      <xdr:col>19</xdr:col>
      <xdr:colOff>177800</xdr:colOff>
      <xdr:row>97</xdr:row>
      <xdr:rowOff>54170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1621"/>
          <a:ext cx="889000" cy="1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112421</xdr:rowOff>
    </xdr:from>
    <xdr:to>
      <xdr:col>15</xdr:col>
      <xdr:colOff>50800</xdr:colOff>
      <xdr:row>98</xdr:row>
      <xdr:rowOff>44559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1621"/>
          <a:ext cx="889000" cy="2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44559</xdr:rowOff>
    </xdr:from>
    <xdr:to>
      <xdr:col>10</xdr:col>
      <xdr:colOff>114300</xdr:colOff>
      <xdr:row>98</xdr:row>
      <xdr:rowOff>111713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46659"/>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71614</xdr:rowOff>
    </xdr:from>
    <xdr:to>
      <xdr:col>24</xdr:col>
      <xdr:colOff>114300</xdr:colOff>
      <xdr:row>97</xdr:row>
      <xdr:rowOff>1764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50041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3370</xdr:rowOff>
    </xdr:from>
    <xdr:to>
      <xdr:col>20</xdr:col>
      <xdr:colOff>38100</xdr:colOff>
      <xdr:row>97</xdr:row>
      <xdr:rowOff>104970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96097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61621</xdr:rowOff>
    </xdr:from>
    <xdr:to>
      <xdr:col>15</xdr:col>
      <xdr:colOff>101600</xdr:colOff>
      <xdr:row>96</xdr:row>
      <xdr:rowOff>163221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154348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1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165209</xdr:rowOff>
    </xdr:from>
    <xdr:to>
      <xdr:col>10</xdr:col>
      <xdr:colOff>165100</xdr:colOff>
      <xdr:row>98</xdr:row>
      <xdr:rowOff>95359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86486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8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60913</xdr:rowOff>
    </xdr:from>
    <xdr:to>
      <xdr:col>6</xdr:col>
      <xdr:colOff>38100</xdr:colOff>
      <xdr:row>98</xdr:row>
      <xdr:rowOff>162513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153640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5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32900</xdr:rowOff>
    </xdr:from>
    <xdr:to>
      <xdr:col>55</xdr:col>
      <xdr:colOff>0</xdr:colOff>
      <xdr:row>37</xdr:row>
      <xdr:rowOff>42208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76550"/>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32900</xdr:rowOff>
    </xdr:from>
    <xdr:to>
      <xdr:col>50</xdr:col>
      <xdr:colOff>114300</xdr:colOff>
      <xdr:row>37</xdr:row>
      <xdr:rowOff>122381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76550"/>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8582</xdr:rowOff>
    </xdr:from>
    <xdr:to>
      <xdr:col>45</xdr:col>
      <xdr:colOff>177800</xdr:colOff>
      <xdr:row>37</xdr:row>
      <xdr:rowOff>122381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23532"/>
          <a:ext cx="889000" cy="11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8582</xdr:rowOff>
    </xdr:from>
    <xdr:to>
      <xdr:col>41</xdr:col>
      <xdr:colOff>50800</xdr:colOff>
      <xdr:row>38</xdr:row>
      <xdr:rowOff>15646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23532"/>
          <a:ext cx="889000" cy="120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162858</xdr:rowOff>
    </xdr:from>
    <xdr:to>
      <xdr:col>55</xdr:col>
      <xdr:colOff>50800</xdr:colOff>
      <xdr:row>37</xdr:row>
      <xdr:rowOff>93008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141285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153550</xdr:rowOff>
    </xdr:from>
    <xdr:to>
      <xdr:col>50</xdr:col>
      <xdr:colOff>165100</xdr:colOff>
      <xdr:row>37</xdr:row>
      <xdr:rowOff>83700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74827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71581</xdr:rowOff>
    </xdr:from>
    <xdr:to>
      <xdr:col>46</xdr:col>
      <xdr:colOff>38100</xdr:colOff>
      <xdr:row>38</xdr:row>
      <xdr:rowOff>1731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164308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129232</xdr:rowOff>
    </xdr:from>
    <xdr:to>
      <xdr:col>41</xdr:col>
      <xdr:colOff>101600</xdr:colOff>
      <xdr:row>31</xdr:row>
      <xdr:rowOff>59382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50509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6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136296</xdr:rowOff>
    </xdr:from>
    <xdr:to>
      <xdr:col>36</xdr:col>
      <xdr:colOff>165100</xdr:colOff>
      <xdr:row>38</xdr:row>
      <xdr:rowOff>66446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57573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114195</xdr:rowOff>
    </xdr:from>
    <xdr:to>
      <xdr:col>55</xdr:col>
      <xdr:colOff>0</xdr:colOff>
      <xdr:row>56</xdr:row>
      <xdr:rowOff>129201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43945"/>
          <a:ext cx="838200" cy="1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129201</xdr:rowOff>
    </xdr:from>
    <xdr:to>
      <xdr:col>50</xdr:col>
      <xdr:colOff>114300</xdr:colOff>
      <xdr:row>57</xdr:row>
      <xdr:rowOff>43067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30401"/>
          <a:ext cx="889000" cy="8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157824</xdr:rowOff>
    </xdr:from>
    <xdr:to>
      <xdr:col>45</xdr:col>
      <xdr:colOff>177800</xdr:colOff>
      <xdr:row>57</xdr:row>
      <xdr:rowOff>43067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5902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104757</xdr:rowOff>
    </xdr:from>
    <xdr:to>
      <xdr:col>41</xdr:col>
      <xdr:colOff>50800</xdr:colOff>
      <xdr:row>56</xdr:row>
      <xdr:rowOff>157824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34507"/>
          <a:ext cx="889000" cy="2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63395</xdr:rowOff>
    </xdr:from>
    <xdr:to>
      <xdr:col>55</xdr:col>
      <xdr:colOff>50800</xdr:colOff>
      <xdr:row>55</xdr:row>
      <xdr:rowOff>164995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86272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4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78401</xdr:rowOff>
    </xdr:from>
    <xdr:to>
      <xdr:col>50</xdr:col>
      <xdr:colOff>165100</xdr:colOff>
      <xdr:row>57</xdr:row>
      <xdr:rowOff>8551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7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5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163717</xdr:rowOff>
    </xdr:from>
    <xdr:to>
      <xdr:col>46</xdr:col>
      <xdr:colOff>38100</xdr:colOff>
      <xdr:row>57</xdr:row>
      <xdr:rowOff>93867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84994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107024</xdr:rowOff>
    </xdr:from>
    <xdr:to>
      <xdr:col>41</xdr:col>
      <xdr:colOff>101600</xdr:colOff>
      <xdr:row>57</xdr:row>
      <xdr:rowOff>37174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28301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53957</xdr:rowOff>
    </xdr:from>
    <xdr:to>
      <xdr:col>36</xdr:col>
      <xdr:colOff>165100</xdr:colOff>
      <xdr:row>55</xdr:row>
      <xdr:rowOff>155557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634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21513</xdr:rowOff>
    </xdr:from>
    <xdr:to>
      <xdr:col>55</xdr:col>
      <xdr:colOff>0</xdr:colOff>
      <xdr:row>77</xdr:row>
      <xdr:rowOff>119492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51713"/>
          <a:ext cx="838200" cy="26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119492</xdr:rowOff>
    </xdr:from>
    <xdr:to>
      <xdr:col>50</xdr:col>
      <xdr:colOff>114300</xdr:colOff>
      <xdr:row>78</xdr:row>
      <xdr:rowOff>23045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21142"/>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9970</xdr:rowOff>
    </xdr:from>
    <xdr:to>
      <xdr:col>45</xdr:col>
      <xdr:colOff>177800</xdr:colOff>
      <xdr:row>78</xdr:row>
      <xdr:rowOff>23045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11620"/>
          <a:ext cx="889000" cy="1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9970</xdr:rowOff>
    </xdr:from>
    <xdr:to>
      <xdr:col>41</xdr:col>
      <xdr:colOff>50800</xdr:colOff>
      <xdr:row>78</xdr:row>
      <xdr:rowOff>4049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11620"/>
          <a:ext cx="889000" cy="16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142163</xdr:rowOff>
    </xdr:from>
    <xdr:to>
      <xdr:col>55</xdr:col>
      <xdr:colOff>50800</xdr:colOff>
      <xdr:row>76</xdr:row>
      <xdr:rowOff>72313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165040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68692</xdr:rowOff>
    </xdr:from>
    <xdr:to>
      <xdr:col>50</xdr:col>
      <xdr:colOff>165100</xdr:colOff>
      <xdr:row>77</xdr:row>
      <xdr:rowOff>170292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161419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143695</xdr:rowOff>
    </xdr:from>
    <xdr:to>
      <xdr:col>46</xdr:col>
      <xdr:colOff>38100</xdr:colOff>
      <xdr:row>78</xdr:row>
      <xdr:rowOff>73845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64972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130620</xdr:rowOff>
    </xdr:from>
    <xdr:to>
      <xdr:col>41</xdr:col>
      <xdr:colOff>101600</xdr:colOff>
      <xdr:row>77</xdr:row>
      <xdr:rowOff>60770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51897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45976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1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117945</xdr:rowOff>
    </xdr:from>
    <xdr:to>
      <xdr:col>55</xdr:col>
      <xdr:colOff>0</xdr:colOff>
      <xdr:row>95</xdr:row>
      <xdr:rowOff>149968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05695"/>
          <a:ext cx="8382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149968</xdr:rowOff>
    </xdr:from>
    <xdr:to>
      <xdr:col>50</xdr:col>
      <xdr:colOff>114300</xdr:colOff>
      <xdr:row>96</xdr:row>
      <xdr:rowOff>60700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37718"/>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60700</xdr:rowOff>
    </xdr:from>
    <xdr:to>
      <xdr:col>45</xdr:col>
      <xdr:colOff>177800</xdr:colOff>
      <xdr:row>97</xdr:row>
      <xdr:rowOff>111334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19900"/>
          <a:ext cx="889000" cy="2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56908</xdr:rowOff>
    </xdr:from>
    <xdr:to>
      <xdr:col>41</xdr:col>
      <xdr:colOff>50800</xdr:colOff>
      <xdr:row>97</xdr:row>
      <xdr:rowOff>111334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173208"/>
          <a:ext cx="889000" cy="5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67145</xdr:rowOff>
    </xdr:from>
    <xdr:to>
      <xdr:col>55</xdr:col>
      <xdr:colOff>50800</xdr:colOff>
      <xdr:row>95</xdr:row>
      <xdr:rowOff>168745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90022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99168</xdr:rowOff>
    </xdr:from>
    <xdr:to>
      <xdr:col>50</xdr:col>
      <xdr:colOff>165100</xdr:colOff>
      <xdr:row>96</xdr:row>
      <xdr:rowOff>29318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45845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9900</xdr:rowOff>
    </xdr:from>
    <xdr:to>
      <xdr:col>46</xdr:col>
      <xdr:colOff>38100</xdr:colOff>
      <xdr:row>96</xdr:row>
      <xdr:rowOff>111500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128027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60534</xdr:rowOff>
    </xdr:from>
    <xdr:to>
      <xdr:col>41</xdr:col>
      <xdr:colOff>101600</xdr:colOff>
      <xdr:row>97</xdr:row>
      <xdr:rowOff>162134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153261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6108</xdr:rowOff>
    </xdr:from>
    <xdr:to>
      <xdr:col>36</xdr:col>
      <xdr:colOff>165100</xdr:colOff>
      <xdr:row>94</xdr:row>
      <xdr:rowOff>107708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124235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8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53472</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882772"/>
          <a:ext cx="1269" cy="7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143761</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8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149</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6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53472</xdr:rowOff>
    </xdr:from>
    <xdr:to>
      <xdr:col>86</xdr:col>
      <xdr:colOff>25400</xdr:colOff>
      <xdr:row>34</xdr:row>
      <xdr:rowOff>53472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88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103353</xdr:rowOff>
    </xdr:from>
    <xdr:to>
      <xdr:col>85</xdr:col>
      <xdr:colOff>127000</xdr:colOff>
      <xdr:row>37</xdr:row>
      <xdr:rowOff>167498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104103"/>
          <a:ext cx="838200" cy="40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31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38333</xdr:rowOff>
    </xdr:from>
    <xdr:to>
      <xdr:col>85</xdr:col>
      <xdr:colOff>177800</xdr:colOff>
      <xdr:row>38</xdr:row>
      <xdr:rowOff>139933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76469</xdr:rowOff>
    </xdr:from>
    <xdr:to>
      <xdr:col>81</xdr:col>
      <xdr:colOff>50800</xdr:colOff>
      <xdr:row>35</xdr:row>
      <xdr:rowOff>103353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077219"/>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53604</xdr:rowOff>
    </xdr:from>
    <xdr:to>
      <xdr:col>81</xdr:col>
      <xdr:colOff>101600</xdr:colOff>
      <xdr:row>38</xdr:row>
      <xdr:rowOff>155204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6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146331</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6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76469</xdr:rowOff>
    </xdr:from>
    <xdr:to>
      <xdr:col>76</xdr:col>
      <xdr:colOff>114300</xdr:colOff>
      <xdr:row>35</xdr:row>
      <xdr:rowOff>122281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077219"/>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27361</xdr:rowOff>
    </xdr:from>
    <xdr:to>
      <xdr:col>76</xdr:col>
      <xdr:colOff>165100</xdr:colOff>
      <xdr:row>38</xdr:row>
      <xdr:rowOff>128961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120088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48900</xdr:rowOff>
    </xdr:from>
    <xdr:to>
      <xdr:col>71</xdr:col>
      <xdr:colOff>177800</xdr:colOff>
      <xdr:row>35</xdr:row>
      <xdr:rowOff>122281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363850"/>
          <a:ext cx="889000" cy="7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123282</xdr:rowOff>
    </xdr:from>
    <xdr:to>
      <xdr:col>72</xdr:col>
      <xdr:colOff>38100</xdr:colOff>
      <xdr:row>38</xdr:row>
      <xdr:rowOff>53432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44559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142438</xdr:rowOff>
    </xdr:from>
    <xdr:to>
      <xdr:col>67</xdr:col>
      <xdr:colOff>101600</xdr:colOff>
      <xdr:row>38</xdr:row>
      <xdr:rowOff>72588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63715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116698</xdr:rowOff>
    </xdr:from>
    <xdr:to>
      <xdr:col>85</xdr:col>
      <xdr:colOff>177800</xdr:colOff>
      <xdr:row>38</xdr:row>
      <xdr:rowOff>46848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139575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1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52553</xdr:rowOff>
    </xdr:from>
    <xdr:to>
      <xdr:col>81</xdr:col>
      <xdr:colOff>101600</xdr:colOff>
      <xdr:row>35</xdr:row>
      <xdr:rowOff>154153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0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170680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8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25669</xdr:rowOff>
    </xdr:from>
    <xdr:to>
      <xdr:col>76</xdr:col>
      <xdr:colOff>165100</xdr:colOff>
      <xdr:row>35</xdr:row>
      <xdr:rowOff>127269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0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143796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8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71481</xdr:rowOff>
    </xdr:from>
    <xdr:to>
      <xdr:col>72</xdr:col>
      <xdr:colOff>38100</xdr:colOff>
      <xdr:row>36</xdr:row>
      <xdr:rowOff>1631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0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18158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8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169550</xdr:rowOff>
    </xdr:from>
    <xdr:to>
      <xdr:col>67</xdr:col>
      <xdr:colOff>101600</xdr:colOff>
      <xdr:row>31</xdr:row>
      <xdr:rowOff>99700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3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116227</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0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117954</xdr:rowOff>
    </xdr:from>
    <xdr:to>
      <xdr:col>85</xdr:col>
      <xdr:colOff>127000</xdr:colOff>
      <xdr:row>71</xdr:row>
      <xdr:rowOff>162875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290904"/>
          <a:ext cx="8382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66205</xdr:rowOff>
    </xdr:from>
    <xdr:to>
      <xdr:col>81</xdr:col>
      <xdr:colOff>50800</xdr:colOff>
      <xdr:row>71</xdr:row>
      <xdr:rowOff>162875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239155"/>
          <a:ext cx="889000" cy="9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66205</xdr:rowOff>
    </xdr:from>
    <xdr:to>
      <xdr:col>76</xdr:col>
      <xdr:colOff>114300</xdr:colOff>
      <xdr:row>71</xdr:row>
      <xdr:rowOff>105925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239155"/>
          <a:ext cx="8890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36144</xdr:rowOff>
    </xdr:from>
    <xdr:to>
      <xdr:col>71</xdr:col>
      <xdr:colOff>177800</xdr:colOff>
      <xdr:row>71</xdr:row>
      <xdr:rowOff>105925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209094"/>
          <a:ext cx="889000" cy="6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67154</xdr:rowOff>
    </xdr:from>
    <xdr:to>
      <xdr:col>85</xdr:col>
      <xdr:colOff>177800</xdr:colOff>
      <xdr:row>71</xdr:row>
      <xdr:rowOff>168754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2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90031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0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112075</xdr:rowOff>
    </xdr:from>
    <xdr:to>
      <xdr:col>81</xdr:col>
      <xdr:colOff>101600</xdr:colOff>
      <xdr:row>72</xdr:row>
      <xdr:rowOff>42225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58752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0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15405</xdr:rowOff>
    </xdr:from>
    <xdr:to>
      <xdr:col>76</xdr:col>
      <xdr:colOff>165100</xdr:colOff>
      <xdr:row>71</xdr:row>
      <xdr:rowOff>117005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1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133532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19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55125</xdr:rowOff>
    </xdr:from>
    <xdr:to>
      <xdr:col>72</xdr:col>
      <xdr:colOff>38100</xdr:colOff>
      <xdr:row>71</xdr:row>
      <xdr:rowOff>156725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2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1802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0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156794</xdr:rowOff>
    </xdr:from>
    <xdr:to>
      <xdr:col>67</xdr:col>
      <xdr:colOff>101600</xdr:colOff>
      <xdr:row>71</xdr:row>
      <xdr:rowOff>86944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1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103471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19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68148</xdr:rowOff>
    </xdr:from>
    <xdr:to>
      <xdr:col>85</xdr:col>
      <xdr:colOff>127000</xdr:colOff>
      <xdr:row>97</xdr:row>
      <xdr:rowOff>115044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98798"/>
          <a:ext cx="838200" cy="4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68148</xdr:rowOff>
    </xdr:from>
    <xdr:to>
      <xdr:col>81</xdr:col>
      <xdr:colOff>50800</xdr:colOff>
      <xdr:row>98</xdr:row>
      <xdr:rowOff>75986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98798"/>
          <a:ext cx="889000" cy="17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75986</xdr:rowOff>
    </xdr:from>
    <xdr:to>
      <xdr:col>76</xdr:col>
      <xdr:colOff>114300</xdr:colOff>
      <xdr:row>99</xdr:row>
      <xdr:rowOff>14557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78086"/>
          <a:ext cx="889000" cy="1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8190</xdr:rowOff>
    </xdr:from>
    <xdr:to>
      <xdr:col>71</xdr:col>
      <xdr:colOff>177800</xdr:colOff>
      <xdr:row>99</xdr:row>
      <xdr:rowOff>14557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10290"/>
          <a:ext cx="889000" cy="17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64244</xdr:rowOff>
    </xdr:from>
    <xdr:to>
      <xdr:col>85</xdr:col>
      <xdr:colOff>177800</xdr:colOff>
      <xdr:row>97</xdr:row>
      <xdr:rowOff>165844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42671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17348</xdr:rowOff>
    </xdr:from>
    <xdr:to>
      <xdr:col>81</xdr:col>
      <xdr:colOff>101600</xdr:colOff>
      <xdr:row>97</xdr:row>
      <xdr:rowOff>118948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110075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25186</xdr:rowOff>
    </xdr:from>
    <xdr:to>
      <xdr:col>76</xdr:col>
      <xdr:colOff>165100</xdr:colOff>
      <xdr:row>98</xdr:row>
      <xdr:rowOff>126786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117913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135207</xdr:rowOff>
    </xdr:from>
    <xdr:to>
      <xdr:col>72</xdr:col>
      <xdr:colOff>38100</xdr:colOff>
      <xdr:row>99</xdr:row>
      <xdr:rowOff>65357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56484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3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128840</xdr:rowOff>
    </xdr:from>
    <xdr:to>
      <xdr:col>67</xdr:col>
      <xdr:colOff>101600</xdr:colOff>
      <xdr:row>98</xdr:row>
      <xdr:rowOff>58990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75517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150940</xdr:rowOff>
    </xdr:from>
    <xdr:to>
      <xdr:col>116</xdr:col>
      <xdr:colOff>63500</xdr:colOff>
      <xdr:row>38</xdr:row>
      <xdr:rowOff>157797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66604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157797</xdr:rowOff>
    </xdr:from>
    <xdr:to>
      <xdr:col>111</xdr:col>
      <xdr:colOff>177800</xdr:colOff>
      <xdr:row>38</xdr:row>
      <xdr:rowOff>161607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6728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161607</xdr:rowOff>
    </xdr:from>
    <xdr:to>
      <xdr:col>107</xdr:col>
      <xdr:colOff>50800</xdr:colOff>
      <xdr:row>38</xdr:row>
      <xdr:rowOff>162179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67670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153226</xdr:rowOff>
    </xdr:from>
    <xdr:to>
      <xdr:col>102</xdr:col>
      <xdr:colOff>114300</xdr:colOff>
      <xdr:row>38</xdr:row>
      <xdr:rowOff>162179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668326"/>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100140</xdr:rowOff>
    </xdr:from>
    <xdr:to>
      <xdr:col>116</xdr:col>
      <xdr:colOff>114300</xdr:colOff>
      <xdr:row>39</xdr:row>
      <xdr:rowOff>30290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15067</xdr:rowOff>
    </xdr:from>
    <xdr:ext cx="378565"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3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106997</xdr:rowOff>
    </xdr:from>
    <xdr:to>
      <xdr:col>112</xdr:col>
      <xdr:colOff>38100</xdr:colOff>
      <xdr:row>39</xdr:row>
      <xdr:rowOff>37147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28274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714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110807</xdr:rowOff>
    </xdr:from>
    <xdr:to>
      <xdr:col>107</xdr:col>
      <xdr:colOff>101600</xdr:colOff>
      <xdr:row>39</xdr:row>
      <xdr:rowOff>40957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32084</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71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111379</xdr:rowOff>
    </xdr:from>
    <xdr:to>
      <xdr:col>102</xdr:col>
      <xdr:colOff>165100</xdr:colOff>
      <xdr:row>39</xdr:row>
      <xdr:rowOff>41529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32656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102426</xdr:rowOff>
    </xdr:from>
    <xdr:to>
      <xdr:col>98</xdr:col>
      <xdr:colOff>38100</xdr:colOff>
      <xdr:row>39</xdr:row>
      <xdr:rowOff>32576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23703</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7017" y="671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26410</xdr:rowOff>
    </xdr:from>
    <xdr:to>
      <xdr:col>116</xdr:col>
      <xdr:colOff>63500</xdr:colOff>
      <xdr:row>57</xdr:row>
      <xdr:rowOff>34125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799060"/>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34125</xdr:rowOff>
    </xdr:from>
    <xdr:to>
      <xdr:col>111</xdr:col>
      <xdr:colOff>177800</xdr:colOff>
      <xdr:row>57</xdr:row>
      <xdr:rowOff>36849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80677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36849</xdr:rowOff>
    </xdr:from>
    <xdr:to>
      <xdr:col>107</xdr:col>
      <xdr:colOff>50800</xdr:colOff>
      <xdr:row>57</xdr:row>
      <xdr:rowOff>43097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80949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43097</xdr:rowOff>
    </xdr:from>
    <xdr:to>
      <xdr:col>102</xdr:col>
      <xdr:colOff>114300</xdr:colOff>
      <xdr:row>57</xdr:row>
      <xdr:rowOff>44945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815747"/>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147060</xdr:rowOff>
    </xdr:from>
    <xdr:to>
      <xdr:col>116</xdr:col>
      <xdr:colOff>114300</xdr:colOff>
      <xdr:row>57</xdr:row>
      <xdr:rowOff>77210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169937</xdr:rowOff>
    </xdr:from>
    <xdr:ext cx="534377"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5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154775</xdr:rowOff>
    </xdr:from>
    <xdr:to>
      <xdr:col>112</xdr:col>
      <xdr:colOff>38100</xdr:colOff>
      <xdr:row>57</xdr:row>
      <xdr:rowOff>84925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7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101452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56111" y="953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157499</xdr:rowOff>
    </xdr:from>
    <xdr:to>
      <xdr:col>107</xdr:col>
      <xdr:colOff>101600</xdr:colOff>
      <xdr:row>57</xdr:row>
      <xdr:rowOff>87649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104176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67111" y="9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163747</xdr:rowOff>
    </xdr:from>
    <xdr:to>
      <xdr:col>102</xdr:col>
      <xdr:colOff>165100</xdr:colOff>
      <xdr:row>57</xdr:row>
      <xdr:rowOff>93897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110424</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278111" y="9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165595</xdr:rowOff>
    </xdr:from>
    <xdr:to>
      <xdr:col>98</xdr:col>
      <xdr:colOff>38100</xdr:colOff>
      <xdr:row>57</xdr:row>
      <xdr:rowOff>95745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7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112272</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389111" y="95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81102</xdr:rowOff>
    </xdr:from>
    <xdr:to>
      <xdr:col>116</xdr:col>
      <xdr:colOff>63500</xdr:colOff>
      <xdr:row>72</xdr:row>
      <xdr:rowOff>33134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254052"/>
          <a:ext cx="838200" cy="1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33134</xdr:rowOff>
    </xdr:from>
    <xdr:to>
      <xdr:col>111</xdr:col>
      <xdr:colOff>177800</xdr:colOff>
      <xdr:row>72</xdr:row>
      <xdr:rowOff>67843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377534"/>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67843</xdr:rowOff>
    </xdr:from>
    <xdr:to>
      <xdr:col>107</xdr:col>
      <xdr:colOff>50800</xdr:colOff>
      <xdr:row>72</xdr:row>
      <xdr:rowOff>93142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412243"/>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93142</xdr:rowOff>
    </xdr:from>
    <xdr:to>
      <xdr:col>102</xdr:col>
      <xdr:colOff>114300</xdr:colOff>
      <xdr:row>72</xdr:row>
      <xdr:rowOff>161036</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437542"/>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30302</xdr:rowOff>
    </xdr:from>
    <xdr:to>
      <xdr:col>116</xdr:col>
      <xdr:colOff>114300</xdr:colOff>
      <xdr:row>71</xdr:row>
      <xdr:rowOff>131902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2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116793</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1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153784</xdr:rowOff>
    </xdr:from>
    <xdr:to>
      <xdr:col>112</xdr:col>
      <xdr:colOff>38100</xdr:colOff>
      <xdr:row>72</xdr:row>
      <xdr:rowOff>83934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3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100461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1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17043</xdr:rowOff>
    </xdr:from>
    <xdr:to>
      <xdr:col>107</xdr:col>
      <xdr:colOff>101600</xdr:colOff>
      <xdr:row>72</xdr:row>
      <xdr:rowOff>118643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3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135170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1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42342</xdr:rowOff>
    </xdr:from>
    <xdr:to>
      <xdr:col>102</xdr:col>
      <xdr:colOff>165100</xdr:colOff>
      <xdr:row>72</xdr:row>
      <xdr:rowOff>143942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3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160469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1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110236</xdr:rowOff>
    </xdr:from>
    <xdr:to>
      <xdr:col>98</xdr:col>
      <xdr:colOff>38100</xdr:colOff>
      <xdr:row>73</xdr:row>
      <xdr:rowOff>40386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56913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2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のうち人件費は，呉市職員体制再構築計画等に沿って職員数の適正化等に取り組んでおり，職員給及び退職手当等が減少したものの，依然として高い水準にある。また，公債費については，前年度より増加し，類似団体と比較して依然として高い状況である。</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感染症拡大に伴う外出自粛に対する消費喚起事業の実施の終了のほか，新型コロナウイルスワクチン接種事業の減により，前年より減少し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扶助費は，こども医療扶助の拡充や子ども・子育て支援給付金給付の増などにより，前年度より増加したが，類似団体と比較して依然として下回る状況である。</a:t>
          </a:r>
        </a:p>
        <a:p>
          <a:r>
            <a:rPr kumimoji="1" lang="ja-JP" altLang="en-US" sz="1300">
              <a:latin typeface="ＭＳ Ｐゴシック" panose="020B0600070205080204" pitchFamily="50" charset="-128"/>
              <a:ea typeface="ＭＳ Ｐゴシック" panose="020B0600070205080204" pitchFamily="50" charset="-128"/>
            </a:rPr>
            <a:t>　補助費等は，私立保育所等への運営助成や市内に立地する企業への補助等が減となっており，類似団体と比較して依然として下回る状況である。　</a:t>
          </a:r>
        </a:p>
        <a:p>
          <a:r>
            <a:rPr kumimoji="1" lang="ja-JP" altLang="en-US" sz="1300">
              <a:latin typeface="ＭＳ Ｐゴシック" panose="020B0600070205080204" pitchFamily="50" charset="-128"/>
              <a:ea typeface="ＭＳ Ｐゴシック" panose="020B0600070205080204" pitchFamily="50" charset="-128"/>
            </a:rPr>
            <a:t>　普通建設事業費は，新規整備については，し尿処理施設の建設や社会福祉施設整備への助成などにより，前年度と比較し増となり，類似団体平均を上回った。また，更新整備についても，小中学校の改築工事などによる増に伴い，類似団体平均を上回る状況となった。</a:t>
          </a:r>
        </a:p>
        <a:p>
          <a:r>
            <a:rPr kumimoji="1" lang="ja-JP" altLang="en-US" sz="1300">
              <a:latin typeface="ＭＳ Ｐゴシック" panose="020B0600070205080204" pitchFamily="50" charset="-128"/>
              <a:ea typeface="ＭＳ Ｐゴシック" panose="020B0600070205080204" pitchFamily="50" charset="-128"/>
            </a:rPr>
            <a:t>　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月豪雨災害の農林土木施設の復旧事業に引き続き取り組んでいるものである。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205,349
201,747
352.04
112,338,881
108,112,091
3,593,127
56,173,101
107,667,010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141224</xdr:rowOff>
    </xdr:from>
    <xdr:to>
      <xdr:col>24</xdr:col>
      <xdr:colOff>63500</xdr:colOff>
      <xdr:row>32</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56174"/>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86360</xdr:rowOff>
    </xdr:from>
    <xdr:to>
      <xdr:col>19</xdr:col>
      <xdr:colOff>177800</xdr:colOff>
      <xdr:row>32</xdr:row>
      <xdr:rowOff>110744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276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110744</xdr:rowOff>
    </xdr:from>
    <xdr:to>
      <xdr:col>15</xdr:col>
      <xdr:colOff>50800</xdr:colOff>
      <xdr:row>32</xdr:row>
      <xdr:rowOff>164084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971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65786</xdr:rowOff>
    </xdr:from>
    <xdr:to>
      <xdr:col>10</xdr:col>
      <xdr:colOff>114300</xdr:colOff>
      <xdr:row>32</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521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90424</xdr:rowOff>
    </xdr:from>
    <xdr:to>
      <xdr:col>24</xdr:col>
      <xdr:colOff>114300</xdr:colOff>
      <xdr:row>32</xdr:row>
      <xdr:rowOff>20574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35560</xdr:rowOff>
    </xdr:from>
    <xdr:to>
      <xdr:col>20</xdr:col>
      <xdr:colOff>38100</xdr:colOff>
      <xdr:row>32</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153687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59944</xdr:rowOff>
    </xdr:from>
    <xdr:to>
      <xdr:col>15</xdr:col>
      <xdr:colOff>101600</xdr:colOff>
      <xdr:row>32</xdr:row>
      <xdr:rowOff>161544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113284</xdr:rowOff>
    </xdr:from>
    <xdr:to>
      <xdr:col>10</xdr:col>
      <xdr:colOff>165100</xdr:colOff>
      <xdr:row>33</xdr:row>
      <xdr:rowOff>43434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59961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14986</xdr:rowOff>
    </xdr:from>
    <xdr:to>
      <xdr:col>6</xdr:col>
      <xdr:colOff>38100</xdr:colOff>
      <xdr:row>32</xdr:row>
      <xdr:rowOff>116586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133113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97130</xdr:rowOff>
    </xdr:from>
    <xdr:to>
      <xdr:col>24</xdr:col>
      <xdr:colOff>63500</xdr:colOff>
      <xdr:row>57</xdr:row>
      <xdr:rowOff>143358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9780"/>
          <a:ext cx="8382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97130</xdr:rowOff>
    </xdr:from>
    <xdr:to>
      <xdr:col>19</xdr:col>
      <xdr:colOff>177800</xdr:colOff>
      <xdr:row>57</xdr:row>
      <xdr:rowOff>112547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9780"/>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107112</xdr:rowOff>
    </xdr:from>
    <xdr:to>
      <xdr:col>15</xdr:col>
      <xdr:colOff>50800</xdr:colOff>
      <xdr:row>57</xdr:row>
      <xdr:rowOff>112547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79612"/>
          <a:ext cx="889000" cy="120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107112</xdr:rowOff>
    </xdr:from>
    <xdr:to>
      <xdr:col>10</xdr:col>
      <xdr:colOff>114300</xdr:colOff>
      <xdr:row>57</xdr:row>
      <xdr:rowOff>168783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79612"/>
          <a:ext cx="889000" cy="12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92558</xdr:rowOff>
    </xdr:from>
    <xdr:to>
      <xdr:col>24</xdr:col>
      <xdr:colOff>114300</xdr:colOff>
      <xdr:row>58</xdr:row>
      <xdr:rowOff>22708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46330</xdr:rowOff>
    </xdr:from>
    <xdr:to>
      <xdr:col>20</xdr:col>
      <xdr:colOff>38100</xdr:colOff>
      <xdr:row>57</xdr:row>
      <xdr:rowOff>147930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164457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9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61747</xdr:rowOff>
    </xdr:from>
    <xdr:to>
      <xdr:col>15</xdr:col>
      <xdr:colOff>101600</xdr:colOff>
      <xdr:row>57</xdr:row>
      <xdr:rowOff>163347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8424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56312</xdr:rowOff>
    </xdr:from>
    <xdr:to>
      <xdr:col>10</xdr:col>
      <xdr:colOff>165100</xdr:colOff>
      <xdr:row>50</xdr:row>
      <xdr:rowOff>157912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2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2989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0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117983</xdr:rowOff>
    </xdr:from>
    <xdr:to>
      <xdr:col>6</xdr:col>
      <xdr:colOff>38100</xdr:colOff>
      <xdr:row>58</xdr:row>
      <xdr:rowOff>48133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64660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161426</xdr:rowOff>
    </xdr:from>
    <xdr:to>
      <xdr:col>24</xdr:col>
      <xdr:colOff>63500</xdr:colOff>
      <xdr:row>76</xdr:row>
      <xdr:rowOff>126048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0176"/>
          <a:ext cx="838200" cy="1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82505</xdr:rowOff>
    </xdr:from>
    <xdr:to>
      <xdr:col>19</xdr:col>
      <xdr:colOff>177800</xdr:colOff>
      <xdr:row>76</xdr:row>
      <xdr:rowOff>126048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270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82505</xdr:rowOff>
    </xdr:from>
    <xdr:to>
      <xdr:col>15</xdr:col>
      <xdr:colOff>50800</xdr:colOff>
      <xdr:row>77</xdr:row>
      <xdr:rowOff>98763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2705"/>
          <a:ext cx="889000" cy="18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98763</xdr:rowOff>
    </xdr:from>
    <xdr:to>
      <xdr:col>10</xdr:col>
      <xdr:colOff>114300</xdr:colOff>
      <xdr:row>78</xdr:row>
      <xdr:rowOff>23078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0413"/>
          <a:ext cx="889000" cy="9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110626</xdr:rowOff>
    </xdr:from>
    <xdr:to>
      <xdr:col>24</xdr:col>
      <xdr:colOff>114300</xdr:colOff>
      <xdr:row>76</xdr:row>
      <xdr:rowOff>40776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75248</xdr:rowOff>
    </xdr:from>
    <xdr:to>
      <xdr:col>20</xdr:col>
      <xdr:colOff>38100</xdr:colOff>
      <xdr:row>77</xdr:row>
      <xdr:rowOff>5398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167975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31705</xdr:rowOff>
    </xdr:from>
    <xdr:to>
      <xdr:col>15</xdr:col>
      <xdr:colOff>101600</xdr:colOff>
      <xdr:row>76</xdr:row>
      <xdr:rowOff>133305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124432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47963</xdr:rowOff>
    </xdr:from>
    <xdr:to>
      <xdr:col>10</xdr:col>
      <xdr:colOff>165100</xdr:colOff>
      <xdr:row>77</xdr:row>
      <xdr:rowOff>149563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4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143728</xdr:rowOff>
    </xdr:from>
    <xdr:to>
      <xdr:col>6</xdr:col>
      <xdr:colOff>38100</xdr:colOff>
      <xdr:row>78</xdr:row>
      <xdr:rowOff>73878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65005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14884</xdr:rowOff>
    </xdr:from>
    <xdr:to>
      <xdr:col>24</xdr:col>
      <xdr:colOff>63500</xdr:colOff>
      <xdr:row>96</xdr:row>
      <xdr:rowOff>18008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74084"/>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14884</xdr:rowOff>
    </xdr:from>
    <xdr:to>
      <xdr:col>19</xdr:col>
      <xdr:colOff>177800</xdr:colOff>
      <xdr:row>97</xdr:row>
      <xdr:rowOff>34277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74084"/>
          <a:ext cx="889000" cy="19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34277</xdr:rowOff>
    </xdr:from>
    <xdr:to>
      <xdr:col>15</xdr:col>
      <xdr:colOff>50800</xdr:colOff>
      <xdr:row>98</xdr:row>
      <xdr:rowOff>42793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64927"/>
          <a:ext cx="889000" cy="17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30981</xdr:rowOff>
    </xdr:from>
    <xdr:to>
      <xdr:col>10</xdr:col>
      <xdr:colOff>114300</xdr:colOff>
      <xdr:row>98</xdr:row>
      <xdr:rowOff>42793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318731"/>
          <a:ext cx="889000" cy="5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138658</xdr:rowOff>
    </xdr:from>
    <xdr:to>
      <xdr:col>24</xdr:col>
      <xdr:colOff>114300</xdr:colOff>
      <xdr:row>96</xdr:row>
      <xdr:rowOff>68808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161535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135534</xdr:rowOff>
    </xdr:from>
    <xdr:to>
      <xdr:col>20</xdr:col>
      <xdr:colOff>38100</xdr:colOff>
      <xdr:row>96</xdr:row>
      <xdr:rowOff>65684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56811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1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154927</xdr:rowOff>
    </xdr:from>
    <xdr:to>
      <xdr:col>15</xdr:col>
      <xdr:colOff>101600</xdr:colOff>
      <xdr:row>97</xdr:row>
      <xdr:rowOff>85077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163443</xdr:rowOff>
    </xdr:from>
    <xdr:to>
      <xdr:col>10</xdr:col>
      <xdr:colOff>165100</xdr:colOff>
      <xdr:row>98</xdr:row>
      <xdr:rowOff>93593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84720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8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151631</xdr:rowOff>
    </xdr:from>
    <xdr:to>
      <xdr:col>6</xdr:col>
      <xdr:colOff>38100</xdr:colOff>
      <xdr:row>95</xdr:row>
      <xdr:rowOff>81781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98308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90932</xdr:rowOff>
    </xdr:from>
    <xdr:to>
      <xdr:col>55</xdr:col>
      <xdr:colOff>0</xdr:colOff>
      <xdr:row>32</xdr:row>
      <xdr:rowOff>170561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577332"/>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170561</xdr:rowOff>
    </xdr:from>
    <xdr:to>
      <xdr:col>50</xdr:col>
      <xdr:colOff>114300</xdr:colOff>
      <xdr:row>33</xdr:row>
      <xdr:rowOff>27305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656961"/>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22352</xdr:rowOff>
    </xdr:from>
    <xdr:to>
      <xdr:col>45</xdr:col>
      <xdr:colOff>177800</xdr:colOff>
      <xdr:row>33</xdr:row>
      <xdr:rowOff>27305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68020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22352</xdr:rowOff>
    </xdr:from>
    <xdr:to>
      <xdr:col>41</xdr:col>
      <xdr:colOff>50800</xdr:colOff>
      <xdr:row>33</xdr:row>
      <xdr:rowOff>87503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68020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40132</xdr:rowOff>
    </xdr:from>
    <xdr:to>
      <xdr:col>55</xdr:col>
      <xdr:colOff>50800</xdr:colOff>
      <xdr:row>32</xdr:row>
      <xdr:rowOff>141732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63009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119761</xdr:rowOff>
    </xdr:from>
    <xdr:to>
      <xdr:col>50</xdr:col>
      <xdr:colOff>165100</xdr:colOff>
      <xdr:row>33</xdr:row>
      <xdr:rowOff>49911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6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66438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3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147955</xdr:rowOff>
    </xdr:from>
    <xdr:to>
      <xdr:col>46</xdr:col>
      <xdr:colOff>38100</xdr:colOff>
      <xdr:row>33</xdr:row>
      <xdr:rowOff>78105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94632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4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143002</xdr:rowOff>
    </xdr:from>
    <xdr:to>
      <xdr:col>41</xdr:col>
      <xdr:colOff>101600</xdr:colOff>
      <xdr:row>33</xdr:row>
      <xdr:rowOff>73152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89679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36703</xdr:rowOff>
    </xdr:from>
    <xdr:to>
      <xdr:col>36</xdr:col>
      <xdr:colOff>165100</xdr:colOff>
      <xdr:row>33</xdr:row>
      <xdr:rowOff>138303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154830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4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84607</xdr:rowOff>
    </xdr:from>
    <xdr:to>
      <xdr:col>55</xdr:col>
      <xdr:colOff>0</xdr:colOff>
      <xdr:row>55</xdr:row>
      <xdr:rowOff>52680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42907"/>
          <a:ext cx="838200" cy="13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52680</xdr:rowOff>
    </xdr:from>
    <xdr:to>
      <xdr:col>50</xdr:col>
      <xdr:colOff>114300</xdr:colOff>
      <xdr:row>55</xdr:row>
      <xdr:rowOff>97561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82430"/>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97561</xdr:rowOff>
    </xdr:from>
    <xdr:to>
      <xdr:col>45</xdr:col>
      <xdr:colOff>177800</xdr:colOff>
      <xdr:row>55</xdr:row>
      <xdr:rowOff>131166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27311"/>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131166</xdr:rowOff>
    </xdr:from>
    <xdr:to>
      <xdr:col>41</xdr:col>
      <xdr:colOff>50800</xdr:colOff>
      <xdr:row>56</xdr:row>
      <xdr:rowOff>50927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60916"/>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33807</xdr:rowOff>
    </xdr:from>
    <xdr:to>
      <xdr:col>55</xdr:col>
      <xdr:colOff>50800</xdr:colOff>
      <xdr:row>54</xdr:row>
      <xdr:rowOff>135407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56684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1880</xdr:rowOff>
    </xdr:from>
    <xdr:to>
      <xdr:col>50</xdr:col>
      <xdr:colOff>165100</xdr:colOff>
      <xdr:row>55</xdr:row>
      <xdr:rowOff>103480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120007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2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46761</xdr:rowOff>
    </xdr:from>
    <xdr:to>
      <xdr:col>46</xdr:col>
      <xdr:colOff>38100</xdr:colOff>
      <xdr:row>55</xdr:row>
      <xdr:rowOff>148361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164888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25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80366</xdr:rowOff>
    </xdr:from>
    <xdr:to>
      <xdr:col>41</xdr:col>
      <xdr:colOff>101600</xdr:colOff>
      <xdr:row>56</xdr:row>
      <xdr:rowOff>10516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27043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28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xdr:rowOff>
    </xdr:from>
    <xdr:to>
      <xdr:col>36</xdr:col>
      <xdr:colOff>165100</xdr:colOff>
      <xdr:row>56</xdr:row>
      <xdr:rowOff>101727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118254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3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162429</xdr:rowOff>
    </xdr:from>
    <xdr:to>
      <xdr:col>55</xdr:col>
      <xdr:colOff>0</xdr:colOff>
      <xdr:row>77</xdr:row>
      <xdr:rowOff>57927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92629"/>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162429</xdr:rowOff>
    </xdr:from>
    <xdr:to>
      <xdr:col>50</xdr:col>
      <xdr:colOff>114300</xdr:colOff>
      <xdr:row>77</xdr:row>
      <xdr:rowOff>20208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92629"/>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132434</xdr:rowOff>
    </xdr:from>
    <xdr:to>
      <xdr:col>45</xdr:col>
      <xdr:colOff>177800</xdr:colOff>
      <xdr:row>77</xdr:row>
      <xdr:rowOff>20208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62634"/>
          <a:ext cx="889000" cy="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132434</xdr:rowOff>
    </xdr:from>
    <xdr:to>
      <xdr:col>41</xdr:col>
      <xdr:colOff>50800</xdr:colOff>
      <xdr:row>77</xdr:row>
      <xdr:rowOff>86894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62634"/>
          <a:ext cx="889000" cy="12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7127</xdr:rowOff>
    </xdr:from>
    <xdr:to>
      <xdr:col>55</xdr:col>
      <xdr:colOff>50800</xdr:colOff>
      <xdr:row>77</xdr:row>
      <xdr:rowOff>108727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30004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111629</xdr:rowOff>
    </xdr:from>
    <xdr:to>
      <xdr:col>50</xdr:col>
      <xdr:colOff>165100</xdr:colOff>
      <xdr:row>77</xdr:row>
      <xdr:rowOff>41779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140858</xdr:rowOff>
    </xdr:from>
    <xdr:to>
      <xdr:col>46</xdr:col>
      <xdr:colOff>38100</xdr:colOff>
      <xdr:row>77</xdr:row>
      <xdr:rowOff>71008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87534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81634</xdr:rowOff>
    </xdr:from>
    <xdr:to>
      <xdr:col>41</xdr:col>
      <xdr:colOff>101600</xdr:colOff>
      <xdr:row>77</xdr:row>
      <xdr:rowOff>11784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28311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8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36094</xdr:rowOff>
    </xdr:from>
    <xdr:to>
      <xdr:col>36</xdr:col>
      <xdr:colOff>165100</xdr:colOff>
      <xdr:row>77</xdr:row>
      <xdr:rowOff>137694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154221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61427</xdr:rowOff>
    </xdr:from>
    <xdr:to>
      <xdr:col>55</xdr:col>
      <xdr:colOff>0</xdr:colOff>
      <xdr:row>94</xdr:row>
      <xdr:rowOff>141712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177727"/>
          <a:ext cx="838200" cy="8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141712</xdr:rowOff>
    </xdr:from>
    <xdr:to>
      <xdr:col>50</xdr:col>
      <xdr:colOff>114300</xdr:colOff>
      <xdr:row>94</xdr:row>
      <xdr:rowOff>155656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5801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105456</xdr:rowOff>
    </xdr:from>
    <xdr:to>
      <xdr:col>45</xdr:col>
      <xdr:colOff>177800</xdr:colOff>
      <xdr:row>94</xdr:row>
      <xdr:rowOff>155656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21756"/>
          <a:ext cx="8890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105456</xdr:rowOff>
    </xdr:from>
    <xdr:to>
      <xdr:col>41</xdr:col>
      <xdr:colOff>50800</xdr:colOff>
      <xdr:row>96</xdr:row>
      <xdr:rowOff>34682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21756"/>
          <a:ext cx="889000" cy="27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10627</xdr:rowOff>
    </xdr:from>
    <xdr:to>
      <xdr:col>55</xdr:col>
      <xdr:colOff>50800</xdr:colOff>
      <xdr:row>94</xdr:row>
      <xdr:rowOff>112227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2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33504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7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90912</xdr:rowOff>
    </xdr:from>
    <xdr:to>
      <xdr:col>50</xdr:col>
      <xdr:colOff>165100</xdr:colOff>
      <xdr:row>95</xdr:row>
      <xdr:rowOff>21062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37589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8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104856</xdr:rowOff>
    </xdr:from>
    <xdr:to>
      <xdr:col>46</xdr:col>
      <xdr:colOff>38100</xdr:colOff>
      <xdr:row>95</xdr:row>
      <xdr:rowOff>35006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51533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54656</xdr:rowOff>
    </xdr:from>
    <xdr:to>
      <xdr:col>41</xdr:col>
      <xdr:colOff>101600</xdr:colOff>
      <xdr:row>94</xdr:row>
      <xdr:rowOff>156256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155332</xdr:rowOff>
    </xdr:from>
    <xdr:to>
      <xdr:col>36</xdr:col>
      <xdr:colOff>165100</xdr:colOff>
      <xdr:row>96</xdr:row>
      <xdr:rowOff>85482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76609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170071</xdr:rowOff>
    </xdr:from>
    <xdr:to>
      <xdr:col>85</xdr:col>
      <xdr:colOff>127000</xdr:colOff>
      <xdr:row>34</xdr:row>
      <xdr:rowOff>17562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27921"/>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170507</xdr:rowOff>
    </xdr:from>
    <xdr:to>
      <xdr:col>81</xdr:col>
      <xdr:colOff>50800</xdr:colOff>
      <xdr:row>34</xdr:row>
      <xdr:rowOff>17562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28357"/>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170507</xdr:rowOff>
    </xdr:from>
    <xdr:to>
      <xdr:col>76</xdr:col>
      <xdr:colOff>114300</xdr:colOff>
      <xdr:row>34</xdr:row>
      <xdr:rowOff>70793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28357"/>
          <a:ext cx="88900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42817</xdr:rowOff>
    </xdr:from>
    <xdr:to>
      <xdr:col>71</xdr:col>
      <xdr:colOff>177800</xdr:colOff>
      <xdr:row>34</xdr:row>
      <xdr:rowOff>70793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186317"/>
          <a:ext cx="889000" cy="7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119271</xdr:rowOff>
    </xdr:from>
    <xdr:to>
      <xdr:col>85</xdr:col>
      <xdr:colOff>177800</xdr:colOff>
      <xdr:row>34</xdr:row>
      <xdr:rowOff>49421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142148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138212</xdr:rowOff>
    </xdr:from>
    <xdr:to>
      <xdr:col>81</xdr:col>
      <xdr:colOff>101600</xdr:colOff>
      <xdr:row>34</xdr:row>
      <xdr:rowOff>68362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84889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119707</xdr:rowOff>
    </xdr:from>
    <xdr:to>
      <xdr:col>76</xdr:col>
      <xdr:colOff>165100</xdr:colOff>
      <xdr:row>34</xdr:row>
      <xdr:rowOff>49857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7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66384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19993</xdr:rowOff>
    </xdr:from>
    <xdr:to>
      <xdr:col>72</xdr:col>
      <xdr:colOff>38100</xdr:colOff>
      <xdr:row>34</xdr:row>
      <xdr:rowOff>121593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138120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163467</xdr:rowOff>
    </xdr:from>
    <xdr:to>
      <xdr:col>67</xdr:col>
      <xdr:colOff>101600</xdr:colOff>
      <xdr:row>30</xdr:row>
      <xdr:rowOff>93617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13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110144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491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99352</xdr:rowOff>
    </xdr:from>
    <xdr:to>
      <xdr:col>85</xdr:col>
      <xdr:colOff>127000</xdr:colOff>
      <xdr:row>54</xdr:row>
      <xdr:rowOff>138785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57652"/>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138785</xdr:rowOff>
    </xdr:from>
    <xdr:to>
      <xdr:col>81</xdr:col>
      <xdr:colOff>50800</xdr:colOff>
      <xdr:row>55</xdr:row>
      <xdr:rowOff>136340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397085"/>
          <a:ext cx="889000" cy="1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136340</xdr:rowOff>
    </xdr:from>
    <xdr:to>
      <xdr:col>76</xdr:col>
      <xdr:colOff>114300</xdr:colOff>
      <xdr:row>55</xdr:row>
      <xdr:rowOff>151450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66090"/>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151450</xdr:rowOff>
    </xdr:from>
    <xdr:to>
      <xdr:col>71</xdr:col>
      <xdr:colOff>177800</xdr:colOff>
      <xdr:row>57</xdr:row>
      <xdr:rowOff>55529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81200"/>
          <a:ext cx="889000" cy="24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48552</xdr:rowOff>
    </xdr:from>
    <xdr:to>
      <xdr:col>85</xdr:col>
      <xdr:colOff>177800</xdr:colOff>
      <xdr:row>54</xdr:row>
      <xdr:rowOff>150152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71429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87985</xdr:rowOff>
    </xdr:from>
    <xdr:to>
      <xdr:col>81</xdr:col>
      <xdr:colOff>101600</xdr:colOff>
      <xdr:row>55</xdr:row>
      <xdr:rowOff>18135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34662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1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85540</xdr:rowOff>
    </xdr:from>
    <xdr:to>
      <xdr:col>76</xdr:col>
      <xdr:colOff>165100</xdr:colOff>
      <xdr:row>56</xdr:row>
      <xdr:rowOff>15690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100650</xdr:rowOff>
    </xdr:from>
    <xdr:to>
      <xdr:col>72</xdr:col>
      <xdr:colOff>38100</xdr:colOff>
      <xdr:row>56</xdr:row>
      <xdr:rowOff>30800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21927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2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4729</xdr:rowOff>
    </xdr:from>
    <xdr:to>
      <xdr:col>67</xdr:col>
      <xdr:colOff>101600</xdr:colOff>
      <xdr:row>57</xdr:row>
      <xdr:rowOff>106329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97456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53472</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740772"/>
          <a:ext cx="1269" cy="7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143761</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8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149</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5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53472</xdr:rowOff>
    </xdr:from>
    <xdr:to>
      <xdr:col>86</xdr:col>
      <xdr:colOff>25400</xdr:colOff>
      <xdr:row>74</xdr:row>
      <xdr:rowOff>53472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74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103353</xdr:rowOff>
    </xdr:from>
    <xdr:to>
      <xdr:col>85</xdr:col>
      <xdr:colOff>127000</xdr:colOff>
      <xdr:row>77</xdr:row>
      <xdr:rowOff>167498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962103"/>
          <a:ext cx="838200" cy="40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16761</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89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38334</xdr:rowOff>
    </xdr:from>
    <xdr:to>
      <xdr:col>85</xdr:col>
      <xdr:colOff>177800</xdr:colOff>
      <xdr:row>78</xdr:row>
      <xdr:rowOff>139934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76469</xdr:rowOff>
    </xdr:from>
    <xdr:to>
      <xdr:col>81</xdr:col>
      <xdr:colOff>50800</xdr:colOff>
      <xdr:row>75</xdr:row>
      <xdr:rowOff>103353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935219"/>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53604</xdr:rowOff>
    </xdr:from>
    <xdr:to>
      <xdr:col>81</xdr:col>
      <xdr:colOff>101600</xdr:colOff>
      <xdr:row>78</xdr:row>
      <xdr:rowOff>155204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2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146331</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519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76469</xdr:rowOff>
    </xdr:from>
    <xdr:to>
      <xdr:col>76</xdr:col>
      <xdr:colOff>114300</xdr:colOff>
      <xdr:row>75</xdr:row>
      <xdr:rowOff>122281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935219"/>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27361</xdr:rowOff>
    </xdr:from>
    <xdr:to>
      <xdr:col>76</xdr:col>
      <xdr:colOff>165100</xdr:colOff>
      <xdr:row>78</xdr:row>
      <xdr:rowOff>128961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120088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4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48900</xdr:rowOff>
    </xdr:from>
    <xdr:to>
      <xdr:col>71</xdr:col>
      <xdr:colOff>177800</xdr:colOff>
      <xdr:row>75</xdr:row>
      <xdr:rowOff>122281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2221850"/>
          <a:ext cx="889000" cy="7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123281</xdr:rowOff>
    </xdr:from>
    <xdr:to>
      <xdr:col>72</xdr:col>
      <xdr:colOff>38100</xdr:colOff>
      <xdr:row>78</xdr:row>
      <xdr:rowOff>53431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44558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142438</xdr:rowOff>
    </xdr:from>
    <xdr:to>
      <xdr:col>67</xdr:col>
      <xdr:colOff>101600</xdr:colOff>
      <xdr:row>78</xdr:row>
      <xdr:rowOff>72588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63715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116698</xdr:rowOff>
    </xdr:from>
    <xdr:to>
      <xdr:col>85</xdr:col>
      <xdr:colOff>177800</xdr:colOff>
      <xdr:row>78</xdr:row>
      <xdr:rowOff>46848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139575</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6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52553</xdr:rowOff>
    </xdr:from>
    <xdr:to>
      <xdr:col>81</xdr:col>
      <xdr:colOff>101600</xdr:colOff>
      <xdr:row>75</xdr:row>
      <xdr:rowOff>154152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170680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6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25669</xdr:rowOff>
    </xdr:from>
    <xdr:to>
      <xdr:col>76</xdr:col>
      <xdr:colOff>165100</xdr:colOff>
      <xdr:row>75</xdr:row>
      <xdr:rowOff>127269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8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143796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6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71481</xdr:rowOff>
    </xdr:from>
    <xdr:to>
      <xdr:col>72</xdr:col>
      <xdr:colOff>38100</xdr:colOff>
      <xdr:row>76</xdr:row>
      <xdr:rowOff>1631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9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18158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7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169550</xdr:rowOff>
    </xdr:from>
    <xdr:to>
      <xdr:col>67</xdr:col>
      <xdr:colOff>101600</xdr:colOff>
      <xdr:row>71</xdr:row>
      <xdr:rowOff>99700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1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116227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19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117954</xdr:rowOff>
    </xdr:from>
    <xdr:to>
      <xdr:col>85</xdr:col>
      <xdr:colOff>127000</xdr:colOff>
      <xdr:row>91</xdr:row>
      <xdr:rowOff>162874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719904"/>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66205</xdr:rowOff>
    </xdr:from>
    <xdr:to>
      <xdr:col>81</xdr:col>
      <xdr:colOff>50800</xdr:colOff>
      <xdr:row>91</xdr:row>
      <xdr:rowOff>162874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668155"/>
          <a:ext cx="889000" cy="9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66205</xdr:rowOff>
    </xdr:from>
    <xdr:to>
      <xdr:col>76</xdr:col>
      <xdr:colOff>114300</xdr:colOff>
      <xdr:row>91</xdr:row>
      <xdr:rowOff>105924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668155"/>
          <a:ext cx="889000" cy="3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36144</xdr:rowOff>
    </xdr:from>
    <xdr:to>
      <xdr:col>71</xdr:col>
      <xdr:colOff>177800</xdr:colOff>
      <xdr:row>91</xdr:row>
      <xdr:rowOff>105924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638094"/>
          <a:ext cx="8890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67154</xdr:rowOff>
    </xdr:from>
    <xdr:to>
      <xdr:col>85</xdr:col>
      <xdr:colOff>177800</xdr:colOff>
      <xdr:row>91</xdr:row>
      <xdr:rowOff>168754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90031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2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112074</xdr:rowOff>
    </xdr:from>
    <xdr:to>
      <xdr:col>81</xdr:col>
      <xdr:colOff>101600</xdr:colOff>
      <xdr:row>92</xdr:row>
      <xdr:rowOff>42224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71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58751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8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15405</xdr:rowOff>
    </xdr:from>
    <xdr:to>
      <xdr:col>76</xdr:col>
      <xdr:colOff>165100</xdr:colOff>
      <xdr:row>91</xdr:row>
      <xdr:rowOff>117005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133532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3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55124</xdr:rowOff>
    </xdr:from>
    <xdr:to>
      <xdr:col>72</xdr:col>
      <xdr:colOff>38100</xdr:colOff>
      <xdr:row>91</xdr:row>
      <xdr:rowOff>156724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1801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3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156794</xdr:rowOff>
    </xdr:from>
    <xdr:to>
      <xdr:col>67</xdr:col>
      <xdr:colOff>101600</xdr:colOff>
      <xdr:row>91</xdr:row>
      <xdr:rowOff>86944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5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103471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3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137033</xdr:rowOff>
    </xdr:from>
    <xdr:to>
      <xdr:col>116</xdr:col>
      <xdr:colOff>63500</xdr:colOff>
      <xdr:row>38</xdr:row>
      <xdr:rowOff>144653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309233"/>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137033</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309233"/>
          <a:ext cx="889000" cy="4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12065</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98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12065</xdr:rowOff>
    </xdr:from>
    <xdr:to>
      <xdr:col>102</xdr:col>
      <xdr:colOff>114300</xdr:colOff>
      <xdr:row>39</xdr:row>
      <xdr:rowOff>35306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69861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93853</xdr:rowOff>
    </xdr:from>
    <xdr:to>
      <xdr:col>116</xdr:col>
      <xdr:colOff>114300</xdr:colOff>
      <xdr:row>39</xdr:row>
      <xdr:rowOff>24003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86233</xdr:rowOff>
    </xdr:from>
    <xdr:to>
      <xdr:col>112</xdr:col>
      <xdr:colOff>38100</xdr:colOff>
      <xdr:row>37</xdr:row>
      <xdr:rowOff>16383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32910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132715</xdr:rowOff>
    </xdr:from>
    <xdr:to>
      <xdr:col>102</xdr:col>
      <xdr:colOff>165100</xdr:colOff>
      <xdr:row>39</xdr:row>
      <xdr:rowOff>62865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53992</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740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155956</xdr:rowOff>
    </xdr:from>
    <xdr:to>
      <xdr:col>98</xdr:col>
      <xdr:colOff>38100</xdr:colOff>
      <xdr:row>39</xdr:row>
      <xdr:rowOff>86106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77233</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民生費，教育費については，概ね類似団体平均と同水準となっている。　衛生費は，し尿処理施設の建設により，前年度に比べ増加したことで類似団体平均を上回ることとなった。</a:t>
          </a:r>
        </a:p>
        <a:p>
          <a:r>
            <a:rPr kumimoji="1" lang="ja-JP" altLang="en-US" sz="1300">
              <a:latin typeface="ＭＳ Ｐゴシック" panose="020B0600070205080204" pitchFamily="50" charset="-128"/>
              <a:ea typeface="ＭＳ Ｐゴシック" panose="020B0600070205080204" pitchFamily="50" charset="-128"/>
            </a:rPr>
            <a:t>　労働費は，施設の老朽化対策に伴う整備費等が前年度に比べて増加しており，類似団体内で上位となった。農林水産業費は，蒲刈大橋及び豊浜大橋の保全対策事業に係る県直轄事業負担金が増加したことにより，依然として，類似団体平均を上回る状況である。</a:t>
          </a:r>
        </a:p>
        <a:p>
          <a:r>
            <a:rPr kumimoji="1" lang="ja-JP" altLang="en-US" sz="1300">
              <a:latin typeface="ＭＳ Ｐゴシック" panose="020B0600070205080204" pitchFamily="50" charset="-128"/>
              <a:ea typeface="ＭＳ Ｐゴシック" panose="020B0600070205080204" pitchFamily="50" charset="-128"/>
            </a:rPr>
            <a:t>　商工費は，新型コロナウイルス感染症拡大に伴う外出自粛に対する消費喚起事業の終了などにより前年度に比べて減少したものの，依然として，類似団体内平均を上回っている。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土木費は，河川改良事業，市営住宅の改善事業，中央二河町線整備事業などにより，前年度に比べ増加しており，類似団体平均との乖離が大きくなった。</a:t>
          </a:r>
        </a:p>
        <a:p>
          <a:r>
            <a:rPr kumimoji="1" lang="ja-JP" altLang="en-US" sz="1300">
              <a:latin typeface="ＭＳ Ｐゴシック" panose="020B0600070205080204" pitchFamily="50" charset="-128"/>
              <a:ea typeface="ＭＳ Ｐゴシック" panose="020B0600070205080204" pitchFamily="50" charset="-128"/>
            </a:rPr>
            <a:t>　消防費は，出張所・分団詰所の建設工事などにより増加したことから，類似団体内で上位となっている。災害復旧費は，平成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月豪雨災害の農林土木施設の復旧工事に引き続き取り組んでいるため，類似団体平均を上回っている。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公債費は，過去の投資的事業の財源として発行した地方債の額が人口規模に対して大きいことから，類似団体平均を大きく上回っている。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財政調整基金残高については，前年度決算に基づく積立等（</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億円）を行い，同基金を</a:t>
          </a:r>
          <a:r>
            <a:rPr kumimoji="1" lang="en-US" altLang="ja-JP" sz="1200">
              <a:latin typeface="ＭＳ ゴシック" pitchFamily="49" charset="-128"/>
              <a:ea typeface="ＭＳ ゴシック" pitchFamily="49" charset="-128"/>
            </a:rPr>
            <a:t>7.2</a:t>
          </a:r>
          <a:r>
            <a:rPr kumimoji="1" lang="ja-JP" altLang="en-US" sz="1200">
              <a:latin typeface="ＭＳ ゴシック" pitchFamily="49" charset="-128"/>
              <a:ea typeface="ＭＳ ゴシック" pitchFamily="49" charset="-128"/>
            </a:rPr>
            <a:t>億円取り崩しため，前年度と比較して，</a:t>
          </a:r>
          <a:r>
            <a:rPr kumimoji="1" lang="en-US" altLang="ja-JP" sz="1200">
              <a:latin typeface="ＭＳ ゴシック" pitchFamily="49" charset="-128"/>
              <a:ea typeface="ＭＳ ゴシック" pitchFamily="49" charset="-128"/>
            </a:rPr>
            <a:t>6.1</a:t>
          </a:r>
          <a:r>
            <a:rPr kumimoji="1" lang="ja-JP" altLang="en-US" sz="1200">
              <a:latin typeface="ＭＳ ゴシック" pitchFamily="49" charset="-128"/>
              <a:ea typeface="ＭＳ ゴシック" pitchFamily="49" charset="-128"/>
            </a:rPr>
            <a:t>億円増加したことなどにより，</a:t>
          </a:r>
          <a:r>
            <a:rPr kumimoji="1" lang="en-US" altLang="ja-JP" sz="1200">
              <a:latin typeface="ＭＳ ゴシック" pitchFamily="49" charset="-128"/>
              <a:ea typeface="ＭＳ ゴシック" pitchFamily="49" charset="-128"/>
            </a:rPr>
            <a:t>0.89</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14.48</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実質収支額については，歳入は前年度とほぼ同規模であったが，歳出で人件費等の減少などにより，前年度と比較して</a:t>
          </a:r>
          <a:r>
            <a:rPr kumimoji="1" lang="en-US" altLang="ja-JP" sz="1200">
              <a:latin typeface="ＭＳ ゴシック" pitchFamily="49" charset="-128"/>
              <a:ea typeface="ＭＳ ゴシック" pitchFamily="49" charset="-128"/>
            </a:rPr>
            <a:t>7.2</a:t>
          </a:r>
          <a:r>
            <a:rPr kumimoji="1" lang="ja-JP" altLang="en-US" sz="1200">
              <a:latin typeface="ＭＳ ゴシック" pitchFamily="49" charset="-128"/>
              <a:ea typeface="ＭＳ ゴシック" pitchFamily="49" charset="-128"/>
            </a:rPr>
            <a:t>億円減少したため，</a:t>
          </a:r>
          <a:r>
            <a:rPr kumimoji="1" lang="en-US" altLang="ja-JP" sz="1200">
              <a:latin typeface="ＭＳ ゴシック" pitchFamily="49" charset="-128"/>
              <a:ea typeface="ＭＳ ゴシック" pitchFamily="49" charset="-128"/>
            </a:rPr>
            <a:t>1.64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6.40</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実質単年度収支については，前年度と比較して</a:t>
          </a:r>
          <a:r>
            <a:rPr kumimoji="1" lang="en-US" altLang="ja-JP" sz="1200">
              <a:latin typeface="ＭＳ ゴシック" pitchFamily="49" charset="-128"/>
              <a:ea typeface="ＭＳ ゴシック" pitchFamily="49" charset="-128"/>
            </a:rPr>
            <a:t>2.41</a:t>
          </a:r>
          <a:r>
            <a:rPr kumimoji="1" lang="ja-JP" altLang="en-US" sz="1200">
              <a:latin typeface="ＭＳ ゴシック" pitchFamily="49" charset="-128"/>
              <a:ea typeface="ＭＳ ゴシック" pitchFamily="49" charset="-128"/>
            </a:rPr>
            <a:t>ポイント改善し，</a:t>
          </a:r>
          <a:r>
            <a:rPr kumimoji="1" lang="en-US" altLang="ja-JP" sz="1200">
              <a:latin typeface="ＭＳ ゴシック" pitchFamily="49" charset="-128"/>
              <a:ea typeface="ＭＳ ゴシック" pitchFamily="49" charset="-128"/>
            </a:rPr>
            <a:t>3.14</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a:t>
          </a:r>
          <a:r>
            <a:rPr kumimoji="1" lang="en-US" altLang="ja-JP" sz="1400">
              <a:latin typeface="ＭＳ ゴシック" pitchFamily="49" charset="-128"/>
              <a:ea typeface="ＭＳ ゴシック" pitchFamily="49" charset="-128"/>
            </a:rPr>
            <a:t>35.9</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億円の黒字，公営企業を除く特別会計の実質収支額についても，国民健康保険事業（事業勘定）外３事業で黒字となったことにより，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億円の黒字となった。</a:t>
          </a:r>
        </a:p>
        <a:p>
          <a:r>
            <a:rPr kumimoji="1" lang="ja-JP" altLang="en-US" sz="1400">
              <a:latin typeface="ＭＳ ゴシック" pitchFamily="49" charset="-128"/>
              <a:ea typeface="ＭＳ ゴシック" pitchFamily="49" charset="-128"/>
            </a:rPr>
            <a:t>　また，公営企業会計等の資金剰余額については，水道事業会計外３事業の全てで黒字となったことにより</a:t>
          </a:r>
          <a:r>
            <a:rPr kumimoji="1" lang="en-US" altLang="ja-JP" sz="1400">
              <a:latin typeface="ＭＳ ゴシック" pitchFamily="49" charset="-128"/>
              <a:ea typeface="ＭＳ ゴシック" pitchFamily="49" charset="-128"/>
            </a:rPr>
            <a:t>37.2</a:t>
          </a:r>
          <a:r>
            <a:rPr kumimoji="1" lang="ja-JP" altLang="en-US" sz="1400">
              <a:latin typeface="ＭＳ ゴシック" pitchFamily="49" charset="-128"/>
              <a:ea typeface="ＭＳ ゴシック" pitchFamily="49" charset="-128"/>
            </a:rPr>
            <a:t>億円の資金剰余となった。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112338881</v>
      </c>
      <c r="BO4" s="462"/>
      <c r="BP4" s="462"/>
      <c r="BQ4" s="462"/>
      <c r="BR4" s="462"/>
      <c r="BS4" s="462"/>
      <c r="BT4" s="462"/>
      <c r="BU4" s="463"/>
      <c r="BV4" s="461">
        <v>112300779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6.4</v>
      </c>
      <c r="CU4" s="602"/>
      <c r="CV4" s="602"/>
      <c r="CW4" s="602"/>
      <c r="CX4" s="602"/>
      <c r="CY4" s="602"/>
      <c r="CZ4" s="602"/>
      <c r="DA4" s="603"/>
      <c r="DB4" s="601">
        <v>4.8</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108112091</v>
      </c>
      <c r="BO5" s="433"/>
      <c r="BP5" s="433"/>
      <c r="BQ5" s="433"/>
      <c r="BR5" s="433"/>
      <c r="BS5" s="433"/>
      <c r="BT5" s="433"/>
      <c r="BU5" s="434"/>
      <c r="BV5" s="432">
        <v>108836845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95.1</v>
      </c>
      <c r="CU5" s="430"/>
      <c r="CV5" s="430"/>
      <c r="CW5" s="430"/>
      <c r="CX5" s="430"/>
      <c r="CY5" s="430"/>
      <c r="CZ5" s="430"/>
      <c r="DA5" s="431"/>
      <c r="DB5" s="429">
        <v>93.8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4226790</v>
      </c>
      <c r="BO6" s="433"/>
      <c r="BP6" s="433"/>
      <c r="BQ6" s="433"/>
      <c r="BR6" s="433"/>
      <c r="BS6" s="433"/>
      <c r="BT6" s="433"/>
      <c r="BU6" s="434"/>
      <c r="BV6" s="432">
        <v>3463934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96.6</v>
      </c>
      <c r="CU6" s="576"/>
      <c r="CV6" s="576"/>
      <c r="CW6" s="576"/>
      <c r="CX6" s="576"/>
      <c r="CY6" s="576"/>
      <c r="CZ6" s="576"/>
      <c r="DA6" s="577"/>
      <c r="DB6" s="575">
        <v>97.1</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633663</v>
      </c>
      <c r="BO7" s="433"/>
      <c r="BP7" s="433"/>
      <c r="BQ7" s="433"/>
      <c r="BR7" s="433"/>
      <c r="BS7" s="433"/>
      <c r="BT7" s="433"/>
      <c r="BU7" s="434"/>
      <c r="BV7" s="432">
        <v>827823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56173101</v>
      </c>
      <c r="CU7" s="433"/>
      <c r="CV7" s="433"/>
      <c r="CW7" s="433"/>
      <c r="CX7" s="433"/>
      <c r="CY7" s="433"/>
      <c r="CZ7" s="433"/>
      <c r="DA7" s="434"/>
      <c r="DB7" s="432">
        <v>55391653</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3593127</v>
      </c>
      <c r="BO8" s="433"/>
      <c r="BP8" s="433"/>
      <c r="BQ8" s="433"/>
      <c r="BR8" s="433"/>
      <c r="BS8" s="433"/>
      <c r="BT8" s="433"/>
      <c r="BU8" s="434"/>
      <c r="BV8" s="432">
        <v>2636111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0.57999999999999996</v>
      </c>
      <c r="CU8" s="536"/>
      <c r="CV8" s="536"/>
      <c r="CW8" s="536"/>
      <c r="CX8" s="536"/>
      <c r="CY8" s="536"/>
      <c r="CZ8" s="536"/>
      <c r="DA8" s="537"/>
      <c r="DB8" s="535">
        <v>0.59</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214592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957016</v>
      </c>
      <c r="BO9" s="433"/>
      <c r="BP9" s="433"/>
      <c r="BQ9" s="433"/>
      <c r="BR9" s="433"/>
      <c r="BS9" s="433"/>
      <c r="BT9" s="433"/>
      <c r="BU9" s="434"/>
      <c r="BV9" s="432">
        <v>-1834525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v>
      </c>
      <c r="CU9" s="430"/>
      <c r="CV9" s="430"/>
      <c r="CW9" s="430"/>
      <c r="CX9" s="430"/>
      <c r="CY9" s="430"/>
      <c r="CZ9" s="430"/>
      <c r="DA9" s="431"/>
      <c r="DB9" s="429">
        <v>16.5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228552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1325078</v>
      </c>
      <c r="BO10" s="433"/>
      <c r="BP10" s="433"/>
      <c r="BQ10" s="433"/>
      <c r="BR10" s="433"/>
      <c r="BS10" s="433"/>
      <c r="BT10" s="433"/>
      <c r="BU10" s="434"/>
      <c r="BV10" s="432">
        <v>2238418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196172</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205349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716422</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201747</v>
      </c>
      <c r="S13" s="520"/>
      <c r="T13" s="520"/>
      <c r="U13" s="520"/>
      <c r="V13" s="521"/>
      <c r="W13" s="522" t="s">
        <v>131</v>
      </c>
      <c r="X13" s="418"/>
      <c r="Y13" s="418"/>
      <c r="Z13" s="418"/>
      <c r="AA13" s="418"/>
      <c r="AB13" s="419"/>
      <c r="AC13" s="385">
        <v>2416</v>
      </c>
      <c r="AD13" s="386"/>
      <c r="AE13" s="386"/>
      <c r="AF13" s="386"/>
      <c r="AG13" s="387"/>
      <c r="AH13" s="385">
        <v>2940</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1761844</v>
      </c>
      <c r="BO13" s="433"/>
      <c r="BP13" s="433"/>
      <c r="BQ13" s="433"/>
      <c r="BR13" s="433"/>
      <c r="BS13" s="433"/>
      <c r="BT13" s="433"/>
      <c r="BU13" s="434"/>
      <c r="BV13" s="432">
        <v>403893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5.4</v>
      </c>
      <c r="CU13" s="430"/>
      <c r="CV13" s="430"/>
      <c r="CW13" s="430"/>
      <c r="CX13" s="430"/>
      <c r="CY13" s="430"/>
      <c r="CZ13" s="430"/>
      <c r="DA13" s="431"/>
      <c r="DB13" s="429">
        <v>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209241</v>
      </c>
      <c r="S14" s="520"/>
      <c r="T14" s="520"/>
      <c r="U14" s="520"/>
      <c r="V14" s="521"/>
      <c r="W14" s="523"/>
      <c r="X14" s="421"/>
      <c r="Y14" s="421"/>
      <c r="Z14" s="421"/>
      <c r="AA14" s="421"/>
      <c r="AB14" s="422"/>
      <c r="AC14" s="512">
        <v>2.5</v>
      </c>
      <c r="AD14" s="513"/>
      <c r="AE14" s="513"/>
      <c r="AF14" s="513"/>
      <c r="AG14" s="514"/>
      <c r="AH14" s="512">
        <v>2.9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34.9</v>
      </c>
      <c r="CU14" s="530"/>
      <c r="CV14" s="530"/>
      <c r="CW14" s="530"/>
      <c r="CX14" s="530"/>
      <c r="CY14" s="530"/>
      <c r="CZ14" s="530"/>
      <c r="DA14" s="531"/>
      <c r="DB14" s="529">
        <v>43.7</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206063</v>
      </c>
      <c r="S15" s="520"/>
      <c r="T15" s="520"/>
      <c r="U15" s="520"/>
      <c r="V15" s="521"/>
      <c r="W15" s="522" t="s">
        <v>137</v>
      </c>
      <c r="X15" s="418"/>
      <c r="Y15" s="418"/>
      <c r="Z15" s="418"/>
      <c r="AA15" s="418"/>
      <c r="AB15" s="419"/>
      <c r="AC15" s="385">
        <v>27422</v>
      </c>
      <c r="AD15" s="386"/>
      <c r="AE15" s="386"/>
      <c r="AF15" s="386"/>
      <c r="AG15" s="387"/>
      <c r="AH15" s="385">
        <v>29443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27654888</v>
      </c>
      <c r="BO15" s="462"/>
      <c r="BP15" s="462"/>
      <c r="BQ15" s="462"/>
      <c r="BR15" s="462"/>
      <c r="BS15" s="462"/>
      <c r="BT15" s="462"/>
      <c r="BU15" s="463"/>
      <c r="BV15" s="461">
        <v>26809742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28.1</v>
      </c>
      <c r="AD16" s="513"/>
      <c r="AE16" s="513"/>
      <c r="AF16" s="513"/>
      <c r="AG16" s="514"/>
      <c r="AH16" s="512">
        <v>28.9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47659485</v>
      </c>
      <c r="BO16" s="433"/>
      <c r="BP16" s="433"/>
      <c r="BQ16" s="433"/>
      <c r="BR16" s="433"/>
      <c r="BS16" s="433"/>
      <c r="BT16" s="433"/>
      <c r="BU16" s="434"/>
      <c r="BV16" s="432">
        <v>46314203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67611</v>
      </c>
      <c r="AD17" s="386"/>
      <c r="AE17" s="386"/>
      <c r="AF17" s="386"/>
      <c r="AG17" s="387"/>
      <c r="AH17" s="385">
        <v>69401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35033763</v>
      </c>
      <c r="BO17" s="433"/>
      <c r="BP17" s="433"/>
      <c r="BQ17" s="433"/>
      <c r="BR17" s="433"/>
      <c r="BS17" s="433"/>
      <c r="BT17" s="433"/>
      <c r="BU17" s="434"/>
      <c r="BV17" s="432">
        <v>33920784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352.04</v>
      </c>
      <c r="M18" s="485"/>
      <c r="N18" s="485"/>
      <c r="O18" s="485"/>
      <c r="P18" s="485"/>
      <c r="Q18" s="485"/>
      <c r="R18" s="486"/>
      <c r="S18" s="486"/>
      <c r="T18" s="486"/>
      <c r="U18" s="486"/>
      <c r="V18" s="487"/>
      <c r="W18" s="503"/>
      <c r="X18" s="504"/>
      <c r="Y18" s="504"/>
      <c r="Z18" s="504"/>
      <c r="AA18" s="504"/>
      <c r="AB18" s="528"/>
      <c r="AC18" s="402">
        <v>69.400000000000006</v>
      </c>
      <c r="AD18" s="403"/>
      <c r="AE18" s="403"/>
      <c r="AF18" s="403"/>
      <c r="AG18" s="488"/>
      <c r="AH18" s="402">
        <v>68.2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54041933</v>
      </c>
      <c r="BO18" s="433"/>
      <c r="BP18" s="433"/>
      <c r="BQ18" s="433"/>
      <c r="BR18" s="433"/>
      <c r="BS18" s="433"/>
      <c r="BT18" s="433"/>
      <c r="BU18" s="434"/>
      <c r="BV18" s="432">
        <v>54307512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610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73595682</v>
      </c>
      <c r="BO19" s="433"/>
      <c r="BP19" s="433"/>
      <c r="BQ19" s="433"/>
      <c r="BR19" s="433"/>
      <c r="BS19" s="433"/>
      <c r="BT19" s="433"/>
      <c r="BU19" s="434"/>
      <c r="BV19" s="432">
        <v>71007170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94483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107667010</v>
      </c>
      <c r="BO22" s="462"/>
      <c r="BP22" s="462"/>
      <c r="BQ22" s="462"/>
      <c r="BR22" s="462"/>
      <c r="BS22" s="462"/>
      <c r="BT22" s="462"/>
      <c r="BU22" s="463"/>
      <c r="BV22" s="461">
        <v>111328274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84834111</v>
      </c>
      <c r="BO23" s="433"/>
      <c r="BP23" s="433"/>
      <c r="BQ23" s="433"/>
      <c r="BR23" s="433"/>
      <c r="BS23" s="433"/>
      <c r="BT23" s="433"/>
      <c r="BU23" s="434"/>
      <c r="BV23" s="432">
        <v>86264957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10340</v>
      </c>
      <c r="R24" s="386"/>
      <c r="S24" s="386"/>
      <c r="T24" s="386"/>
      <c r="U24" s="386"/>
      <c r="V24" s="387"/>
      <c r="W24" s="475"/>
      <c r="X24" s="412"/>
      <c r="Y24" s="413"/>
      <c r="Z24" s="388" t="s">
        <v>162</v>
      </c>
      <c r="AA24" s="389"/>
      <c r="AB24" s="389"/>
      <c r="AC24" s="389"/>
      <c r="AD24" s="389"/>
      <c r="AE24" s="389"/>
      <c r="AF24" s="389"/>
      <c r="AG24" s="390"/>
      <c r="AH24" s="385">
        <v>1463</v>
      </c>
      <c r="AI24" s="386"/>
      <c r="AJ24" s="386"/>
      <c r="AK24" s="386"/>
      <c r="AL24" s="387"/>
      <c r="AM24" s="385">
        <v>4819122</v>
      </c>
      <c r="AN24" s="386"/>
      <c r="AO24" s="386"/>
      <c r="AP24" s="386"/>
      <c r="AQ24" s="386"/>
      <c r="AR24" s="387"/>
      <c r="AS24" s="385">
        <v>3294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66584022</v>
      </c>
      <c r="BO24" s="433"/>
      <c r="BP24" s="433"/>
      <c r="BQ24" s="433"/>
      <c r="BR24" s="433"/>
      <c r="BS24" s="433"/>
      <c r="BT24" s="433"/>
      <c r="BU24" s="434"/>
      <c r="BV24" s="432">
        <v>67265066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8600</v>
      </c>
      <c r="R25" s="386"/>
      <c r="S25" s="386"/>
      <c r="T25" s="386"/>
      <c r="U25" s="386"/>
      <c r="V25" s="387"/>
      <c r="W25" s="475"/>
      <c r="X25" s="412"/>
      <c r="Y25" s="413"/>
      <c r="Z25" s="388" t="s">
        <v>165</v>
      </c>
      <c r="AA25" s="389"/>
      <c r="AB25" s="389"/>
      <c r="AC25" s="389"/>
      <c r="AD25" s="389"/>
      <c r="AE25" s="389"/>
      <c r="AF25" s="389"/>
      <c r="AG25" s="390"/>
      <c r="AH25" s="385">
        <v>352</v>
      </c>
      <c r="AI25" s="386"/>
      <c r="AJ25" s="386"/>
      <c r="AK25" s="386"/>
      <c r="AL25" s="387"/>
      <c r="AM25" s="385">
        <v>1075360</v>
      </c>
      <c r="AN25" s="386"/>
      <c r="AO25" s="386"/>
      <c r="AP25" s="386"/>
      <c r="AQ25" s="386"/>
      <c r="AR25" s="387"/>
      <c r="AS25" s="385">
        <v>3055</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10829217</v>
      </c>
      <c r="BO25" s="462"/>
      <c r="BP25" s="462"/>
      <c r="BQ25" s="462"/>
      <c r="BR25" s="462"/>
      <c r="BS25" s="462"/>
      <c r="BT25" s="462"/>
      <c r="BU25" s="463"/>
      <c r="BV25" s="461">
        <v>10570476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7400</v>
      </c>
      <c r="R26" s="386"/>
      <c r="S26" s="386"/>
      <c r="T26" s="386"/>
      <c r="U26" s="386"/>
      <c r="V26" s="387"/>
      <c r="W26" s="475"/>
      <c r="X26" s="412"/>
      <c r="Y26" s="413"/>
      <c r="Z26" s="388" t="s">
        <v>168</v>
      </c>
      <c r="AA26" s="443"/>
      <c r="AB26" s="443"/>
      <c r="AC26" s="443"/>
      <c r="AD26" s="443"/>
      <c r="AE26" s="443"/>
      <c r="AF26" s="443"/>
      <c r="AG26" s="444"/>
      <c r="AH26" s="385">
        <v>57</v>
      </c>
      <c r="AI26" s="386"/>
      <c r="AJ26" s="386"/>
      <c r="AK26" s="386"/>
      <c r="AL26" s="387"/>
      <c r="AM26" s="385">
        <v>213465</v>
      </c>
      <c r="AN26" s="386"/>
      <c r="AO26" s="386"/>
      <c r="AP26" s="386"/>
      <c r="AQ26" s="386"/>
      <c r="AR26" s="387"/>
      <c r="AS26" s="385">
        <v>3745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6600</v>
      </c>
      <c r="R27" s="386"/>
      <c r="S27" s="386"/>
      <c r="T27" s="386"/>
      <c r="U27" s="386"/>
      <c r="V27" s="387"/>
      <c r="W27" s="475"/>
      <c r="X27" s="412"/>
      <c r="Y27" s="413"/>
      <c r="Z27" s="388" t="s">
        <v>171</v>
      </c>
      <c r="AA27" s="389"/>
      <c r="AB27" s="389"/>
      <c r="AC27" s="389"/>
      <c r="AD27" s="389"/>
      <c r="AE27" s="389"/>
      <c r="AF27" s="389"/>
      <c r="AG27" s="390"/>
      <c r="AH27" s="385">
        <v>57</v>
      </c>
      <c r="AI27" s="386"/>
      <c r="AJ27" s="386"/>
      <c r="AK27" s="386"/>
      <c r="AL27" s="387"/>
      <c r="AM27" s="385">
        <v>217826</v>
      </c>
      <c r="AN27" s="386"/>
      <c r="AO27" s="386"/>
      <c r="AP27" s="386"/>
      <c r="AQ27" s="386"/>
      <c r="AR27" s="387"/>
      <c r="AS27" s="385">
        <v>3822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1011585</v>
      </c>
      <c r="BO27" s="467"/>
      <c r="BP27" s="467"/>
      <c r="BQ27" s="467"/>
      <c r="BR27" s="467"/>
      <c r="BS27" s="467"/>
      <c r="BT27" s="467"/>
      <c r="BU27" s="468"/>
      <c r="BV27" s="466">
        <v>1010875</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6000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8134975</v>
      </c>
      <c r="BO28" s="462"/>
      <c r="BP28" s="462"/>
      <c r="BQ28" s="462"/>
      <c r="BR28" s="462"/>
      <c r="BS28" s="462"/>
      <c r="BT28" s="462"/>
      <c r="BU28" s="463"/>
      <c r="BV28" s="461">
        <v>7526319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30</v>
      </c>
      <c r="M29" s="386"/>
      <c r="N29" s="386"/>
      <c r="O29" s="386"/>
      <c r="P29" s="387"/>
      <c r="Q29" s="385">
        <v>5500</v>
      </c>
      <c r="R29" s="386"/>
      <c r="S29" s="386"/>
      <c r="T29" s="386"/>
      <c r="U29" s="386"/>
      <c r="V29" s="387"/>
      <c r="W29" s="476"/>
      <c r="X29" s="477"/>
      <c r="Y29" s="478"/>
      <c r="Z29" s="388" t="s">
        <v>177</v>
      </c>
      <c r="AA29" s="389"/>
      <c r="AB29" s="389"/>
      <c r="AC29" s="389"/>
      <c r="AD29" s="389"/>
      <c r="AE29" s="389"/>
      <c r="AF29" s="389"/>
      <c r="AG29" s="390"/>
      <c r="AH29" s="385">
        <v>1520</v>
      </c>
      <c r="AI29" s="386"/>
      <c r="AJ29" s="386"/>
      <c r="AK29" s="386"/>
      <c r="AL29" s="387"/>
      <c r="AM29" s="385">
        <v>5036948</v>
      </c>
      <c r="AN29" s="386"/>
      <c r="AO29" s="386"/>
      <c r="AP29" s="386"/>
      <c r="AQ29" s="386"/>
      <c r="AR29" s="387"/>
      <c r="AS29" s="385">
        <v>3314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526677</v>
      </c>
      <c r="BO29" s="433"/>
      <c r="BP29" s="433"/>
      <c r="BQ29" s="433"/>
      <c r="BR29" s="433"/>
      <c r="BS29" s="433"/>
      <c r="BT29" s="433"/>
      <c r="BU29" s="434"/>
      <c r="BV29" s="432">
        <v>526582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5161804</v>
      </c>
      <c r="BO30" s="467"/>
      <c r="BP30" s="467"/>
      <c r="BQ30" s="467"/>
      <c r="BR30" s="467"/>
      <c r="BS30" s="467"/>
      <c r="BT30" s="467"/>
      <c r="BU30" s="468"/>
      <c r="BV30" s="466">
        <v>4729628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国民健康保険事業（事業勘定）特別会計</v>
      </c>
      <c r="X34" s="381"/>
      <c r="Y34" s="381"/>
      <c r="Z34" s="381"/>
      <c r="AA34" s="381"/>
      <c r="AB34" s="381"/>
      <c r="AC34" s="381"/>
      <c r="AD34" s="381"/>
      <c r="AE34" s="381"/>
      <c r="AF34" s="381"/>
      <c r="AG34" s="381"/>
      <c r="AH34" s="381"/>
      <c r="AI34" s="381"/>
      <c r="AJ34" s="381"/>
      <c r="AK34" s="381"/>
      <c r="AL34" s="175"/>
      <c r="AM34" s="380">
        <f>IF(AO34="","",MAX(C34:D43,U34:V43)+1)</f>
        <v>11</v>
      </c>
      <c r="AN34" s="380"/>
      <c r="AO34" s="381" t="str">
        <f>IF('各会計、関係団体の財政状況及び健全化判断比率'!B34="","",'各会計、関係団体の財政状況及び健全化判断比率'!B34)</f>
        <v>水道事業会計</v>
      </c>
      <c r="AP34" s="381"/>
      <c r="AQ34" s="381"/>
      <c r="AR34" s="381"/>
      <c r="AS34" s="381"/>
      <c r="AT34" s="381"/>
      <c r="AU34" s="381"/>
      <c r="AV34" s="381"/>
      <c r="AW34" s="381"/>
      <c r="AX34" s="381"/>
      <c r="AY34" s="381"/>
      <c r="AZ34" s="381"/>
      <c r="BA34" s="381"/>
      <c r="BB34" s="381"/>
      <c r="BC34" s="381"/>
      <c r="BD34" s="175"/>
      <c r="BE34" s="380">
        <f>IF(BG34="","",MAX(C34:D43,U34:V43,AM34:AN43)+1)</f>
        <v>15</v>
      </c>
      <c r="BF34" s="380"/>
      <c r="BG34" s="381" t="str">
        <f>IF('各会計、関係団体の財政状況及び健全化判断比率'!B38="","",'各会計、関係団体の財政状況及び健全化判断比率'!B38)</f>
        <v>港湾整備事業特別会計</v>
      </c>
      <c r="BH34" s="381"/>
      <c r="BI34" s="381"/>
      <c r="BJ34" s="381"/>
      <c r="BK34" s="381"/>
      <c r="BL34" s="381"/>
      <c r="BM34" s="381"/>
      <c r="BN34" s="381"/>
      <c r="BO34" s="381"/>
      <c r="BP34" s="381"/>
      <c r="BQ34" s="381"/>
      <c r="BR34" s="381"/>
      <c r="BS34" s="381"/>
      <c r="BT34" s="381"/>
      <c r="BU34" s="381"/>
      <c r="BV34" s="175"/>
      <c r="BW34" s="380">
        <f>IF(BY34="","",MAX(C34:D43,U34:V43,AM34:AN43,BE34:BF43)+1)</f>
        <v>19</v>
      </c>
      <c r="BX34" s="380"/>
      <c r="BY34" s="381" t="str">
        <f>IF('各会計、関係団体の財政状況及び健全化判断比率'!B68="","",'各会計、関係団体の財政状況及び健全化判断比率'!B68)</f>
        <v>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呉市体育振興財団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公園墓地事業特別会計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国民健康保険事業（直診勘定）特別会計</v>
      </c>
      <c r="X35" s="381"/>
      <c r="Y35" s="381"/>
      <c r="Z35" s="381"/>
      <c r="AA35" s="381"/>
      <c r="AB35" s="381"/>
      <c r="AC35" s="381"/>
      <c r="AD35" s="381"/>
      <c r="AE35" s="381"/>
      <c r="AF35" s="381"/>
      <c r="AG35" s="381"/>
      <c r="AH35" s="381"/>
      <c r="AI35" s="381"/>
      <c r="AJ35" s="381"/>
      <c r="AK35" s="381"/>
      <c r="AL35" s="175"/>
      <c r="AM35" s="380">
        <f t="shared" ref="AM35:AM43" si="0">IF(AO35="","",AM34+1)</f>
        <v>12</v>
      </c>
      <c r="AN35" s="380"/>
      <c r="AO35" s="381" t="str">
        <f>IF('各会計、関係団体の財政状況及び健全化判断比率'!B35="","",'各会計、関係団体の財政状況及び健全化判断比率'!B35)</f>
        <v>工業用水道事業会計</v>
      </c>
      <c r="AP35" s="381"/>
      <c r="AQ35" s="381"/>
      <c r="AR35" s="381"/>
      <c r="AS35" s="381"/>
      <c r="AT35" s="381"/>
      <c r="AU35" s="381"/>
      <c r="AV35" s="381"/>
      <c r="AW35" s="381"/>
      <c r="AX35" s="381"/>
      <c r="AY35" s="381"/>
      <c r="AZ35" s="381"/>
      <c r="BA35" s="381"/>
      <c r="BB35" s="381"/>
      <c r="BC35" s="381"/>
      <c r="BD35" s="175"/>
      <c r="BE35" s="380">
        <f t="shared" ref="BE35:BE43" si="1">IF(BG35="","",BE34+1)</f>
        <v>16</v>
      </c>
      <c r="BF35" s="380"/>
      <c r="BG35" s="381" t="str">
        <f>IF('各会計、関係団体の財政状況及び健全化判断比率'!B39="","",'各会計、関係団体の財政状況及び健全化判断比率'!B39)</f>
        <v>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20</v>
      </c>
      <c r="BX35" s="380"/>
      <c r="BY35" s="381" t="str">
        <f>IF('各会計、関係団体の財政状況及び健全化判断比率'!B69="","",'各会計、関係団体の財政状況及び健全化判断比率'!B69)</f>
        <v>後期高齢者医療広域連合（特別会計）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くれ産業振興センター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地域下水道事業特別会計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13</v>
      </c>
      <c r="AN36" s="380"/>
      <c r="AO36" s="381" t="str">
        <f>IF('各会計、関係団体の財政状況及び健全化判断比率'!B36="","",'各会計、関係団体の財政状況及び健全化判断比率'!B36)</f>
        <v>下水道事業会計</v>
      </c>
      <c r="AP36" s="381"/>
      <c r="AQ36" s="381"/>
      <c r="AR36" s="381"/>
      <c r="AS36" s="381"/>
      <c r="AT36" s="381"/>
      <c r="AU36" s="381"/>
      <c r="AV36" s="381"/>
      <c r="AW36" s="381"/>
      <c r="AX36" s="381"/>
      <c r="AY36" s="381"/>
      <c r="AZ36" s="381"/>
      <c r="BA36" s="381"/>
      <c r="BB36" s="381"/>
      <c r="BC36" s="381"/>
      <c r="BD36" s="175"/>
      <c r="BE36" s="380">
        <f t="shared" si="1"/>
        <v>17</v>
      </c>
      <c r="BF36" s="380"/>
      <c r="BG36" s="381" t="str">
        <f>IF('各会計、関係団体の財政状況及び健全化判断比率'!B40="","",'各会計、関係団体の財政状況及び健全化判断比率'!B40)</f>
        <v>地方卸売市場事業特別会計</v>
      </c>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f t="shared" si="3"/>
        <v>23</v>
      </c>
      <c r="CP36" s="380"/>
      <c r="CQ36" s="381" t="str">
        <f>IF('各会計、関係団体の財政状況及び健全化判断比率'!BS9="","",'各会計、関係団体の財政状況及び健全化判断比率'!BS9)</f>
        <v>呉市土地開発公社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v>
      </c>
      <c r="DH36" s="378"/>
      <c r="DI36" s="202"/>
    </row>
    <row r="37" spans="1:113" ht="32.25" customHeight="1" x14ac:dyDescent="0.15">
      <c r="A37" s="175"/>
      <c r="B37" s="199"/>
      <c r="C37" s="380">
        <f>IF(E37="","",C36+1)</f>
        <v>4</v>
      </c>
      <c r="D37" s="380"/>
      <c r="E37" s="381" t="str">
        <f>IF('各会計、関係団体の財政状況及び健全化判断比率'!B10="","",'各会計、関係団体の財政状況及び健全化判断比率'!B10)</f>
        <v>母子父子寡婦福祉資金貸付事業特別会計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介護保険事業（保険勘定）特別会計</v>
      </c>
      <c r="X37" s="381"/>
      <c r="Y37" s="381"/>
      <c r="Z37" s="381"/>
      <c r="AA37" s="381"/>
      <c r="AB37" s="381"/>
      <c r="AC37" s="381"/>
      <c r="AD37" s="381"/>
      <c r="AE37" s="381"/>
      <c r="AF37" s="381"/>
      <c r="AG37" s="381"/>
      <c r="AH37" s="381"/>
      <c r="AI37" s="381"/>
      <c r="AJ37" s="381"/>
      <c r="AK37" s="381"/>
      <c r="AL37" s="175"/>
      <c r="AM37" s="380">
        <f t="shared" si="0"/>
        <v>14</v>
      </c>
      <c r="AN37" s="380"/>
      <c r="AO37" s="381" t="str">
        <f>IF('各会計、関係団体の財政状況及び健全化判断比率'!B37="","",'各会計、関係団体の財政状況及び健全化判断比率'!B37)</f>
        <v>病院事業会計</v>
      </c>
      <c r="AP37" s="381"/>
      <c r="AQ37" s="381"/>
      <c r="AR37" s="381"/>
      <c r="AS37" s="381"/>
      <c r="AT37" s="381"/>
      <c r="AU37" s="381"/>
      <c r="AV37" s="381"/>
      <c r="AW37" s="381"/>
      <c r="AX37" s="381"/>
      <c r="AY37" s="381"/>
      <c r="AZ37" s="381"/>
      <c r="BA37" s="381"/>
      <c r="BB37" s="381"/>
      <c r="BC37" s="381"/>
      <c r="BD37" s="175"/>
      <c r="BE37" s="380">
        <f t="shared" si="1"/>
        <v>18</v>
      </c>
      <c r="BF37" s="380"/>
      <c r="BG37" s="381" t="str">
        <f>IF('各会計、関係団体の財政状況及び健全化判断比率'!B41="","",'各会計、関係団体の財政状況及び健全化判断比率'!B41)</f>
        <v>野呂高原ロッジ事業特別会計</v>
      </c>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24</v>
      </c>
      <c r="CP37" s="380"/>
      <c r="CQ37" s="381" t="str">
        <f>IF('各会計、関係団体の財政状況及び健全化判断比率'!BS10="","",'各会計、関係団体の財政状況及び健全化判断比率'!BS10)</f>
        <v>呉市文化振興財団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9</v>
      </c>
      <c r="V38" s="380"/>
      <c r="W38" s="381" t="str">
        <f>IF('各会計、関係団体の財政状況及び健全化判断比率'!B32="","",'各会計、関係団体の財政状況及び健全化判断比率'!B32)</f>
        <v>介護保険事業（サービス勘定）特別会計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25</v>
      </c>
      <c r="CP38" s="380"/>
      <c r="CQ38" s="381" t="str">
        <f>IF('各会計、関係団体の財政状況及び健全化判断比率'!BS11="","",'各会計、関係団体の財政状況及び健全化判断比率'!BS11)</f>
        <v>蘭島文化振興財団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f t="shared" si="4"/>
        <v>10</v>
      </c>
      <c r="V39" s="380"/>
      <c r="W39" s="381" t="str">
        <f>IF('各会計、関係団体の財政状況及び健全化判断比率'!B33="","",'各会計、関係団体の財政状況及び健全化判断比率'!B33)</f>
        <v>駐車場事業特別会計</v>
      </c>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26</v>
      </c>
      <c r="CP39" s="380"/>
      <c r="CQ39" s="381" t="str">
        <f>IF('各会計、関係団体の財政状況及び健全化判断比率'!BS12="","",'各会計、関係団体の財政状況及び健全化判断比率'!BS12)</f>
        <v>野呂山観光開発公社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27</v>
      </c>
      <c r="CP40" s="380"/>
      <c r="CQ40" s="381" t="str">
        <f>IF('各会計、関係団体の財政状況及び健全化判断比率'!BS13="","",'各会計、関係団体の財政状況及び健全化判断比率'!BS13)</f>
        <v>安浦町生涯学習振興財団</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28</v>
      </c>
      <c r="CP41" s="380"/>
      <c r="CQ41" s="381" t="str">
        <f>IF('各会計、関係団体の財政状況及び健全化判断比率'!BS14="","",'各会計、関係団体の財政状況及び健全化判断比率'!BS14)</f>
        <v>倉橋まちづくり公社</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29</v>
      </c>
      <c r="CP42" s="380"/>
      <c r="CQ42" s="381" t="str">
        <f>IF('各会計、関係団体の財政状況及び健全化判断比率'!BS15="","",'各会計、関係団体の財政状況及び健全化判断比率'!BS15)</f>
        <v>斎島汽船</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30</v>
      </c>
      <c r="CP43" s="380"/>
      <c r="CQ43" s="381" t="str">
        <f>IF('各会計、関係団体の財政状況及び健全化判断比率'!BS16="","",'各会計、関係団体の財政状況及び健全化判断比率'!BS16)</f>
        <v>くれ勤労者福祉サービスセンター</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jYb9vtMnCgGKqDXNJfT4ureVLibth3IPz/f9Y5GY2zAezdkUui9AvbpiOq/RckRWWSLZqtJksU5d7SE3w1SX+g==" saltValue="DHV1BylGLALyroV/4p17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2" zoomScaleNormal="6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162" t="s">
        <v>545</v>
      </c>
      <c r="D34" s="1162"/>
      <c r="E34" s="1163"/>
      <c r="F34" s="32">
        <v>1.75</v>
      </c>
      <c r="G34" s="33">
        <v>4.43</v>
      </c>
      <c r="H34" s="33">
        <v>7.84</v>
      </c>
      <c r="I34" s="33">
        <v>4.75</v>
      </c>
      <c r="J34" s="34">
        <v>6.39</v>
      </c>
      <c r="K34" s="22"/>
      <c r="L34" s="22"/>
      <c r="M34" s="22"/>
      <c r="N34" s="22"/>
      <c r="O34" s="22"/>
      <c r="P34" s="22"/>
    </row>
    <row r="35" spans="1:16" ht="39" customHeight="1" x14ac:dyDescent="0.15">
      <c r="A35" s="22"/>
      <c r="B35" s="35"/>
      <c r="C35" s="1158" t="s">
        <v>546</v>
      </c>
      <c r="D35" s="1158"/>
      <c r="E35" s="1159"/>
      <c r="F35" s="36">
        <v>3.57</v>
      </c>
      <c r="G35" s="37">
        <v>4.16</v>
      </c>
      <c r="H35" s="37">
        <v>3.93</v>
      </c>
      <c r="I35" s="37">
        <v>3.84</v>
      </c>
      <c r="J35" s="38">
        <v>3.5</v>
      </c>
      <c r="K35" s="22"/>
      <c r="L35" s="22"/>
      <c r="M35" s="22"/>
      <c r="N35" s="22"/>
      <c r="O35" s="22"/>
      <c r="P35" s="22"/>
    </row>
    <row r="36" spans="1:16" ht="39" customHeight="1" x14ac:dyDescent="0.15">
      <c r="A36" s="22"/>
      <c r="B36" s="35"/>
      <c r="C36" s="1158" t="s">
        <v>547</v>
      </c>
      <c r="D36" s="1158"/>
      <c r="E36" s="1159"/>
      <c r="F36" s="36">
        <v>1.57</v>
      </c>
      <c r="G36" s="37">
        <v>1.75</v>
      </c>
      <c r="H36" s="37">
        <v>1.86</v>
      </c>
      <c r="I36" s="37">
        <v>2.0699999999999998</v>
      </c>
      <c r="J36" s="38">
        <v>2.2999999999999998</v>
      </c>
      <c r="K36" s="22"/>
      <c r="L36" s="22"/>
      <c r="M36" s="22"/>
      <c r="N36" s="22"/>
      <c r="O36" s="22"/>
      <c r="P36" s="22"/>
    </row>
    <row r="37" spans="1:16" ht="39" customHeight="1" x14ac:dyDescent="0.15">
      <c r="A37" s="22"/>
      <c r="B37" s="35"/>
      <c r="C37" s="1158" t="s">
        <v>548</v>
      </c>
      <c r="D37" s="1158"/>
      <c r="E37" s="1159"/>
      <c r="F37" s="36">
        <v>1.79</v>
      </c>
      <c r="G37" s="37">
        <v>2.2599999999999998</v>
      </c>
      <c r="H37" s="37">
        <v>2.2200000000000002</v>
      </c>
      <c r="I37" s="37">
        <v>1.48</v>
      </c>
      <c r="J37" s="38">
        <v>0.52</v>
      </c>
      <c r="K37" s="22"/>
      <c r="L37" s="22"/>
      <c r="M37" s="22"/>
      <c r="N37" s="22"/>
      <c r="O37" s="22"/>
      <c r="P37" s="22"/>
    </row>
    <row r="38" spans="1:16" ht="39" customHeight="1" x14ac:dyDescent="0.15">
      <c r="A38" s="22"/>
      <c r="B38" s="35"/>
      <c r="C38" s="1158" t="s">
        <v>549</v>
      </c>
      <c r="D38" s="1158"/>
      <c r="E38" s="1159"/>
      <c r="F38" s="36">
        <v>0.24</v>
      </c>
      <c r="G38" s="37">
        <v>0.22</v>
      </c>
      <c r="H38" s="37">
        <v>0.18</v>
      </c>
      <c r="I38" s="37">
        <v>0.1</v>
      </c>
      <c r="J38" s="38">
        <v>0.28999999999999998</v>
      </c>
      <c r="K38" s="22"/>
      <c r="L38" s="22"/>
      <c r="M38" s="22"/>
      <c r="N38" s="22"/>
      <c r="O38" s="22"/>
      <c r="P38" s="22"/>
    </row>
    <row r="39" spans="1:16" ht="39" customHeight="1" x14ac:dyDescent="0.15">
      <c r="A39" s="22"/>
      <c r="B39" s="35"/>
      <c r="C39" s="1158" t="s">
        <v>550</v>
      </c>
      <c r="D39" s="1158"/>
      <c r="E39" s="1159"/>
      <c r="F39" s="36">
        <v>0.4</v>
      </c>
      <c r="G39" s="37">
        <v>0.28000000000000003</v>
      </c>
      <c r="H39" s="37">
        <v>0.75</v>
      </c>
      <c r="I39" s="37">
        <v>0.54</v>
      </c>
      <c r="J39" s="38">
        <v>0.27</v>
      </c>
      <c r="K39" s="22"/>
      <c r="L39" s="22"/>
      <c r="M39" s="22"/>
      <c r="N39" s="22"/>
      <c r="O39" s="22"/>
      <c r="P39" s="22"/>
    </row>
    <row r="40" spans="1:16" ht="39" customHeight="1" x14ac:dyDescent="0.15">
      <c r="A40" s="22"/>
      <c r="B40" s="35"/>
      <c r="C40" s="1158" t="s">
        <v>551</v>
      </c>
      <c r="D40" s="1158"/>
      <c r="E40" s="1159"/>
      <c r="F40" s="36">
        <v>0.75</v>
      </c>
      <c r="G40" s="37">
        <v>0.99</v>
      </c>
      <c r="H40" s="37">
        <v>1.05</v>
      </c>
      <c r="I40" s="37">
        <v>0.79</v>
      </c>
      <c r="J40" s="38">
        <v>0.13</v>
      </c>
      <c r="K40" s="22"/>
      <c r="L40" s="22"/>
      <c r="M40" s="22"/>
      <c r="N40" s="22"/>
      <c r="O40" s="22"/>
      <c r="P40" s="22"/>
    </row>
    <row r="41" spans="1:16" ht="39" customHeight="1" x14ac:dyDescent="0.15">
      <c r="A41" s="22"/>
      <c r="B41" s="35"/>
      <c r="C41" s="1158" t="s">
        <v>552</v>
      </c>
      <c r="D41" s="1158"/>
      <c r="E41" s="1159"/>
      <c r="F41" s="36">
        <v>0</v>
      </c>
      <c r="G41" s="37">
        <v>0</v>
      </c>
      <c r="H41" s="37">
        <v>0</v>
      </c>
      <c r="I41" s="37">
        <v>0.02</v>
      </c>
      <c r="J41" s="38">
        <v>0.03</v>
      </c>
      <c r="K41" s="22"/>
      <c r="L41" s="22"/>
      <c r="M41" s="22"/>
      <c r="N41" s="22"/>
      <c r="O41" s="22"/>
      <c r="P41" s="22"/>
    </row>
    <row r="42" spans="1:16" ht="39" customHeight="1" x14ac:dyDescent="0.15">
      <c r="A42" s="22"/>
      <c r="B42" s="39"/>
      <c r="C42" s="1158" t="s">
        <v>553</v>
      </c>
      <c r="D42" s="1158"/>
      <c r="E42" s="1159"/>
      <c r="F42" s="36" t="s">
        <v>500</v>
      </c>
      <c r="G42" s="37" t="s">
        <v>500</v>
      </c>
      <c r="H42" s="37" t="s">
        <v>500</v>
      </c>
      <c r="I42" s="37" t="s">
        <v>500</v>
      </c>
      <c r="J42" s="38" t="s">
        <v>500</v>
      </c>
      <c r="K42" s="22"/>
      <c r="L42" s="22"/>
      <c r="M42" s="22"/>
      <c r="N42" s="22"/>
      <c r="O42" s="22"/>
      <c r="P42" s="22"/>
    </row>
    <row r="43" spans="1:16" ht="39" customHeight="1" thickBot="1" x14ac:dyDescent="0.2">
      <c r="A43" s="22"/>
      <c r="B43" s="40"/>
      <c r="C43" s="1160" t="s">
        <v>554</v>
      </c>
      <c r="D43" s="1160"/>
      <c r="E43" s="1161"/>
      <c r="F43" s="41">
        <v>0.31</v>
      </c>
      <c r="G43" s="42">
        <v>0.32</v>
      </c>
      <c r="H43" s="42">
        <v>0.33</v>
      </c>
      <c r="I43" s="42">
        <v>0.04</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uVUazP1AajG+k5YwXD65BFtOkS0AzjPYEtyd84YLY/i2p0to849YOzzIEpNFTbcHjLsvTo+bmF+hSZPVSFCmw==" saltValue="YCrYPLDS8l99ppNtubmk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13656</v>
      </c>
      <c r="L45" s="58">
        <v>12914</v>
      </c>
      <c r="M45" s="58">
        <v>12478</v>
      </c>
      <c r="N45" s="58">
        <v>12026</v>
      </c>
      <c r="O45" s="59">
        <v>11912</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500</v>
      </c>
      <c r="L46" s="62" t="s">
        <v>500</v>
      </c>
      <c r="M46" s="62" t="s">
        <v>500</v>
      </c>
      <c r="N46" s="62" t="s">
        <v>500</v>
      </c>
      <c r="O46" s="63" t="s">
        <v>500</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500</v>
      </c>
      <c r="L47" s="62" t="s">
        <v>500</v>
      </c>
      <c r="M47" s="62" t="s">
        <v>500</v>
      </c>
      <c r="N47" s="62" t="s">
        <v>500</v>
      </c>
      <c r="O47" s="63" t="s">
        <v>500</v>
      </c>
      <c r="P47" s="46"/>
      <c r="Q47" s="46"/>
      <c r="R47" s="46"/>
      <c r="S47" s="46"/>
      <c r="T47" s="46"/>
      <c r="U47" s="46"/>
    </row>
    <row r="48" spans="1:21" ht="30.75" customHeight="1" x14ac:dyDescent="0.15">
      <c r="A48" s="46"/>
      <c r="B48" s="1189"/>
      <c r="C48" s="1190"/>
      <c r="D48" s="60"/>
      <c r="E48" s="1166" t="s">
        <v>13</v>
      </c>
      <c r="F48" s="1166"/>
      <c r="G48" s="1166"/>
      <c r="H48" s="1166"/>
      <c r="I48" s="1166"/>
      <c r="J48" s="1167"/>
      <c r="K48" s="61">
        <v>1768</v>
      </c>
      <c r="L48" s="62">
        <v>1654</v>
      </c>
      <c r="M48" s="62">
        <v>1565</v>
      </c>
      <c r="N48" s="62">
        <v>1538</v>
      </c>
      <c r="O48" s="63">
        <v>1489</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500</v>
      </c>
      <c r="L49" s="62" t="s">
        <v>500</v>
      </c>
      <c r="M49" s="62" t="s">
        <v>500</v>
      </c>
      <c r="N49" s="62" t="s">
        <v>500</v>
      </c>
      <c r="O49" s="63" t="s">
        <v>500</v>
      </c>
      <c r="P49" s="46"/>
      <c r="Q49" s="46"/>
      <c r="R49" s="46"/>
      <c r="S49" s="46"/>
      <c r="T49" s="46"/>
      <c r="U49" s="46"/>
    </row>
    <row r="50" spans="1:21" ht="30.75" customHeight="1" x14ac:dyDescent="0.15">
      <c r="A50" s="46"/>
      <c r="B50" s="1189"/>
      <c r="C50" s="1190"/>
      <c r="D50" s="60"/>
      <c r="E50" s="1166" t="s">
        <v>15</v>
      </c>
      <c r="F50" s="1166"/>
      <c r="G50" s="1166"/>
      <c r="H50" s="1166"/>
      <c r="I50" s="1166"/>
      <c r="J50" s="1167"/>
      <c r="K50" s="61">
        <v>93</v>
      </c>
      <c r="L50" s="62">
        <v>93</v>
      </c>
      <c r="M50" s="62">
        <v>93</v>
      </c>
      <c r="N50" s="62">
        <v>93</v>
      </c>
      <c r="O50" s="63">
        <v>93</v>
      </c>
      <c r="P50" s="46"/>
      <c r="Q50" s="46"/>
      <c r="R50" s="46"/>
      <c r="S50" s="46"/>
      <c r="T50" s="46"/>
      <c r="U50" s="46"/>
    </row>
    <row r="51" spans="1:21" ht="30.75" customHeight="1" x14ac:dyDescent="0.15">
      <c r="A51" s="46"/>
      <c r="B51" s="1191"/>
      <c r="C51" s="1192"/>
      <c r="D51" s="64"/>
      <c r="E51" s="1166" t="s">
        <v>16</v>
      </c>
      <c r="F51" s="1166"/>
      <c r="G51" s="1166"/>
      <c r="H51" s="1166"/>
      <c r="I51" s="1166"/>
      <c r="J51" s="1167"/>
      <c r="K51" s="61">
        <v>2</v>
      </c>
      <c r="L51" s="62">
        <v>1</v>
      </c>
      <c r="M51" s="62">
        <v>2</v>
      </c>
      <c r="N51" s="62">
        <v>4</v>
      </c>
      <c r="O51" s="63">
        <v>3</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11966</v>
      </c>
      <c r="L52" s="62">
        <v>11521</v>
      </c>
      <c r="M52" s="62">
        <v>11155</v>
      </c>
      <c r="N52" s="62">
        <v>11219</v>
      </c>
      <c r="O52" s="63">
        <v>11263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3553</v>
      </c>
      <c r="L53" s="67">
        <v>3141</v>
      </c>
      <c r="M53" s="67">
        <v>2983</v>
      </c>
      <c r="N53" s="67">
        <v>2442</v>
      </c>
      <c r="O53" s="68">
        <v>2234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wH6BP10jtmvxePgpz0wtUTW0tR6lFpS7RhVqGVG0bmYRFIBn0ZIbv/7cYGKxlG2AxpMU2qb9CPcZ92voDGLrg==" saltValue="vDlv91PiInsTag1PUUCy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538</v>
      </c>
      <c r="J40" s="101" t="s">
        <v>539</v>
      </c>
      <c r="K40" s="101" t="s">
        <v>540</v>
      </c>
      <c r="L40" s="101" t="s">
        <v>541</v>
      </c>
      <c r="M40" s="102" t="s">
        <v>542</v>
      </c>
    </row>
    <row r="41" spans="2:13" ht="27.75" customHeight="1" x14ac:dyDescent="0.15">
      <c r="B41" s="1207" t="s">
        <v>30</v>
      </c>
      <c r="C41" s="1208"/>
      <c r="D41" s="103"/>
      <c r="E41" s="1209" t="s">
        <v>31</v>
      </c>
      <c r="F41" s="1209"/>
      <c r="G41" s="1209"/>
      <c r="H41" s="1210"/>
      <c r="I41" s="342">
        <v>123859</v>
      </c>
      <c r="J41" s="343">
        <v>119769</v>
      </c>
      <c r="K41" s="343">
        <v>115882</v>
      </c>
      <c r="L41" s="343">
        <v>111815</v>
      </c>
      <c r="M41" s="344">
        <v>108105</v>
      </c>
    </row>
    <row r="42" spans="2:13" ht="27.75" customHeight="1" x14ac:dyDescent="0.15">
      <c r="B42" s="1197"/>
      <c r="C42" s="1198"/>
      <c r="D42" s="104"/>
      <c r="E42" s="1201" t="s">
        <v>32</v>
      </c>
      <c r="F42" s="1201"/>
      <c r="G42" s="1201"/>
      <c r="H42" s="1202"/>
      <c r="I42" s="345">
        <v>533</v>
      </c>
      <c r="J42" s="346">
        <v>448</v>
      </c>
      <c r="K42" s="346">
        <v>361</v>
      </c>
      <c r="L42" s="346">
        <v>273</v>
      </c>
      <c r="M42" s="347">
        <v>183</v>
      </c>
    </row>
    <row r="43" spans="2:13" ht="27.75" customHeight="1" x14ac:dyDescent="0.15">
      <c r="B43" s="1197"/>
      <c r="C43" s="1198"/>
      <c r="D43" s="104"/>
      <c r="E43" s="1201" t="s">
        <v>33</v>
      </c>
      <c r="F43" s="1201"/>
      <c r="G43" s="1201"/>
      <c r="H43" s="1202"/>
      <c r="I43" s="345">
        <v>28057</v>
      </c>
      <c r="J43" s="346">
        <v>26260</v>
      </c>
      <c r="K43" s="346">
        <v>24024</v>
      </c>
      <c r="L43" s="346">
        <v>21443</v>
      </c>
      <c r="M43" s="347">
        <v>19868</v>
      </c>
    </row>
    <row r="44" spans="2:13" ht="27.75" customHeight="1" x14ac:dyDescent="0.15">
      <c r="B44" s="1197"/>
      <c r="C44" s="1198"/>
      <c r="D44" s="104"/>
      <c r="E44" s="1201" t="s">
        <v>34</v>
      </c>
      <c r="F44" s="1201"/>
      <c r="G44" s="1201"/>
      <c r="H44" s="1202"/>
      <c r="I44" s="345" t="s">
        <v>500</v>
      </c>
      <c r="J44" s="346" t="s">
        <v>500</v>
      </c>
      <c r="K44" s="346" t="s">
        <v>500</v>
      </c>
      <c r="L44" s="346" t="s">
        <v>500</v>
      </c>
      <c r="M44" s="347" t="s">
        <v>500</v>
      </c>
    </row>
    <row r="45" spans="2:13" ht="27.75" customHeight="1" x14ac:dyDescent="0.15">
      <c r="B45" s="1197"/>
      <c r="C45" s="1198"/>
      <c r="D45" s="104"/>
      <c r="E45" s="1201" t="s">
        <v>35</v>
      </c>
      <c r="F45" s="1201"/>
      <c r="G45" s="1201"/>
      <c r="H45" s="1202"/>
      <c r="I45" s="345">
        <v>16499</v>
      </c>
      <c r="J45" s="346">
        <v>15727</v>
      </c>
      <c r="K45" s="346">
        <v>14778</v>
      </c>
      <c r="L45" s="346">
        <v>14222</v>
      </c>
      <c r="M45" s="347">
        <v>14613</v>
      </c>
    </row>
    <row r="46" spans="2:13" ht="27.75" customHeight="1" x14ac:dyDescent="0.15">
      <c r="B46" s="1197"/>
      <c r="C46" s="1198"/>
      <c r="D46" s="105"/>
      <c r="E46" s="1201" t="s">
        <v>36</v>
      </c>
      <c r="F46" s="1201"/>
      <c r="G46" s="1201"/>
      <c r="H46" s="1202"/>
      <c r="I46" s="345">
        <v>713</v>
      </c>
      <c r="J46" s="346">
        <v>699</v>
      </c>
      <c r="K46" s="346">
        <v>684</v>
      </c>
      <c r="L46" s="346">
        <v>461</v>
      </c>
      <c r="M46" s="347">
        <v>484</v>
      </c>
    </row>
    <row r="47" spans="2:13" ht="27.75" customHeight="1" x14ac:dyDescent="0.15">
      <c r="B47" s="1197"/>
      <c r="C47" s="1198"/>
      <c r="D47" s="106"/>
      <c r="E47" s="1211" t="s">
        <v>37</v>
      </c>
      <c r="F47" s="1212"/>
      <c r="G47" s="1212"/>
      <c r="H47" s="1213"/>
      <c r="I47" s="345" t="s">
        <v>500</v>
      </c>
      <c r="J47" s="346" t="s">
        <v>500</v>
      </c>
      <c r="K47" s="346" t="s">
        <v>500</v>
      </c>
      <c r="L47" s="346" t="s">
        <v>500</v>
      </c>
      <c r="M47" s="347" t="s">
        <v>500</v>
      </c>
    </row>
    <row r="48" spans="2:13" ht="27.75" customHeight="1" x14ac:dyDescent="0.15">
      <c r="B48" s="1197"/>
      <c r="C48" s="1198"/>
      <c r="D48" s="104"/>
      <c r="E48" s="1201" t="s">
        <v>38</v>
      </c>
      <c r="F48" s="1201"/>
      <c r="G48" s="1201"/>
      <c r="H48" s="1202"/>
      <c r="I48" s="345" t="s">
        <v>500</v>
      </c>
      <c r="J48" s="346" t="s">
        <v>500</v>
      </c>
      <c r="K48" s="346" t="s">
        <v>500</v>
      </c>
      <c r="L48" s="346" t="s">
        <v>500</v>
      </c>
      <c r="M48" s="347" t="s">
        <v>500</v>
      </c>
    </row>
    <row r="49" spans="2:13" ht="27.75" customHeight="1" x14ac:dyDescent="0.15">
      <c r="B49" s="1199"/>
      <c r="C49" s="1200"/>
      <c r="D49" s="104"/>
      <c r="E49" s="1201" t="s">
        <v>39</v>
      </c>
      <c r="F49" s="1201"/>
      <c r="G49" s="1201"/>
      <c r="H49" s="1202"/>
      <c r="I49" s="345" t="s">
        <v>500</v>
      </c>
      <c r="J49" s="346" t="s">
        <v>500</v>
      </c>
      <c r="K49" s="346" t="s">
        <v>500</v>
      </c>
      <c r="L49" s="346" t="s">
        <v>500</v>
      </c>
      <c r="M49" s="347" t="s">
        <v>500</v>
      </c>
    </row>
    <row r="50" spans="2:13" ht="27.75" customHeight="1" x14ac:dyDescent="0.15">
      <c r="B50" s="1195" t="s">
        <v>40</v>
      </c>
      <c r="C50" s="1196"/>
      <c r="D50" s="107"/>
      <c r="E50" s="1201" t="s">
        <v>41</v>
      </c>
      <c r="F50" s="1201"/>
      <c r="G50" s="1201"/>
      <c r="H50" s="1202"/>
      <c r="I50" s="345">
        <v>13944</v>
      </c>
      <c r="J50" s="346">
        <v>12178</v>
      </c>
      <c r="K50" s="346">
        <v>13348</v>
      </c>
      <c r="L50" s="346">
        <v>16084</v>
      </c>
      <c r="M50" s="347">
        <v>17127</v>
      </c>
    </row>
    <row r="51" spans="2:13" ht="27.75" customHeight="1" x14ac:dyDescent="0.15">
      <c r="B51" s="1197"/>
      <c r="C51" s="1198"/>
      <c r="D51" s="104"/>
      <c r="E51" s="1201" t="s">
        <v>42</v>
      </c>
      <c r="F51" s="1201"/>
      <c r="G51" s="1201"/>
      <c r="H51" s="1202"/>
      <c r="I51" s="345">
        <v>15069</v>
      </c>
      <c r="J51" s="346">
        <v>13962</v>
      </c>
      <c r="K51" s="346">
        <v>13292</v>
      </c>
      <c r="L51" s="346">
        <v>12353</v>
      </c>
      <c r="M51" s="347">
        <v>11596</v>
      </c>
    </row>
    <row r="52" spans="2:13" ht="27.75" customHeight="1" x14ac:dyDescent="0.15">
      <c r="B52" s="1199"/>
      <c r="C52" s="1200"/>
      <c r="D52" s="104"/>
      <c r="E52" s="1201" t="s">
        <v>43</v>
      </c>
      <c r="F52" s="1201"/>
      <c r="G52" s="1201"/>
      <c r="H52" s="1202"/>
      <c r="I52" s="345">
        <v>106928</v>
      </c>
      <c r="J52" s="346">
        <v>105727</v>
      </c>
      <c r="K52" s="346">
        <v>102261</v>
      </c>
      <c r="L52" s="346">
        <v>99584</v>
      </c>
      <c r="M52" s="347">
        <v>98158</v>
      </c>
    </row>
    <row r="53" spans="2:13" ht="27.75" customHeight="1" thickBot="1" x14ac:dyDescent="0.2">
      <c r="B53" s="1203" t="s">
        <v>19</v>
      </c>
      <c r="C53" s="1204"/>
      <c r="D53" s="108"/>
      <c r="E53" s="1205" t="s">
        <v>44</v>
      </c>
      <c r="F53" s="1205"/>
      <c r="G53" s="1205"/>
      <c r="H53" s="1206"/>
      <c r="I53" s="348">
        <v>33721</v>
      </c>
      <c r="J53" s="349">
        <v>31036</v>
      </c>
      <c r="K53" s="349">
        <v>26829</v>
      </c>
      <c r="L53" s="349">
        <v>20192</v>
      </c>
      <c r="M53" s="350">
        <v>16371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C36EluzGzCZhcStvfF8wUOYaVTlNK/m/7CVORZH4YVYmIqQc/TvCrZCfbHQTkbPfCKmGDzDeyswS9eEmO6U6w==" saltValue="bDI9dXDM/He2IIeO7l4R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540</v>
      </c>
      <c r="G54" s="117" t="s">
        <v>541</v>
      </c>
      <c r="H54" s="118" t="s">
        <v>542</v>
      </c>
    </row>
    <row r="55" spans="2:8" ht="52.5" customHeight="1" x14ac:dyDescent="0.15">
      <c r="B55" s="119"/>
      <c r="C55" s="1222" t="s">
        <v>46</v>
      </c>
      <c r="D55" s="1222"/>
      <c r="E55" s="1223"/>
      <c r="F55" s="120">
        <v>5288</v>
      </c>
      <c r="G55" s="120">
        <v>7526</v>
      </c>
      <c r="H55" s="121">
        <v>8135</v>
      </c>
    </row>
    <row r="56" spans="2:8" ht="52.5" customHeight="1" x14ac:dyDescent="0.15">
      <c r="B56" s="122"/>
      <c r="C56" s="1224" t="s">
        <v>47</v>
      </c>
      <c r="D56" s="1224"/>
      <c r="E56" s="1225"/>
      <c r="F56" s="123">
        <v>527</v>
      </c>
      <c r="G56" s="123">
        <v>527</v>
      </c>
      <c r="H56" s="124">
        <v>527</v>
      </c>
    </row>
    <row r="57" spans="2:8" ht="53.25" customHeight="1" x14ac:dyDescent="0.15">
      <c r="B57" s="122"/>
      <c r="C57" s="1226" t="s">
        <v>48</v>
      </c>
      <c r="D57" s="1226"/>
      <c r="E57" s="1227"/>
      <c r="F57" s="125">
        <v>4673</v>
      </c>
      <c r="G57" s="125">
        <v>4730</v>
      </c>
      <c r="H57" s="126">
        <v>5162</v>
      </c>
    </row>
    <row r="58" spans="2:8" ht="45.75" customHeight="1" x14ac:dyDescent="0.15">
      <c r="B58" s="127"/>
      <c r="C58" s="1214" t="s">
        <v>576</v>
      </c>
      <c r="D58" s="1215"/>
      <c r="E58" s="1216"/>
      <c r="F58" s="128">
        <v>4000</v>
      </c>
      <c r="G58" s="128">
        <v>4000</v>
      </c>
      <c r="H58" s="129">
        <v>4000</v>
      </c>
    </row>
    <row r="59" spans="2:8" ht="45.75" customHeight="1" x14ac:dyDescent="0.15">
      <c r="B59" s="127"/>
      <c r="C59" s="1214" t="s">
        <v>577</v>
      </c>
      <c r="D59" s="1215"/>
      <c r="E59" s="1216"/>
      <c r="F59" s="128">
        <v>1</v>
      </c>
      <c r="G59" s="128">
        <v>1</v>
      </c>
      <c r="H59" s="129">
        <v>441</v>
      </c>
    </row>
    <row r="60" spans="2:8" ht="45.75" customHeight="1" x14ac:dyDescent="0.15">
      <c r="B60" s="127"/>
      <c r="C60" s="1214" t="s">
        <v>578</v>
      </c>
      <c r="D60" s="1215"/>
      <c r="E60" s="1216"/>
      <c r="F60" s="128">
        <v>375</v>
      </c>
      <c r="G60" s="128">
        <v>372</v>
      </c>
      <c r="H60" s="129">
        <v>372</v>
      </c>
    </row>
    <row r="61" spans="2:8" ht="45.75" customHeight="1" x14ac:dyDescent="0.15">
      <c r="B61" s="127"/>
      <c r="C61" s="1214" t="s">
        <v>579</v>
      </c>
      <c r="D61" s="1215"/>
      <c r="E61" s="1216"/>
      <c r="F61" s="128">
        <v>77</v>
      </c>
      <c r="G61" s="128">
        <v>129</v>
      </c>
      <c r="H61" s="129">
        <v>128</v>
      </c>
    </row>
    <row r="62" spans="2:8" ht="45.75" customHeight="1" thickBot="1" x14ac:dyDescent="0.2">
      <c r="B62" s="130"/>
      <c r="C62" s="1217" t="s">
        <v>580</v>
      </c>
      <c r="D62" s="1218"/>
      <c r="E62" s="1219"/>
      <c r="F62" s="131">
        <v>72</v>
      </c>
      <c r="G62" s="131">
        <v>72</v>
      </c>
      <c r="H62" s="132">
        <v>65</v>
      </c>
    </row>
    <row r="63" spans="2:8" ht="52.5" customHeight="1" thickBot="1" x14ac:dyDescent="0.2">
      <c r="B63" s="133"/>
      <c r="C63" s="1220" t="s">
        <v>49</v>
      </c>
      <c r="D63" s="1220"/>
      <c r="E63" s="1221"/>
      <c r="F63" s="134">
        <v>10487</v>
      </c>
      <c r="G63" s="134">
        <v>12783</v>
      </c>
      <c r="H63" s="135">
        <v>13823</v>
      </c>
    </row>
    <row r="64" spans="2:8" x14ac:dyDescent="0.15"/>
  </sheetData>
  <sheetProtection algorithmName="SHA-512" hashValue="m4KjpiALpW/zmi6WG4W1HjwRBi9qvO5U+hMMgCoW2943RgiCbXQmiaG5n/j7ej8Cyf7sPOlCp9uiEXSMGmN6Ww==" saltValue="KeCQmF6maBtpaL6vhp9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7EACE-CD0C-4C8A-BDD0-2DDC69FD3FC1}">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591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584</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538</v>
      </c>
      <c r="BQ50" s="1234"/>
      <c r="BR50" s="1234"/>
      <c r="BS50" s="1234"/>
      <c r="BT50" s="1234"/>
      <c r="BU50" s="1234"/>
      <c r="BV50" s="1234"/>
      <c r="BW50" s="1234"/>
      <c r="BX50" s="1234" t="s">
        <v>539</v>
      </c>
      <c r="BY50" s="1234"/>
      <c r="BZ50" s="1234"/>
      <c r="CA50" s="1234"/>
      <c r="CB50" s="1234"/>
      <c r="CC50" s="1234"/>
      <c r="CD50" s="1234"/>
      <c r="CE50" s="1234"/>
      <c r="CF50" s="1234" t="s">
        <v>540</v>
      </c>
      <c r="CG50" s="1234"/>
      <c r="CH50" s="1234"/>
      <c r="CI50" s="1234"/>
      <c r="CJ50" s="1234"/>
      <c r="CK50" s="1234"/>
      <c r="CL50" s="1234"/>
      <c r="CM50" s="1234"/>
      <c r="CN50" s="1234" t="s">
        <v>541</v>
      </c>
      <c r="CO50" s="1234"/>
      <c r="CP50" s="1234"/>
      <c r="CQ50" s="1234"/>
      <c r="CR50" s="1234"/>
      <c r="CS50" s="1234"/>
      <c r="CT50" s="1234"/>
      <c r="CU50" s="1234"/>
      <c r="CV50" s="1234" t="s">
        <v>542</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585</v>
      </c>
      <c r="AO51" s="1233"/>
      <c r="AP51" s="1233"/>
      <c r="AQ51" s="1233"/>
      <c r="AR51" s="1233"/>
      <c r="AS51" s="1233"/>
      <c r="AT51" s="1233"/>
      <c r="AU51" s="1233"/>
      <c r="AV51" s="1233"/>
      <c r="AW51" s="1233"/>
      <c r="AX51" s="1233"/>
      <c r="AY51" s="1233"/>
      <c r="AZ51" s="1233"/>
      <c r="BA51" s="1233"/>
      <c r="BB51" s="1233" t="s">
        <v>586</v>
      </c>
      <c r="BC51" s="1233"/>
      <c r="BD51" s="1233"/>
      <c r="BE51" s="1233"/>
      <c r="BF51" s="1233"/>
      <c r="BG51" s="1233"/>
      <c r="BH51" s="1233"/>
      <c r="BI51" s="1233"/>
      <c r="BJ51" s="1233"/>
      <c r="BK51" s="1233"/>
      <c r="BL51" s="1233"/>
      <c r="BM51" s="1233"/>
      <c r="BN51" s="1233"/>
      <c r="BO51" s="1233"/>
      <c r="BP51" s="1230">
        <v>74.400000000000006</v>
      </c>
      <c r="BQ51" s="1230"/>
      <c r="BR51" s="1230"/>
      <c r="BS51" s="1230"/>
      <c r="BT51" s="1230"/>
      <c r="BU51" s="1230"/>
      <c r="BV51" s="1230"/>
      <c r="BW51" s="1230"/>
      <c r="BX51" s="1230">
        <v>66.7</v>
      </c>
      <c r="BY51" s="1230"/>
      <c r="BZ51" s="1230"/>
      <c r="CA51" s="1230"/>
      <c r="CB51" s="1230"/>
      <c r="CC51" s="1230"/>
      <c r="CD51" s="1230"/>
      <c r="CE51" s="1230"/>
      <c r="CF51" s="1230">
        <v>56</v>
      </c>
      <c r="CG51" s="1230"/>
      <c r="CH51" s="1230"/>
      <c r="CI51" s="1230"/>
      <c r="CJ51" s="1230"/>
      <c r="CK51" s="1230"/>
      <c r="CL51" s="1230"/>
      <c r="CM51" s="1230"/>
      <c r="CN51" s="1230">
        <v>43.7</v>
      </c>
      <c r="CO51" s="1230"/>
      <c r="CP51" s="1230"/>
      <c r="CQ51" s="1230"/>
      <c r="CR51" s="1230"/>
      <c r="CS51" s="1230"/>
      <c r="CT51" s="1230"/>
      <c r="CU51" s="1230"/>
      <c r="CV51" s="1230">
        <v>34.9</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587</v>
      </c>
      <c r="BC53" s="1233"/>
      <c r="BD53" s="1233"/>
      <c r="BE53" s="1233"/>
      <c r="BF53" s="1233"/>
      <c r="BG53" s="1233"/>
      <c r="BH53" s="1233"/>
      <c r="BI53" s="1233"/>
      <c r="BJ53" s="1233"/>
      <c r="BK53" s="1233"/>
      <c r="BL53" s="1233"/>
      <c r="BM53" s="1233"/>
      <c r="BN53" s="1233"/>
      <c r="BO53" s="1233"/>
      <c r="BP53" s="1230">
        <v>61.6</v>
      </c>
      <c r="BQ53" s="1230"/>
      <c r="BR53" s="1230"/>
      <c r="BS53" s="1230"/>
      <c r="BT53" s="1230"/>
      <c r="BU53" s="1230"/>
      <c r="BV53" s="1230"/>
      <c r="BW53" s="1230"/>
      <c r="BX53" s="1230">
        <v>63.1</v>
      </c>
      <c r="BY53" s="1230"/>
      <c r="BZ53" s="1230"/>
      <c r="CA53" s="1230"/>
      <c r="CB53" s="1230"/>
      <c r="CC53" s="1230"/>
      <c r="CD53" s="1230"/>
      <c r="CE53" s="1230"/>
      <c r="CF53" s="1230">
        <v>64.900000000000006</v>
      </c>
      <c r="CG53" s="1230"/>
      <c r="CH53" s="1230"/>
      <c r="CI53" s="1230"/>
      <c r="CJ53" s="1230"/>
      <c r="CK53" s="1230"/>
      <c r="CL53" s="1230"/>
      <c r="CM53" s="1230"/>
      <c r="CN53" s="1230">
        <v>66.400000000000006</v>
      </c>
      <c r="CO53" s="1230"/>
      <c r="CP53" s="1230"/>
      <c r="CQ53" s="1230"/>
      <c r="CR53" s="1230"/>
      <c r="CS53" s="1230"/>
      <c r="CT53" s="1230"/>
      <c r="CU53" s="1230"/>
      <c r="CV53" s="1230">
        <v>67.8</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588</v>
      </c>
      <c r="AO55" s="1234"/>
      <c r="AP55" s="1234"/>
      <c r="AQ55" s="1234"/>
      <c r="AR55" s="1234"/>
      <c r="AS55" s="1234"/>
      <c r="AT55" s="1234"/>
      <c r="AU55" s="1234"/>
      <c r="AV55" s="1234"/>
      <c r="AW55" s="1234"/>
      <c r="AX55" s="1234"/>
      <c r="AY55" s="1234"/>
      <c r="AZ55" s="1234"/>
      <c r="BA55" s="1234"/>
      <c r="BB55" s="1233" t="s">
        <v>586</v>
      </c>
      <c r="BC55" s="1233"/>
      <c r="BD55" s="1233"/>
      <c r="BE55" s="1233"/>
      <c r="BF55" s="1233"/>
      <c r="BG55" s="1233"/>
      <c r="BH55" s="1233"/>
      <c r="BI55" s="1233"/>
      <c r="BJ55" s="1233"/>
      <c r="BK55" s="1233"/>
      <c r="BL55" s="1233"/>
      <c r="BM55" s="1233"/>
      <c r="BN55" s="1233"/>
      <c r="BO55" s="1233"/>
      <c r="BP55" s="1230">
        <v>33.9</v>
      </c>
      <c r="BQ55" s="1230"/>
      <c r="BR55" s="1230"/>
      <c r="BS55" s="1230"/>
      <c r="BT55" s="1230"/>
      <c r="BU55" s="1230"/>
      <c r="BV55" s="1230"/>
      <c r="BW55" s="1230"/>
      <c r="BX55" s="1230">
        <v>31.5</v>
      </c>
      <c r="BY55" s="1230"/>
      <c r="BZ55" s="1230"/>
      <c r="CA55" s="1230"/>
      <c r="CB55" s="1230"/>
      <c r="CC55" s="1230"/>
      <c r="CD55" s="1230"/>
      <c r="CE55" s="1230"/>
      <c r="CF55" s="1230">
        <v>23.4</v>
      </c>
      <c r="CG55" s="1230"/>
      <c r="CH55" s="1230"/>
      <c r="CI55" s="1230"/>
      <c r="CJ55" s="1230"/>
      <c r="CK55" s="1230"/>
      <c r="CL55" s="1230"/>
      <c r="CM55" s="1230"/>
      <c r="CN55" s="1230">
        <v>18.2</v>
      </c>
      <c r="CO55" s="1230"/>
      <c r="CP55" s="1230"/>
      <c r="CQ55" s="1230"/>
      <c r="CR55" s="1230"/>
      <c r="CS55" s="1230"/>
      <c r="CT55" s="1230"/>
      <c r="CU55" s="1230"/>
      <c r="CV55" s="1230">
        <v>17.100000000000001</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587</v>
      </c>
      <c r="BC57" s="1233"/>
      <c r="BD57" s="1233"/>
      <c r="BE57" s="1233"/>
      <c r="BF57" s="1233"/>
      <c r="BG57" s="1233"/>
      <c r="BH57" s="1233"/>
      <c r="BI57" s="1233"/>
      <c r="BJ57" s="1233"/>
      <c r="BK57" s="1233"/>
      <c r="BL57" s="1233"/>
      <c r="BM57" s="1233"/>
      <c r="BN57" s="1233"/>
      <c r="BO57" s="1233"/>
      <c r="BP57" s="1230">
        <v>61.8</v>
      </c>
      <c r="BQ57" s="1230"/>
      <c r="BR57" s="1230"/>
      <c r="BS57" s="1230"/>
      <c r="BT57" s="1230"/>
      <c r="BU57" s="1230"/>
      <c r="BV57" s="1230"/>
      <c r="BW57" s="1230"/>
      <c r="BX57" s="1230">
        <v>62.9</v>
      </c>
      <c r="BY57" s="1230"/>
      <c r="BZ57" s="1230"/>
      <c r="CA57" s="1230"/>
      <c r="CB57" s="1230"/>
      <c r="CC57" s="1230"/>
      <c r="CD57" s="1230"/>
      <c r="CE57" s="1230"/>
      <c r="CF57" s="1230">
        <v>63.9</v>
      </c>
      <c r="CG57" s="1230"/>
      <c r="CH57" s="1230"/>
      <c r="CI57" s="1230"/>
      <c r="CJ57" s="1230"/>
      <c r="CK57" s="1230"/>
      <c r="CL57" s="1230"/>
      <c r="CM57" s="1230"/>
      <c r="CN57" s="1230">
        <v>64.900000000000006</v>
      </c>
      <c r="CO57" s="1230"/>
      <c r="CP57" s="1230"/>
      <c r="CQ57" s="1230"/>
      <c r="CR57" s="1230"/>
      <c r="CS57" s="1230"/>
      <c r="CT57" s="1230"/>
      <c r="CU57" s="1230"/>
      <c r="CV57" s="1230">
        <v>65.8</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589</v>
      </c>
    </row>
    <row r="64" spans="1:109" x14ac:dyDescent="0.15">
      <c r="B64" s="259"/>
      <c r="G64" s="357"/>
      <c r="I64" s="369"/>
      <c r="J64" s="369"/>
      <c r="K64" s="369"/>
      <c r="L64" s="369"/>
      <c r="M64" s="369"/>
      <c r="N64" s="370"/>
      <c r="AM64" s="357"/>
      <c r="AN64" s="357" t="s">
        <v>583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592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584</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538</v>
      </c>
      <c r="BQ72" s="1234"/>
      <c r="BR72" s="1234"/>
      <c r="BS72" s="1234"/>
      <c r="BT72" s="1234"/>
      <c r="BU72" s="1234"/>
      <c r="BV72" s="1234"/>
      <c r="BW72" s="1234"/>
      <c r="BX72" s="1234" t="s">
        <v>539</v>
      </c>
      <c r="BY72" s="1234"/>
      <c r="BZ72" s="1234"/>
      <c r="CA72" s="1234"/>
      <c r="CB72" s="1234"/>
      <c r="CC72" s="1234"/>
      <c r="CD72" s="1234"/>
      <c r="CE72" s="1234"/>
      <c r="CF72" s="1234" t="s">
        <v>540</v>
      </c>
      <c r="CG72" s="1234"/>
      <c r="CH72" s="1234"/>
      <c r="CI72" s="1234"/>
      <c r="CJ72" s="1234"/>
      <c r="CK72" s="1234"/>
      <c r="CL72" s="1234"/>
      <c r="CM72" s="1234"/>
      <c r="CN72" s="1234" t="s">
        <v>541</v>
      </c>
      <c r="CO72" s="1234"/>
      <c r="CP72" s="1234"/>
      <c r="CQ72" s="1234"/>
      <c r="CR72" s="1234"/>
      <c r="CS72" s="1234"/>
      <c r="CT72" s="1234"/>
      <c r="CU72" s="1234"/>
      <c r="CV72" s="1234" t="s">
        <v>542</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585</v>
      </c>
      <c r="AO73" s="1233"/>
      <c r="AP73" s="1233"/>
      <c r="AQ73" s="1233"/>
      <c r="AR73" s="1233"/>
      <c r="AS73" s="1233"/>
      <c r="AT73" s="1233"/>
      <c r="AU73" s="1233"/>
      <c r="AV73" s="1233"/>
      <c r="AW73" s="1233"/>
      <c r="AX73" s="1233"/>
      <c r="AY73" s="1233"/>
      <c r="AZ73" s="1233"/>
      <c r="BA73" s="1233"/>
      <c r="BB73" s="1233" t="s">
        <v>586</v>
      </c>
      <c r="BC73" s="1233"/>
      <c r="BD73" s="1233"/>
      <c r="BE73" s="1233"/>
      <c r="BF73" s="1233"/>
      <c r="BG73" s="1233"/>
      <c r="BH73" s="1233"/>
      <c r="BI73" s="1233"/>
      <c r="BJ73" s="1233"/>
      <c r="BK73" s="1233"/>
      <c r="BL73" s="1233"/>
      <c r="BM73" s="1233"/>
      <c r="BN73" s="1233"/>
      <c r="BO73" s="1233"/>
      <c r="BP73" s="1230">
        <v>74.400000000000006</v>
      </c>
      <c r="BQ73" s="1230"/>
      <c r="BR73" s="1230"/>
      <c r="BS73" s="1230"/>
      <c r="BT73" s="1230"/>
      <c r="BU73" s="1230"/>
      <c r="BV73" s="1230"/>
      <c r="BW73" s="1230"/>
      <c r="BX73" s="1230">
        <v>66.7</v>
      </c>
      <c r="BY73" s="1230"/>
      <c r="BZ73" s="1230"/>
      <c r="CA73" s="1230"/>
      <c r="CB73" s="1230"/>
      <c r="CC73" s="1230"/>
      <c r="CD73" s="1230"/>
      <c r="CE73" s="1230"/>
      <c r="CF73" s="1230">
        <v>56</v>
      </c>
      <c r="CG73" s="1230"/>
      <c r="CH73" s="1230"/>
      <c r="CI73" s="1230"/>
      <c r="CJ73" s="1230"/>
      <c r="CK73" s="1230"/>
      <c r="CL73" s="1230"/>
      <c r="CM73" s="1230"/>
      <c r="CN73" s="1230">
        <v>43.7</v>
      </c>
      <c r="CO73" s="1230"/>
      <c r="CP73" s="1230"/>
      <c r="CQ73" s="1230"/>
      <c r="CR73" s="1230"/>
      <c r="CS73" s="1230"/>
      <c r="CT73" s="1230"/>
      <c r="CU73" s="1230"/>
      <c r="CV73" s="1230">
        <v>34.9</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590</v>
      </c>
      <c r="BC75" s="1233"/>
      <c r="BD75" s="1233"/>
      <c r="BE75" s="1233"/>
      <c r="BF75" s="1233"/>
      <c r="BG75" s="1233"/>
      <c r="BH75" s="1233"/>
      <c r="BI75" s="1233"/>
      <c r="BJ75" s="1233"/>
      <c r="BK75" s="1233"/>
      <c r="BL75" s="1233"/>
      <c r="BM75" s="1233"/>
      <c r="BN75" s="1233"/>
      <c r="BO75" s="1233"/>
      <c r="BP75" s="1230">
        <v>9.3000000000000007</v>
      </c>
      <c r="BQ75" s="1230"/>
      <c r="BR75" s="1230"/>
      <c r="BS75" s="1230"/>
      <c r="BT75" s="1230"/>
      <c r="BU75" s="1230"/>
      <c r="BV75" s="1230"/>
      <c r="BW75" s="1230"/>
      <c r="BX75" s="1230">
        <v>8.1</v>
      </c>
      <c r="BY75" s="1230"/>
      <c r="BZ75" s="1230"/>
      <c r="CA75" s="1230"/>
      <c r="CB75" s="1230"/>
      <c r="CC75" s="1230"/>
      <c r="CD75" s="1230"/>
      <c r="CE75" s="1230"/>
      <c r="CF75" s="1230">
        <v>6.9</v>
      </c>
      <c r="CG75" s="1230"/>
      <c r="CH75" s="1230"/>
      <c r="CI75" s="1230"/>
      <c r="CJ75" s="1230"/>
      <c r="CK75" s="1230"/>
      <c r="CL75" s="1230"/>
      <c r="CM75" s="1230"/>
      <c r="CN75" s="1230">
        <v>6</v>
      </c>
      <c r="CO75" s="1230"/>
      <c r="CP75" s="1230"/>
      <c r="CQ75" s="1230"/>
      <c r="CR75" s="1230"/>
      <c r="CS75" s="1230"/>
      <c r="CT75" s="1230"/>
      <c r="CU75" s="1230"/>
      <c r="CV75" s="1230">
        <v>5.4</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588</v>
      </c>
      <c r="AO77" s="1234"/>
      <c r="AP77" s="1234"/>
      <c r="AQ77" s="1234"/>
      <c r="AR77" s="1234"/>
      <c r="AS77" s="1234"/>
      <c r="AT77" s="1234"/>
      <c r="AU77" s="1234"/>
      <c r="AV77" s="1234"/>
      <c r="AW77" s="1234"/>
      <c r="AX77" s="1234"/>
      <c r="AY77" s="1234"/>
      <c r="AZ77" s="1234"/>
      <c r="BA77" s="1234"/>
      <c r="BB77" s="1233" t="s">
        <v>586</v>
      </c>
      <c r="BC77" s="1233"/>
      <c r="BD77" s="1233"/>
      <c r="BE77" s="1233"/>
      <c r="BF77" s="1233"/>
      <c r="BG77" s="1233"/>
      <c r="BH77" s="1233"/>
      <c r="BI77" s="1233"/>
      <c r="BJ77" s="1233"/>
      <c r="BK77" s="1233"/>
      <c r="BL77" s="1233"/>
      <c r="BM77" s="1233"/>
      <c r="BN77" s="1233"/>
      <c r="BO77" s="1233"/>
      <c r="BP77" s="1230">
        <v>33.9</v>
      </c>
      <c r="BQ77" s="1230"/>
      <c r="BR77" s="1230"/>
      <c r="BS77" s="1230"/>
      <c r="BT77" s="1230"/>
      <c r="BU77" s="1230"/>
      <c r="BV77" s="1230"/>
      <c r="BW77" s="1230"/>
      <c r="BX77" s="1230">
        <v>31.5</v>
      </c>
      <c r="BY77" s="1230"/>
      <c r="BZ77" s="1230"/>
      <c r="CA77" s="1230"/>
      <c r="CB77" s="1230"/>
      <c r="CC77" s="1230"/>
      <c r="CD77" s="1230"/>
      <c r="CE77" s="1230"/>
      <c r="CF77" s="1230">
        <v>23.4</v>
      </c>
      <c r="CG77" s="1230"/>
      <c r="CH77" s="1230"/>
      <c r="CI77" s="1230"/>
      <c r="CJ77" s="1230"/>
      <c r="CK77" s="1230"/>
      <c r="CL77" s="1230"/>
      <c r="CM77" s="1230"/>
      <c r="CN77" s="1230">
        <v>18.2</v>
      </c>
      <c r="CO77" s="1230"/>
      <c r="CP77" s="1230"/>
      <c r="CQ77" s="1230"/>
      <c r="CR77" s="1230"/>
      <c r="CS77" s="1230"/>
      <c r="CT77" s="1230"/>
      <c r="CU77" s="1230"/>
      <c r="CV77" s="1230">
        <v>17.100000000000001</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590</v>
      </c>
      <c r="BC79" s="1233"/>
      <c r="BD79" s="1233"/>
      <c r="BE79" s="1233"/>
      <c r="BF79" s="1233"/>
      <c r="BG79" s="1233"/>
      <c r="BH79" s="1233"/>
      <c r="BI79" s="1233"/>
      <c r="BJ79" s="1233"/>
      <c r="BK79" s="1233"/>
      <c r="BL79" s="1233"/>
      <c r="BM79" s="1233"/>
      <c r="BN79" s="1233"/>
      <c r="BO79" s="1233"/>
      <c r="BP79" s="1230">
        <v>5.7</v>
      </c>
      <c r="BQ79" s="1230"/>
      <c r="BR79" s="1230"/>
      <c r="BS79" s="1230"/>
      <c r="BT79" s="1230"/>
      <c r="BU79" s="1230"/>
      <c r="BV79" s="1230"/>
      <c r="BW79" s="1230"/>
      <c r="BX79" s="1230">
        <v>5.4</v>
      </c>
      <c r="BY79" s="1230"/>
      <c r="BZ79" s="1230"/>
      <c r="CA79" s="1230"/>
      <c r="CB79" s="1230"/>
      <c r="CC79" s="1230"/>
      <c r="CD79" s="1230"/>
      <c r="CE79" s="1230"/>
      <c r="CF79" s="1230">
        <v>5.2</v>
      </c>
      <c r="CG79" s="1230"/>
      <c r="CH79" s="1230"/>
      <c r="CI79" s="1230"/>
      <c r="CJ79" s="1230"/>
      <c r="CK79" s="1230"/>
      <c r="CL79" s="1230"/>
      <c r="CM79" s="1230"/>
      <c r="CN79" s="1230">
        <v>5.2</v>
      </c>
      <c r="CO79" s="1230"/>
      <c r="CP79" s="1230"/>
      <c r="CQ79" s="1230"/>
      <c r="CR79" s="1230"/>
      <c r="CS79" s="1230"/>
      <c r="CT79" s="1230"/>
      <c r="CU79" s="1230"/>
      <c r="CV79" s="1230">
        <v>5.2</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EixG2jh0S5eG2U/uYhY58gkayvFFLtpj6uZEXepXwc+GaAsg3OYUBH+kNLpov+wk6NlySxqREioDvsTR2cdA==" saltValue="RiQQ2+PSXkz8DWKOusu7Z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0A729-3F91-4547-80EC-28E22CB926F4}">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488</v>
      </c>
    </row>
  </sheetData>
  <sheetProtection algorithmName="SHA-512" hashValue="bKJPuVN7/g+uPabKfMylh0hx9pDrYqsmE3HXFaQ6oz1VzKHFqh0S6X2kW9CUWX24XqBnDA06E49qWiUpToMbAA==" saltValue="u/hI3K7aqJeuiKQikTRN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F17BD-E986-4517-B033-39CF0DC329E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488</v>
      </c>
    </row>
  </sheetData>
  <sheetProtection algorithmName="SHA-512" hashValue="OFakLanq9z+GKeW7354PbophFGAuMa1Iy0/Y9KSDuPCkR7JC8CUrXFXI9VmxMIKh1GjBM/HYTD8eQD8z12Lw7g==" saltValue="s2npOduPwftqy16jJlI2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537</v>
      </c>
      <c r="G2" s="149"/>
      <c r="H2" s="150"/>
    </row>
    <row r="3" spans="1:8" x14ac:dyDescent="0.15">
      <c r="A3" s="146" t="s">
        <v>530</v>
      </c>
      <c r="B3" s="151"/>
      <c r="C3" s="152"/>
      <c r="D3" s="153">
        <v>61640</v>
      </c>
      <c r="E3" s="154"/>
      <c r="F3" s="155">
        <v>51849</v>
      </c>
      <c r="G3" s="156"/>
      <c r="H3" s="157"/>
    </row>
    <row r="4" spans="1:8" x14ac:dyDescent="0.15">
      <c r="A4" s="158"/>
      <c r="B4" s="159"/>
      <c r="C4" s="160"/>
      <c r="D4" s="161">
        <v>13686</v>
      </c>
      <c r="E4" s="162"/>
      <c r="F4" s="163">
        <v>26326</v>
      </c>
      <c r="G4" s="164"/>
      <c r="H4" s="165"/>
    </row>
    <row r="5" spans="1:8" x14ac:dyDescent="0.15">
      <c r="A5" s="146" t="s">
        <v>532</v>
      </c>
      <c r="B5" s="151"/>
      <c r="C5" s="152"/>
      <c r="D5" s="153">
        <v>47890</v>
      </c>
      <c r="E5" s="154"/>
      <c r="F5" s="155">
        <v>52191</v>
      </c>
      <c r="G5" s="156"/>
      <c r="H5" s="157"/>
    </row>
    <row r="6" spans="1:8" x14ac:dyDescent="0.15">
      <c r="A6" s="158"/>
      <c r="B6" s="159"/>
      <c r="C6" s="160"/>
      <c r="D6" s="161">
        <v>24971</v>
      </c>
      <c r="E6" s="162"/>
      <c r="F6" s="163">
        <v>26807</v>
      </c>
      <c r="G6" s="164"/>
      <c r="H6" s="165"/>
    </row>
    <row r="7" spans="1:8" x14ac:dyDescent="0.15">
      <c r="A7" s="146" t="s">
        <v>533</v>
      </c>
      <c r="B7" s="151"/>
      <c r="C7" s="152"/>
      <c r="D7" s="153">
        <v>44418</v>
      </c>
      <c r="E7" s="154"/>
      <c r="F7" s="155">
        <v>48105</v>
      </c>
      <c r="G7" s="156"/>
      <c r="H7" s="157"/>
    </row>
    <row r="8" spans="1:8" x14ac:dyDescent="0.15">
      <c r="A8" s="158"/>
      <c r="B8" s="159"/>
      <c r="C8" s="160"/>
      <c r="D8" s="161">
        <v>22486</v>
      </c>
      <c r="E8" s="162"/>
      <c r="F8" s="163">
        <v>24072</v>
      </c>
      <c r="G8" s="164"/>
      <c r="H8" s="165"/>
    </row>
    <row r="9" spans="1:8" x14ac:dyDescent="0.15">
      <c r="A9" s="146" t="s">
        <v>534</v>
      </c>
      <c r="B9" s="151"/>
      <c r="C9" s="152"/>
      <c r="D9" s="153">
        <v>49643</v>
      </c>
      <c r="E9" s="154"/>
      <c r="F9" s="155">
        <v>47446</v>
      </c>
      <c r="G9" s="156"/>
      <c r="H9" s="157"/>
    </row>
    <row r="10" spans="1:8" x14ac:dyDescent="0.15">
      <c r="A10" s="158"/>
      <c r="B10" s="159"/>
      <c r="C10" s="160"/>
      <c r="D10" s="161">
        <v>30903</v>
      </c>
      <c r="E10" s="162"/>
      <c r="F10" s="163">
        <v>24371</v>
      </c>
      <c r="G10" s="164"/>
      <c r="H10" s="165"/>
    </row>
    <row r="11" spans="1:8" x14ac:dyDescent="0.15">
      <c r="A11" s="146" t="s">
        <v>535</v>
      </c>
      <c r="B11" s="151"/>
      <c r="C11" s="152"/>
      <c r="D11" s="153">
        <v>61062</v>
      </c>
      <c r="E11" s="154"/>
      <c r="F11" s="155">
        <v>48387</v>
      </c>
      <c r="G11" s="156"/>
      <c r="H11" s="157"/>
    </row>
    <row r="12" spans="1:8" x14ac:dyDescent="0.15">
      <c r="A12" s="158"/>
      <c r="B12" s="159"/>
      <c r="C12" s="166"/>
      <c r="D12" s="161">
        <v>36907</v>
      </c>
      <c r="E12" s="162"/>
      <c r="F12" s="163">
        <v>25592</v>
      </c>
      <c r="G12" s="164"/>
      <c r="H12" s="165"/>
    </row>
    <row r="13" spans="1:8" x14ac:dyDescent="0.15">
      <c r="A13" s="146"/>
      <c r="B13" s="151"/>
      <c r="C13" s="152"/>
      <c r="D13" s="153">
        <v>52931</v>
      </c>
      <c r="E13" s="154"/>
      <c r="F13" s="155">
        <v>49596</v>
      </c>
      <c r="G13" s="167"/>
      <c r="H13" s="157"/>
    </row>
    <row r="14" spans="1:8" x14ac:dyDescent="0.15">
      <c r="A14" s="158"/>
      <c r="B14" s="159"/>
      <c r="C14" s="160"/>
      <c r="D14" s="161">
        <v>25791</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1.76</v>
      </c>
      <c r="C19" s="168">
        <f>ROUND(VALUE(SUBSTITUTE(実質収支比率等に係る経年分析!G$48,"▲","-")),2)</f>
        <v>4.4400000000000004</v>
      </c>
      <c r="D19" s="168">
        <f>ROUND(VALUE(SUBSTITUTE(実質収支比率等に係る経年分析!H$48,"▲","-")),2)</f>
        <v>7.85</v>
      </c>
      <c r="E19" s="168">
        <f>ROUND(VALUE(SUBSTITUTE(実質収支比率等に係る経年分析!I$48,"▲","-")),2)</f>
        <v>4.76</v>
      </c>
      <c r="F19" s="168">
        <f>ROUND(VALUE(SUBSTITUTE(実質収支比率等に係る経年分析!J$48,"▲","-")),2)</f>
        <v>6.4</v>
      </c>
    </row>
    <row r="20" spans="1:11" x14ac:dyDescent="0.15">
      <c r="A20" s="168" t="s">
        <v>53</v>
      </c>
      <c r="B20" s="168">
        <f>ROUND(VALUE(SUBSTITUTE(実質収支比率等に係る経年分析!F$47,"▲","-")),2)</f>
        <v>10.76</v>
      </c>
      <c r="C20" s="168">
        <f>ROUND(VALUE(SUBSTITUTE(実質収支比率等に係る経年分析!G$47,"▲","-")),2)</f>
        <v>7.21</v>
      </c>
      <c r="D20" s="168">
        <f>ROUND(VALUE(SUBSTITUTE(実質収支比率等に係る経年分析!H$47,"▲","-")),2)</f>
        <v>9.2799999999999994</v>
      </c>
      <c r="E20" s="168">
        <f>ROUND(VALUE(SUBSTITUTE(実質収支比率等に係る経年分析!I$47,"▲","-")),2)</f>
        <v>13.59</v>
      </c>
      <c r="F20" s="168">
        <f>ROUND(VALUE(SUBSTITUTE(実質収支比率等に係る経年分析!J$47,"▲","-")),2)</f>
        <v>14.48</v>
      </c>
    </row>
    <row r="21" spans="1:11" x14ac:dyDescent="0.15">
      <c r="A21" s="168" t="s">
        <v>54</v>
      </c>
      <c r="B21" s="168">
        <f>IF(ISNUMBER(VALUE(SUBSTITUTE(実質収支比率等に係る経年分析!F$49,"▲","-"))),ROUND(VALUE(SUBSTITUTE(実質収支比率等に係る経年分析!F$49,"▲","-")),2),NA())</f>
        <v>-2.16</v>
      </c>
      <c r="C21" s="168">
        <f>IF(ISNUMBER(VALUE(SUBSTITUTE(実質収支比率等に係る経年分析!G$49,"▲","-"))),ROUND(VALUE(SUBSTITUTE(実質収支比率等に係る経年分析!G$49,"▲","-")),2),NA())</f>
        <v>-0.68</v>
      </c>
      <c r="D21" s="168">
        <f>IF(ISNUMBER(VALUE(SUBSTITUTE(実質収支比率等に係る経年分析!H$49,"▲","-"))),ROUND(VALUE(SUBSTITUTE(実質収支比率等に係る経年分析!H$49,"▲","-")),2),NA())</f>
        <v>5.93</v>
      </c>
      <c r="E21" s="168">
        <f>IF(ISNUMBER(VALUE(SUBSTITUTE(実質収支比率等に係る経年分析!I$49,"▲","-"))),ROUND(VALUE(SUBSTITUTE(実質収支比率等に係る経年分析!I$49,"▲","-")),2),NA())</f>
        <v>0.73</v>
      </c>
      <c r="F21" s="168">
        <f>IF(ISNUMBER(VALUE(SUBSTITUTE(実質収支比率等に係る経年分析!J$49,"▲","-"))),ROUND(VALUE(SUBSTITUTE(実質収支比率等に係る経年分析!J$49,"▲","-")),2),NA())</f>
        <v>3.14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国民健康保険事業（事業勘定）特別会計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0.75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0.99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15">
      <c r="A31" s="169" t="str">
        <f>IF(連結実質赤字比率に係る赤字・黒字の構成分析!C$39="",NA(),連結実質赤字比率に係る赤字・黒字の構成分析!C$39)</f>
        <v>介護保険事業（保険勘定）特別会計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0.28000000000000003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0.27</v>
      </c>
    </row>
    <row r="32" spans="1:11" x14ac:dyDescent="0.15">
      <c r="A32" s="169" t="str">
        <f>IF(連結実質赤字比率に係る赤字・黒字の構成分析!C$38="",NA(),連結実質赤字比率に係る赤字・黒字の構成分析!C$38)</f>
        <v>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0.28999999999999998</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2.2599999999999998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2.2200000000000002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15">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2.0699999999999998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2.2999999999999998</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3.57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7.84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4.75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6.39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11966</v>
      </c>
      <c r="E42" s="170"/>
      <c r="F42" s="170"/>
      <c r="G42" s="170">
        <f>'実質公債費比率（分子）の構造'!L$52</f>
        <v>11521</v>
      </c>
      <c r="H42" s="170"/>
      <c r="I42" s="170"/>
      <c r="J42" s="170">
        <f>'実質公債費比率（分子）の構造'!M$52</f>
        <v>11155</v>
      </c>
      <c r="K42" s="170"/>
      <c r="L42" s="170"/>
      <c r="M42" s="170">
        <f>'実質公債費比率（分子）の構造'!N$52</f>
        <v>11219</v>
      </c>
      <c r="N42" s="170"/>
      <c r="O42" s="170"/>
      <c r="P42" s="170">
        <f>'実質公債費比率（分子）の構造'!O$52</f>
        <v>11263</v>
      </c>
    </row>
    <row r="43" spans="1:16" x14ac:dyDescent="0.15">
      <c r="A43" s="170" t="s">
        <v>16</v>
      </c>
      <c r="B43" s="170">
        <f>'実質公債費比率（分子）の構造'!K$51</f>
        <v>2</v>
      </c>
      <c r="C43" s="170"/>
      <c r="D43" s="170"/>
      <c r="E43" s="170">
        <f>'実質公債費比率（分子）の構造'!L$51</f>
        <v>1</v>
      </c>
      <c r="F43" s="170"/>
      <c r="G43" s="170"/>
      <c r="H43" s="170">
        <f>'実質公債費比率（分子）の構造'!M$51</f>
        <v>2</v>
      </c>
      <c r="I43" s="170"/>
      <c r="J43" s="170"/>
      <c r="K43" s="170">
        <f>'実質公債費比率（分子）の構造'!N$51</f>
        <v>4</v>
      </c>
      <c r="L43" s="170"/>
      <c r="M43" s="170"/>
      <c r="N43" s="170">
        <f>'実質公債費比率（分子）の構造'!O$51</f>
        <v>3</v>
      </c>
      <c r="O43" s="170"/>
      <c r="P43" s="170"/>
    </row>
    <row r="44" spans="1:16" x14ac:dyDescent="0.15">
      <c r="A44" s="170" t="s">
        <v>62</v>
      </c>
      <c r="B44" s="170">
        <f>'実質公債費比率（分子）の構造'!K$50</f>
        <v>93</v>
      </c>
      <c r="C44" s="170"/>
      <c r="D44" s="170"/>
      <c r="E44" s="170">
        <f>'実質公債費比率（分子）の構造'!L$50</f>
        <v>93</v>
      </c>
      <c r="F44" s="170"/>
      <c r="G44" s="170"/>
      <c r="H44" s="170">
        <f>'実質公債費比率（分子）の構造'!M$50</f>
        <v>93</v>
      </c>
      <c r="I44" s="170"/>
      <c r="J44" s="170"/>
      <c r="K44" s="170">
        <f>'実質公債費比率（分子）の構造'!N$50</f>
        <v>93</v>
      </c>
      <c r="L44" s="170"/>
      <c r="M44" s="170"/>
      <c r="N44" s="170">
        <f>'実質公債費比率（分子）の構造'!O$50</f>
        <v>93</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1768</v>
      </c>
      <c r="C46" s="170"/>
      <c r="D46" s="170"/>
      <c r="E46" s="170">
        <f>'実質公債費比率（分子）の構造'!L$48</f>
        <v>1654</v>
      </c>
      <c r="F46" s="170"/>
      <c r="G46" s="170"/>
      <c r="H46" s="170">
        <f>'実質公債費比率（分子）の構造'!M$48</f>
        <v>1565</v>
      </c>
      <c r="I46" s="170"/>
      <c r="J46" s="170"/>
      <c r="K46" s="170">
        <f>'実質公債費比率（分子）の構造'!N$48</f>
        <v>1538</v>
      </c>
      <c r="L46" s="170"/>
      <c r="M46" s="170"/>
      <c r="N46" s="170">
        <f>'実質公債費比率（分子）の構造'!O$48</f>
        <v>1489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13656</v>
      </c>
      <c r="C49" s="170"/>
      <c r="D49" s="170"/>
      <c r="E49" s="170">
        <f>'実質公債費比率（分子）の構造'!L$45</f>
        <v>12914</v>
      </c>
      <c r="F49" s="170"/>
      <c r="G49" s="170"/>
      <c r="H49" s="170">
        <f>'実質公債費比率（分子）の構造'!M$45</f>
        <v>12478</v>
      </c>
      <c r="I49" s="170"/>
      <c r="J49" s="170"/>
      <c r="K49" s="170">
        <f>'実質公債費比率（分子）の構造'!N$45</f>
        <v>12026</v>
      </c>
      <c r="L49" s="170"/>
      <c r="M49" s="170"/>
      <c r="N49" s="170">
        <f>'実質公債費比率（分子）の構造'!O$45</f>
        <v>11912</v>
      </c>
      <c r="O49" s="170"/>
      <c r="P49" s="170"/>
    </row>
    <row r="50" spans="1:16" x14ac:dyDescent="0.15">
      <c r="A50" s="170" t="s">
        <v>67</v>
      </c>
      <c r="B50" s="170" t="e">
        <f>NA()</f>
        <v>#N/A</v>
      </c>
      <c r="C50" s="170">
        <f>IF(ISNUMBER('実質公債費比率（分子）の構造'!K$53),'実質公債費比率（分子）の構造'!K$53,NA())</f>
        <v>3553</v>
      </c>
      <c r="D50" s="170" t="e">
        <f>NA()</f>
        <v>#N/A</v>
      </c>
      <c r="E50" s="170" t="e">
        <f>NA()</f>
        <v>#N/A</v>
      </c>
      <c r="F50" s="170">
        <f>IF(ISNUMBER('実質公債費比率（分子）の構造'!L$53),'実質公債費比率（分子）の構造'!L$53,NA())</f>
        <v>3141</v>
      </c>
      <c r="G50" s="170" t="e">
        <f>NA()</f>
        <v>#N/A</v>
      </c>
      <c r="H50" s="170" t="e">
        <f>NA()</f>
        <v>#N/A</v>
      </c>
      <c r="I50" s="170">
        <f>IF(ISNUMBER('実質公債費比率（分子）の構造'!M$53),'実質公債費比率（分子）の構造'!M$53,NA())</f>
        <v>2983</v>
      </c>
      <c r="J50" s="170" t="e">
        <f>NA()</f>
        <v>#N/A</v>
      </c>
      <c r="K50" s="170" t="e">
        <f>NA()</f>
        <v>#N/A</v>
      </c>
      <c r="L50" s="170">
        <f>IF(ISNUMBER('実質公債費比率（分子）の構造'!N$53),'実質公債費比率（分子）の構造'!N$53,NA())</f>
        <v>2442</v>
      </c>
      <c r="M50" s="170" t="e">
        <f>NA()</f>
        <v>#N/A</v>
      </c>
      <c r="N50" s="170" t="e">
        <f>NA()</f>
        <v>#N/A</v>
      </c>
      <c r="O50" s="170">
        <f>IF(ISNUMBER('実質公債費比率（分子）の構造'!O$53),'実質公債費比率（分子）の構造'!O$53,NA())</f>
        <v>2234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106928</v>
      </c>
      <c r="E56" s="169"/>
      <c r="F56" s="169"/>
      <c r="G56" s="169">
        <f>'将来負担比率（分子）の構造'!J$52</f>
        <v>105727</v>
      </c>
      <c r="H56" s="169"/>
      <c r="I56" s="169"/>
      <c r="J56" s="169">
        <f>'将来負担比率（分子）の構造'!K$52</f>
        <v>102261</v>
      </c>
      <c r="K56" s="169"/>
      <c r="L56" s="169"/>
      <c r="M56" s="169">
        <f>'将来負担比率（分子）の構造'!L$52</f>
        <v>99584</v>
      </c>
      <c r="N56" s="169"/>
      <c r="O56" s="169"/>
      <c r="P56" s="169">
        <f>'将来負担比率（分子）の構造'!M$52</f>
        <v>98158</v>
      </c>
    </row>
    <row r="57" spans="1:16" x14ac:dyDescent="0.15">
      <c r="A57" s="169" t="s">
        <v>42</v>
      </c>
      <c r="B57" s="169"/>
      <c r="C57" s="169"/>
      <c r="D57" s="169">
        <f>'将来負担比率（分子）の構造'!I$51</f>
        <v>15069</v>
      </c>
      <c r="E57" s="169"/>
      <c r="F57" s="169"/>
      <c r="G57" s="169">
        <f>'将来負担比率（分子）の構造'!J$51</f>
        <v>13962</v>
      </c>
      <c r="H57" s="169"/>
      <c r="I57" s="169"/>
      <c r="J57" s="169">
        <f>'将来負担比率（分子）の構造'!K$51</f>
        <v>13292</v>
      </c>
      <c r="K57" s="169"/>
      <c r="L57" s="169"/>
      <c r="M57" s="169">
        <f>'将来負担比率（分子）の構造'!L$51</f>
        <v>12353</v>
      </c>
      <c r="N57" s="169"/>
      <c r="O57" s="169"/>
      <c r="P57" s="169">
        <f>'将来負担比率（分子）の構造'!M$51</f>
        <v>11596</v>
      </c>
    </row>
    <row r="58" spans="1:16" x14ac:dyDescent="0.15">
      <c r="A58" s="169" t="s">
        <v>41</v>
      </c>
      <c r="B58" s="169"/>
      <c r="C58" s="169"/>
      <c r="D58" s="169">
        <f>'将来負担比率（分子）の構造'!I$50</f>
        <v>13944</v>
      </c>
      <c r="E58" s="169"/>
      <c r="F58" s="169"/>
      <c r="G58" s="169">
        <f>'将来負担比率（分子）の構造'!J$50</f>
        <v>12178</v>
      </c>
      <c r="H58" s="169"/>
      <c r="I58" s="169"/>
      <c r="J58" s="169">
        <f>'将来負担比率（分子）の構造'!K$50</f>
        <v>13348</v>
      </c>
      <c r="K58" s="169"/>
      <c r="L58" s="169"/>
      <c r="M58" s="169">
        <f>'将来負担比率（分子）の構造'!L$50</f>
        <v>16084</v>
      </c>
      <c r="N58" s="169"/>
      <c r="O58" s="169"/>
      <c r="P58" s="169">
        <f>'将来負担比率（分子）の構造'!M$50</f>
        <v>17127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713</v>
      </c>
      <c r="C61" s="169"/>
      <c r="D61" s="169"/>
      <c r="E61" s="169">
        <f>'将来負担比率（分子）の構造'!J$46</f>
        <v>699</v>
      </c>
      <c r="F61" s="169"/>
      <c r="G61" s="169"/>
      <c r="H61" s="169">
        <f>'将来負担比率（分子）の構造'!K$46</f>
        <v>684</v>
      </c>
      <c r="I61" s="169"/>
      <c r="J61" s="169"/>
      <c r="K61" s="169">
        <f>'将来負担比率（分子）の構造'!L$46</f>
        <v>461</v>
      </c>
      <c r="L61" s="169"/>
      <c r="M61" s="169"/>
      <c r="N61" s="169">
        <f>'将来負担比率（分子）の構造'!M$46</f>
        <v>484</v>
      </c>
      <c r="O61" s="169"/>
      <c r="P61" s="169"/>
    </row>
    <row r="62" spans="1:16" x14ac:dyDescent="0.15">
      <c r="A62" s="169" t="s">
        <v>35</v>
      </c>
      <c r="B62" s="169">
        <f>'将来負担比率（分子）の構造'!I$45</f>
        <v>16499</v>
      </c>
      <c r="C62" s="169"/>
      <c r="D62" s="169"/>
      <c r="E62" s="169">
        <f>'将来負担比率（分子）の構造'!J$45</f>
        <v>15727</v>
      </c>
      <c r="F62" s="169"/>
      <c r="G62" s="169"/>
      <c r="H62" s="169">
        <f>'将来負担比率（分子）の構造'!K$45</f>
        <v>14778</v>
      </c>
      <c r="I62" s="169"/>
      <c r="J62" s="169"/>
      <c r="K62" s="169">
        <f>'将来負担比率（分子）の構造'!L$45</f>
        <v>14222</v>
      </c>
      <c r="L62" s="169"/>
      <c r="M62" s="169"/>
      <c r="N62" s="169">
        <f>'将来負担比率（分子）の構造'!M$45</f>
        <v>14613</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28057</v>
      </c>
      <c r="C64" s="169"/>
      <c r="D64" s="169"/>
      <c r="E64" s="169">
        <f>'将来負担比率（分子）の構造'!J$43</f>
        <v>26260</v>
      </c>
      <c r="F64" s="169"/>
      <c r="G64" s="169"/>
      <c r="H64" s="169">
        <f>'将来負担比率（分子）の構造'!K$43</f>
        <v>24024</v>
      </c>
      <c r="I64" s="169"/>
      <c r="J64" s="169"/>
      <c r="K64" s="169">
        <f>'将来負担比率（分子）の構造'!L$43</f>
        <v>21443</v>
      </c>
      <c r="L64" s="169"/>
      <c r="M64" s="169"/>
      <c r="N64" s="169">
        <f>'将来負担比率（分子）の構造'!M$43</f>
        <v>19868</v>
      </c>
      <c r="O64" s="169"/>
      <c r="P64" s="169"/>
    </row>
    <row r="65" spans="1:16" x14ac:dyDescent="0.15">
      <c r="A65" s="169" t="s">
        <v>32</v>
      </c>
      <c r="B65" s="169">
        <f>'将来負担比率（分子）の構造'!I$42</f>
        <v>533</v>
      </c>
      <c r="C65" s="169"/>
      <c r="D65" s="169"/>
      <c r="E65" s="169">
        <f>'将来負担比率（分子）の構造'!J$42</f>
        <v>448</v>
      </c>
      <c r="F65" s="169"/>
      <c r="G65" s="169"/>
      <c r="H65" s="169">
        <f>'将来負担比率（分子）の構造'!K$42</f>
        <v>361</v>
      </c>
      <c r="I65" s="169"/>
      <c r="J65" s="169"/>
      <c r="K65" s="169">
        <f>'将来負担比率（分子）の構造'!L$42</f>
        <v>273</v>
      </c>
      <c r="L65" s="169"/>
      <c r="M65" s="169"/>
      <c r="N65" s="169">
        <f>'将来負担比率（分子）の構造'!M$42</f>
        <v>183</v>
      </c>
      <c r="O65" s="169"/>
      <c r="P65" s="169"/>
    </row>
    <row r="66" spans="1:16" x14ac:dyDescent="0.15">
      <c r="A66" s="169" t="s">
        <v>31</v>
      </c>
      <c r="B66" s="169">
        <f>'将来負担比率（分子）の構造'!I$41</f>
        <v>123859</v>
      </c>
      <c r="C66" s="169"/>
      <c r="D66" s="169"/>
      <c r="E66" s="169">
        <f>'将来負担比率（分子）の構造'!J$41</f>
        <v>119769</v>
      </c>
      <c r="F66" s="169"/>
      <c r="G66" s="169"/>
      <c r="H66" s="169">
        <f>'将来負担比率（分子）の構造'!K$41</f>
        <v>115882</v>
      </c>
      <c r="I66" s="169"/>
      <c r="J66" s="169"/>
      <c r="K66" s="169">
        <f>'将来負担比率（分子）の構造'!L$41</f>
        <v>111815</v>
      </c>
      <c r="L66" s="169"/>
      <c r="M66" s="169"/>
      <c r="N66" s="169">
        <f>'将来負担比率（分子）の構造'!M$41</f>
        <v>108105</v>
      </c>
      <c r="O66" s="169"/>
      <c r="P66" s="169"/>
    </row>
    <row r="67" spans="1:16" x14ac:dyDescent="0.15">
      <c r="A67" s="169" t="s">
        <v>71</v>
      </c>
      <c r="B67" s="169" t="e">
        <f>NA()</f>
        <v>#N/A</v>
      </c>
      <c r="C67" s="169">
        <f>IF(ISNUMBER('将来負担比率（分子）の構造'!I$53), IF('将来負担比率（分子）の構造'!I$53 &lt; 0, 0, '将来負担比率（分子）の構造'!I$53), NA())</f>
        <v>33721</v>
      </c>
      <c r="D67" s="169" t="e">
        <f>NA()</f>
        <v>#N/A</v>
      </c>
      <c r="E67" s="169" t="e">
        <f>NA()</f>
        <v>#N/A</v>
      </c>
      <c r="F67" s="169">
        <f>IF(ISNUMBER('将来負担比率（分子）の構造'!J$53), IF('将来負担比率（分子）の構造'!J$53 &lt; 0, 0, '将来負担比率（分子）の構造'!J$53), NA())</f>
        <v>31036</v>
      </c>
      <c r="G67" s="169" t="e">
        <f>NA()</f>
        <v>#N/A</v>
      </c>
      <c r="H67" s="169" t="e">
        <f>NA()</f>
        <v>#N/A</v>
      </c>
      <c r="I67" s="169">
        <f>IF(ISNUMBER('将来負担比率（分子）の構造'!K$53), IF('将来負担比率（分子）の構造'!K$53 &lt; 0, 0, '将来負担比率（分子）の構造'!K$53), NA())</f>
        <v>26829</v>
      </c>
      <c r="J67" s="169" t="e">
        <f>NA()</f>
        <v>#N/A</v>
      </c>
      <c r="K67" s="169" t="e">
        <f>NA()</f>
        <v>#N/A</v>
      </c>
      <c r="L67" s="169">
        <f>IF(ISNUMBER('将来負担比率（分子）の構造'!L$53), IF('将来負担比率（分子）の構造'!L$53 &lt; 0, 0, '将来負担比率（分子）の構造'!L$53), NA())</f>
        <v>20192</v>
      </c>
      <c r="M67" s="169" t="e">
        <f>NA()</f>
        <v>#N/A</v>
      </c>
      <c r="N67" s="169" t="e">
        <f>NA()</f>
        <v>#N/A</v>
      </c>
      <c r="O67" s="169">
        <f>IF(ISNUMBER('将来負担比率（分子）の構造'!M$53), IF('将来負担比率（分子）の構造'!M$53 &lt; 0, 0, '将来負担比率（分子）の構造'!M$53), NA())</f>
        <v>16371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5288</v>
      </c>
      <c r="C72" s="173">
        <f>基金残高に係る経年分析!G55</f>
        <v>7526</v>
      </c>
      <c r="D72" s="173">
        <f>基金残高に係る経年分析!H55</f>
        <v>8135</v>
      </c>
    </row>
    <row r="73" spans="1:16" x14ac:dyDescent="0.15">
      <c r="A73" s="172" t="s">
        <v>74</v>
      </c>
      <c r="B73" s="173">
        <f>基金残高に係る経年分析!F56</f>
        <v>527</v>
      </c>
      <c r="C73" s="173">
        <f>基金残高に係る経年分析!G56</f>
        <v>527</v>
      </c>
      <c r="D73" s="173">
        <f>基金残高に係る経年分析!H56</f>
        <v>527</v>
      </c>
    </row>
    <row r="74" spans="1:16" x14ac:dyDescent="0.15">
      <c r="A74" s="172" t="s">
        <v>75</v>
      </c>
      <c r="B74" s="173">
        <f>基金残高に係る経年分析!F57</f>
        <v>4673</v>
      </c>
      <c r="C74" s="173">
        <f>基金残高に係る経年分析!G57</f>
        <v>4730</v>
      </c>
      <c r="D74" s="173">
        <f>基金残高に係る経年分析!H57</f>
        <v>5162</v>
      </c>
    </row>
  </sheetData>
  <sheetProtection algorithmName="SHA-512" hashValue="nMf9d23mv1CMxCb1WHGLdvbfWaiUMJ0/ECOcVQYd2eQo/VV1B1bYiL/V+Ks0pJ2KhAAsG/EKWYserCzbbve2Ew==" saltValue="c4FsVReLEz1D/T1LtL/Gm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30519341</v>
      </c>
      <c r="S5" s="690"/>
      <c r="T5" s="690"/>
      <c r="U5" s="690"/>
      <c r="V5" s="690"/>
      <c r="W5" s="690"/>
      <c r="X5" s="690"/>
      <c r="Y5" s="715"/>
      <c r="Z5" s="728">
        <v>27.2</v>
      </c>
      <c r="AA5" s="728"/>
      <c r="AB5" s="728"/>
      <c r="AC5" s="728"/>
      <c r="AD5" s="729">
        <v>28333777</v>
      </c>
      <c r="AE5" s="729"/>
      <c r="AF5" s="729"/>
      <c r="AG5" s="729"/>
      <c r="AH5" s="729"/>
      <c r="AI5" s="729"/>
      <c r="AJ5" s="729"/>
      <c r="AK5" s="729"/>
      <c r="AL5" s="716">
        <v>50.7</v>
      </c>
      <c r="AM5" s="698"/>
      <c r="AN5" s="698"/>
      <c r="AO5" s="717"/>
      <c r="AP5" s="692" t="s">
        <v>216</v>
      </c>
      <c r="AQ5" s="693"/>
      <c r="AR5" s="693"/>
      <c r="AS5" s="693"/>
      <c r="AT5" s="693"/>
      <c r="AU5" s="693"/>
      <c r="AV5" s="693"/>
      <c r="AW5" s="693"/>
      <c r="AX5" s="693"/>
      <c r="AY5" s="693"/>
      <c r="AZ5" s="693"/>
      <c r="BA5" s="693"/>
      <c r="BB5" s="693"/>
      <c r="BC5" s="693"/>
      <c r="BD5" s="693"/>
      <c r="BE5" s="693"/>
      <c r="BF5" s="694"/>
      <c r="BG5" s="634">
        <v>28321392</v>
      </c>
      <c r="BH5" s="635"/>
      <c r="BI5" s="635"/>
      <c r="BJ5" s="635"/>
      <c r="BK5" s="635"/>
      <c r="BL5" s="635"/>
      <c r="BM5" s="635"/>
      <c r="BN5" s="636"/>
      <c r="BO5" s="672">
        <v>92.8</v>
      </c>
      <c r="BP5" s="672"/>
      <c r="BQ5" s="672"/>
      <c r="BR5" s="672"/>
      <c r="BS5" s="673">
        <v>586982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552526</v>
      </c>
      <c r="S6" s="635"/>
      <c r="T6" s="635"/>
      <c r="U6" s="635"/>
      <c r="V6" s="635"/>
      <c r="W6" s="635"/>
      <c r="X6" s="635"/>
      <c r="Y6" s="636"/>
      <c r="Z6" s="672">
        <v>0.5</v>
      </c>
      <c r="AA6" s="672"/>
      <c r="AB6" s="672"/>
      <c r="AC6" s="672"/>
      <c r="AD6" s="673">
        <v>552526</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28321392</v>
      </c>
      <c r="BH6" s="635"/>
      <c r="BI6" s="635"/>
      <c r="BJ6" s="635"/>
      <c r="BK6" s="635"/>
      <c r="BL6" s="635"/>
      <c r="BM6" s="635"/>
      <c r="BN6" s="636"/>
      <c r="BO6" s="672">
        <v>92.8</v>
      </c>
      <c r="BP6" s="672"/>
      <c r="BQ6" s="672"/>
      <c r="BR6" s="672"/>
      <c r="BS6" s="673">
        <v>586982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548844</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548440</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13816</v>
      </c>
      <c r="S7" s="635"/>
      <c r="T7" s="635"/>
      <c r="U7" s="635"/>
      <c r="V7" s="635"/>
      <c r="W7" s="635"/>
      <c r="X7" s="635"/>
      <c r="Y7" s="636"/>
      <c r="Z7" s="672">
        <v>0</v>
      </c>
      <c r="AA7" s="672"/>
      <c r="AB7" s="672"/>
      <c r="AC7" s="672"/>
      <c r="AD7" s="673">
        <v>13816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13819869</v>
      </c>
      <c r="BH7" s="635"/>
      <c r="BI7" s="635"/>
      <c r="BJ7" s="635"/>
      <c r="BK7" s="635"/>
      <c r="BL7" s="635"/>
      <c r="BM7" s="635"/>
      <c r="BN7" s="636"/>
      <c r="BO7" s="672">
        <v>45.3</v>
      </c>
      <c r="BP7" s="672"/>
      <c r="BQ7" s="672"/>
      <c r="BR7" s="672"/>
      <c r="BS7" s="673">
        <v>586982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10105603</v>
      </c>
      <c r="CS7" s="635"/>
      <c r="CT7" s="635"/>
      <c r="CU7" s="635"/>
      <c r="CV7" s="635"/>
      <c r="CW7" s="635"/>
      <c r="CX7" s="635"/>
      <c r="CY7" s="636"/>
      <c r="CZ7" s="672">
        <v>9.3000000000000007</v>
      </c>
      <c r="DA7" s="672"/>
      <c r="DB7" s="672"/>
      <c r="DC7" s="672"/>
      <c r="DD7" s="640">
        <v>577583</v>
      </c>
      <c r="DE7" s="635"/>
      <c r="DF7" s="635"/>
      <c r="DG7" s="635"/>
      <c r="DH7" s="635"/>
      <c r="DI7" s="635"/>
      <c r="DJ7" s="635"/>
      <c r="DK7" s="635"/>
      <c r="DL7" s="635"/>
      <c r="DM7" s="635"/>
      <c r="DN7" s="635"/>
      <c r="DO7" s="635"/>
      <c r="DP7" s="636"/>
      <c r="DQ7" s="640">
        <v>8920013</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177706</v>
      </c>
      <c r="S8" s="635"/>
      <c r="T8" s="635"/>
      <c r="U8" s="635"/>
      <c r="V8" s="635"/>
      <c r="W8" s="635"/>
      <c r="X8" s="635"/>
      <c r="Y8" s="636"/>
      <c r="Z8" s="672">
        <v>0.2</v>
      </c>
      <c r="AA8" s="672"/>
      <c r="AB8" s="672"/>
      <c r="AC8" s="672"/>
      <c r="AD8" s="673">
        <v>177706</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360108</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41865243</v>
      </c>
      <c r="CS8" s="635"/>
      <c r="CT8" s="635"/>
      <c r="CU8" s="635"/>
      <c r="CV8" s="635"/>
      <c r="CW8" s="635"/>
      <c r="CX8" s="635"/>
      <c r="CY8" s="636"/>
      <c r="CZ8" s="672">
        <v>38.700000000000003</v>
      </c>
      <c r="DA8" s="672"/>
      <c r="DB8" s="672"/>
      <c r="DC8" s="672"/>
      <c r="DD8" s="640">
        <v>598161</v>
      </c>
      <c r="DE8" s="635"/>
      <c r="DF8" s="635"/>
      <c r="DG8" s="635"/>
      <c r="DH8" s="635"/>
      <c r="DI8" s="635"/>
      <c r="DJ8" s="635"/>
      <c r="DK8" s="635"/>
      <c r="DL8" s="635"/>
      <c r="DM8" s="635"/>
      <c r="DN8" s="635"/>
      <c r="DO8" s="635"/>
      <c r="DP8" s="636"/>
      <c r="DQ8" s="640">
        <v>22214761</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195167</v>
      </c>
      <c r="S9" s="635"/>
      <c r="T9" s="635"/>
      <c r="U9" s="635"/>
      <c r="V9" s="635"/>
      <c r="W9" s="635"/>
      <c r="X9" s="635"/>
      <c r="Y9" s="636"/>
      <c r="Z9" s="672">
        <v>0.2</v>
      </c>
      <c r="AA9" s="672"/>
      <c r="AB9" s="672"/>
      <c r="AC9" s="672"/>
      <c r="AD9" s="673">
        <v>195167</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10926041</v>
      </c>
      <c r="BH9" s="635"/>
      <c r="BI9" s="635"/>
      <c r="BJ9" s="635"/>
      <c r="BK9" s="635"/>
      <c r="BL9" s="635"/>
      <c r="BM9" s="635"/>
      <c r="BN9" s="636"/>
      <c r="BO9" s="672">
        <v>35.799999999999997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9936387</v>
      </c>
      <c r="CS9" s="635"/>
      <c r="CT9" s="635"/>
      <c r="CU9" s="635"/>
      <c r="CV9" s="635"/>
      <c r="CW9" s="635"/>
      <c r="CX9" s="635"/>
      <c r="CY9" s="636"/>
      <c r="CZ9" s="672">
        <v>9.1999999999999993</v>
      </c>
      <c r="DA9" s="672"/>
      <c r="DB9" s="672"/>
      <c r="DC9" s="672"/>
      <c r="DD9" s="640">
        <v>1784274</v>
      </c>
      <c r="DE9" s="635"/>
      <c r="DF9" s="635"/>
      <c r="DG9" s="635"/>
      <c r="DH9" s="635"/>
      <c r="DI9" s="635"/>
      <c r="DJ9" s="635"/>
      <c r="DK9" s="635"/>
      <c r="DL9" s="635"/>
      <c r="DM9" s="635"/>
      <c r="DN9" s="635"/>
      <c r="DO9" s="635"/>
      <c r="DP9" s="636"/>
      <c r="DQ9" s="640">
        <v>5736389</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479770</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621755</v>
      </c>
      <c r="CS10" s="635"/>
      <c r="CT10" s="635"/>
      <c r="CU10" s="635"/>
      <c r="CV10" s="635"/>
      <c r="CW10" s="635"/>
      <c r="CX10" s="635"/>
      <c r="CY10" s="636"/>
      <c r="CZ10" s="672">
        <v>0.6</v>
      </c>
      <c r="DA10" s="672"/>
      <c r="DB10" s="672"/>
      <c r="DC10" s="672"/>
      <c r="DD10" s="640">
        <v>35744</v>
      </c>
      <c r="DE10" s="635"/>
      <c r="DF10" s="635"/>
      <c r="DG10" s="635"/>
      <c r="DH10" s="635"/>
      <c r="DI10" s="635"/>
      <c r="DJ10" s="635"/>
      <c r="DK10" s="635"/>
      <c r="DL10" s="635"/>
      <c r="DM10" s="635"/>
      <c r="DN10" s="635"/>
      <c r="DO10" s="635"/>
      <c r="DP10" s="636"/>
      <c r="DQ10" s="640">
        <v>109737</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5282507</v>
      </c>
      <c r="S11" s="635"/>
      <c r="T11" s="635"/>
      <c r="U11" s="635"/>
      <c r="V11" s="635"/>
      <c r="W11" s="635"/>
      <c r="X11" s="635"/>
      <c r="Y11" s="636"/>
      <c r="Z11" s="637">
        <v>4.7</v>
      </c>
      <c r="AA11" s="638"/>
      <c r="AB11" s="638"/>
      <c r="AC11" s="639"/>
      <c r="AD11" s="640">
        <v>5282507</v>
      </c>
      <c r="AE11" s="635"/>
      <c r="AF11" s="635"/>
      <c r="AG11" s="635"/>
      <c r="AH11" s="635"/>
      <c r="AI11" s="635"/>
      <c r="AJ11" s="635"/>
      <c r="AK11" s="636"/>
      <c r="AL11" s="637">
        <v>9.4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2053950</v>
      </c>
      <c r="BH11" s="635"/>
      <c r="BI11" s="635"/>
      <c r="BJ11" s="635"/>
      <c r="BK11" s="635"/>
      <c r="BL11" s="635"/>
      <c r="BM11" s="635"/>
      <c r="BN11" s="636"/>
      <c r="BO11" s="672">
        <v>6.7</v>
      </c>
      <c r="BP11" s="672"/>
      <c r="BQ11" s="672"/>
      <c r="BR11" s="672"/>
      <c r="BS11" s="673">
        <v>586982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2201982</v>
      </c>
      <c r="CS11" s="635"/>
      <c r="CT11" s="635"/>
      <c r="CU11" s="635"/>
      <c r="CV11" s="635"/>
      <c r="CW11" s="635"/>
      <c r="CX11" s="635"/>
      <c r="CY11" s="636"/>
      <c r="CZ11" s="672">
        <v>2</v>
      </c>
      <c r="DA11" s="672"/>
      <c r="DB11" s="672"/>
      <c r="DC11" s="672"/>
      <c r="DD11" s="640">
        <v>988973</v>
      </c>
      <c r="DE11" s="635"/>
      <c r="DF11" s="635"/>
      <c r="DG11" s="635"/>
      <c r="DH11" s="635"/>
      <c r="DI11" s="635"/>
      <c r="DJ11" s="635"/>
      <c r="DK11" s="635"/>
      <c r="DL11" s="635"/>
      <c r="DM11" s="635"/>
      <c r="DN11" s="635"/>
      <c r="DO11" s="635"/>
      <c r="DP11" s="636"/>
      <c r="DQ11" s="640">
        <v>1214039</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25276</v>
      </c>
      <c r="S12" s="635"/>
      <c r="T12" s="635"/>
      <c r="U12" s="635"/>
      <c r="V12" s="635"/>
      <c r="W12" s="635"/>
      <c r="X12" s="635"/>
      <c r="Y12" s="636"/>
      <c r="Z12" s="672">
        <v>0</v>
      </c>
      <c r="AA12" s="672"/>
      <c r="AB12" s="672"/>
      <c r="AC12" s="672"/>
      <c r="AD12" s="673">
        <v>25276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12507757</v>
      </c>
      <c r="BH12" s="635"/>
      <c r="BI12" s="635"/>
      <c r="BJ12" s="635"/>
      <c r="BK12" s="635"/>
      <c r="BL12" s="635"/>
      <c r="BM12" s="635"/>
      <c r="BN12" s="636"/>
      <c r="BO12" s="672">
        <v>41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4827264</v>
      </c>
      <c r="CS12" s="635"/>
      <c r="CT12" s="635"/>
      <c r="CU12" s="635"/>
      <c r="CV12" s="635"/>
      <c r="CW12" s="635"/>
      <c r="CX12" s="635"/>
      <c r="CY12" s="636"/>
      <c r="CZ12" s="672">
        <v>4.5</v>
      </c>
      <c r="DA12" s="672"/>
      <c r="DB12" s="672"/>
      <c r="DC12" s="672"/>
      <c r="DD12" s="640">
        <v>311706</v>
      </c>
      <c r="DE12" s="635"/>
      <c r="DF12" s="635"/>
      <c r="DG12" s="635"/>
      <c r="DH12" s="635"/>
      <c r="DI12" s="635"/>
      <c r="DJ12" s="635"/>
      <c r="DK12" s="635"/>
      <c r="DL12" s="635"/>
      <c r="DM12" s="635"/>
      <c r="DN12" s="635"/>
      <c r="DO12" s="635"/>
      <c r="DP12" s="636"/>
      <c r="DQ12" s="640">
        <v>1517332</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12464702</v>
      </c>
      <c r="BH13" s="635"/>
      <c r="BI13" s="635"/>
      <c r="BJ13" s="635"/>
      <c r="BK13" s="635"/>
      <c r="BL13" s="635"/>
      <c r="BM13" s="635"/>
      <c r="BN13" s="636"/>
      <c r="BO13" s="672">
        <v>40.799999999999997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10970593</v>
      </c>
      <c r="CS13" s="635"/>
      <c r="CT13" s="635"/>
      <c r="CU13" s="635"/>
      <c r="CV13" s="635"/>
      <c r="CW13" s="635"/>
      <c r="CX13" s="635"/>
      <c r="CY13" s="636"/>
      <c r="CZ13" s="672">
        <v>10.1</v>
      </c>
      <c r="DA13" s="672"/>
      <c r="DB13" s="672"/>
      <c r="DC13" s="672"/>
      <c r="DD13" s="640">
        <v>4349425</v>
      </c>
      <c r="DE13" s="635"/>
      <c r="DF13" s="635"/>
      <c r="DG13" s="635"/>
      <c r="DH13" s="635"/>
      <c r="DI13" s="635"/>
      <c r="DJ13" s="635"/>
      <c r="DK13" s="635"/>
      <c r="DL13" s="635"/>
      <c r="DM13" s="635"/>
      <c r="DN13" s="635"/>
      <c r="DO13" s="635"/>
      <c r="DP13" s="636"/>
      <c r="DQ13" s="640">
        <v>6592829</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6904</v>
      </c>
      <c r="S14" s="635"/>
      <c r="T14" s="635"/>
      <c r="U14" s="635"/>
      <c r="V14" s="635"/>
      <c r="W14" s="635"/>
      <c r="X14" s="635"/>
      <c r="Y14" s="636"/>
      <c r="Z14" s="672">
        <v>0</v>
      </c>
      <c r="AA14" s="672"/>
      <c r="AB14" s="672"/>
      <c r="AC14" s="672"/>
      <c r="AD14" s="673">
        <v>6904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642021</v>
      </c>
      <c r="BH14" s="635"/>
      <c r="BI14" s="635"/>
      <c r="BJ14" s="635"/>
      <c r="BK14" s="635"/>
      <c r="BL14" s="635"/>
      <c r="BM14" s="635"/>
      <c r="BN14" s="636"/>
      <c r="BO14" s="672">
        <v>2.1</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3654423</v>
      </c>
      <c r="CS14" s="635"/>
      <c r="CT14" s="635"/>
      <c r="CU14" s="635"/>
      <c r="CV14" s="635"/>
      <c r="CW14" s="635"/>
      <c r="CX14" s="635"/>
      <c r="CY14" s="636"/>
      <c r="CZ14" s="672">
        <v>3.4</v>
      </c>
      <c r="DA14" s="672"/>
      <c r="DB14" s="672"/>
      <c r="DC14" s="672"/>
      <c r="DD14" s="640">
        <v>296660</v>
      </c>
      <c r="DE14" s="635"/>
      <c r="DF14" s="635"/>
      <c r="DG14" s="635"/>
      <c r="DH14" s="635"/>
      <c r="DI14" s="635"/>
      <c r="DJ14" s="635"/>
      <c r="DK14" s="635"/>
      <c r="DL14" s="635"/>
      <c r="DM14" s="635"/>
      <c r="DN14" s="635"/>
      <c r="DO14" s="635"/>
      <c r="DP14" s="636"/>
      <c r="DQ14" s="640">
        <v>3364092</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1351745</v>
      </c>
      <c r="BH15" s="635"/>
      <c r="BI15" s="635"/>
      <c r="BJ15" s="635"/>
      <c r="BK15" s="635"/>
      <c r="BL15" s="635"/>
      <c r="BM15" s="635"/>
      <c r="BN15" s="636"/>
      <c r="BO15" s="672">
        <v>4.4000000000000004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10629909</v>
      </c>
      <c r="CS15" s="635"/>
      <c r="CT15" s="635"/>
      <c r="CU15" s="635"/>
      <c r="CV15" s="635"/>
      <c r="CW15" s="635"/>
      <c r="CX15" s="635"/>
      <c r="CY15" s="636"/>
      <c r="CZ15" s="672">
        <v>9.8000000000000007</v>
      </c>
      <c r="DA15" s="672"/>
      <c r="DB15" s="672"/>
      <c r="DC15" s="672"/>
      <c r="DD15" s="640">
        <v>3558455</v>
      </c>
      <c r="DE15" s="635"/>
      <c r="DF15" s="635"/>
      <c r="DG15" s="635"/>
      <c r="DH15" s="635"/>
      <c r="DI15" s="635"/>
      <c r="DJ15" s="635"/>
      <c r="DK15" s="635"/>
      <c r="DL15" s="635"/>
      <c r="DM15" s="635"/>
      <c r="DN15" s="635"/>
      <c r="DO15" s="635"/>
      <c r="DP15" s="636"/>
      <c r="DQ15" s="640">
        <v>7321405</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79984</v>
      </c>
      <c r="S16" s="635"/>
      <c r="T16" s="635"/>
      <c r="U16" s="635"/>
      <c r="V16" s="635"/>
      <c r="W16" s="635"/>
      <c r="X16" s="635"/>
      <c r="Y16" s="636"/>
      <c r="Z16" s="672">
        <v>0.1</v>
      </c>
      <c r="AA16" s="672"/>
      <c r="AB16" s="672"/>
      <c r="AC16" s="672"/>
      <c r="AD16" s="673">
        <v>79984</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645126</v>
      </c>
      <c r="CS16" s="635"/>
      <c r="CT16" s="635"/>
      <c r="CU16" s="635"/>
      <c r="CV16" s="635"/>
      <c r="CW16" s="635"/>
      <c r="CX16" s="635"/>
      <c r="CY16" s="636"/>
      <c r="CZ16" s="672">
        <v>0.6</v>
      </c>
      <c r="DA16" s="672"/>
      <c r="DB16" s="672"/>
      <c r="DC16" s="672"/>
      <c r="DD16" s="640" t="s">
        <v>122</v>
      </c>
      <c r="DE16" s="635"/>
      <c r="DF16" s="635"/>
      <c r="DG16" s="635"/>
      <c r="DH16" s="635"/>
      <c r="DI16" s="635"/>
      <c r="DJ16" s="635"/>
      <c r="DK16" s="635"/>
      <c r="DL16" s="635"/>
      <c r="DM16" s="635"/>
      <c r="DN16" s="635"/>
      <c r="DO16" s="635"/>
      <c r="DP16" s="636"/>
      <c r="DQ16" s="640">
        <v>23267</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497713</v>
      </c>
      <c r="S17" s="635"/>
      <c r="T17" s="635"/>
      <c r="U17" s="635"/>
      <c r="V17" s="635"/>
      <c r="W17" s="635"/>
      <c r="X17" s="635"/>
      <c r="Y17" s="636"/>
      <c r="Z17" s="672">
        <v>0.4</v>
      </c>
      <c r="AA17" s="672"/>
      <c r="AB17" s="672"/>
      <c r="AC17" s="672"/>
      <c r="AD17" s="673">
        <v>497713</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12066473</v>
      </c>
      <c r="CS17" s="635"/>
      <c r="CT17" s="635"/>
      <c r="CU17" s="635"/>
      <c r="CV17" s="635"/>
      <c r="CW17" s="635"/>
      <c r="CX17" s="635"/>
      <c r="CY17" s="636"/>
      <c r="CZ17" s="672">
        <v>11.2</v>
      </c>
      <c r="DA17" s="672"/>
      <c r="DB17" s="672"/>
      <c r="DC17" s="672"/>
      <c r="DD17" s="640" t="s">
        <v>122</v>
      </c>
      <c r="DE17" s="635"/>
      <c r="DF17" s="635"/>
      <c r="DG17" s="635"/>
      <c r="DH17" s="635"/>
      <c r="DI17" s="635"/>
      <c r="DJ17" s="635"/>
      <c r="DK17" s="635"/>
      <c r="DL17" s="635"/>
      <c r="DM17" s="635"/>
      <c r="DN17" s="635"/>
      <c r="DO17" s="635"/>
      <c r="DP17" s="636"/>
      <c r="DQ17" s="640">
        <v>11768099</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192321</v>
      </c>
      <c r="S18" s="635"/>
      <c r="T18" s="635"/>
      <c r="U18" s="635"/>
      <c r="V18" s="635"/>
      <c r="W18" s="635"/>
      <c r="X18" s="635"/>
      <c r="Y18" s="636"/>
      <c r="Z18" s="672">
        <v>0.2</v>
      </c>
      <c r="AA18" s="672"/>
      <c r="AB18" s="672"/>
      <c r="AC18" s="672"/>
      <c r="AD18" s="673">
        <v>192321</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38489</v>
      </c>
      <c r="CS18" s="635"/>
      <c r="CT18" s="635"/>
      <c r="CU18" s="635"/>
      <c r="CV18" s="635"/>
      <c r="CW18" s="635"/>
      <c r="CX18" s="635"/>
      <c r="CY18" s="636"/>
      <c r="CZ18" s="672">
        <v>0</v>
      </c>
      <c r="DA18" s="672"/>
      <c r="DB18" s="672"/>
      <c r="DC18" s="672"/>
      <c r="DD18" s="640">
        <v>38038</v>
      </c>
      <c r="DE18" s="635"/>
      <c r="DF18" s="635"/>
      <c r="DG18" s="635"/>
      <c r="DH18" s="635"/>
      <c r="DI18" s="635"/>
      <c r="DJ18" s="635"/>
      <c r="DK18" s="635"/>
      <c r="DL18" s="635"/>
      <c r="DM18" s="635"/>
      <c r="DN18" s="635"/>
      <c r="DO18" s="635"/>
      <c r="DP18" s="636"/>
      <c r="DQ18" s="640">
        <v>38489</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177724</v>
      </c>
      <c r="S19" s="635"/>
      <c r="T19" s="635"/>
      <c r="U19" s="635"/>
      <c r="V19" s="635"/>
      <c r="W19" s="635"/>
      <c r="X19" s="635"/>
      <c r="Y19" s="636"/>
      <c r="Z19" s="672">
        <v>0.2</v>
      </c>
      <c r="AA19" s="672"/>
      <c r="AB19" s="672"/>
      <c r="AC19" s="672"/>
      <c r="AD19" s="673">
        <v>177724</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2197949</v>
      </c>
      <c r="BH19" s="635"/>
      <c r="BI19" s="635"/>
      <c r="BJ19" s="635"/>
      <c r="BK19" s="635"/>
      <c r="BL19" s="635"/>
      <c r="BM19" s="635"/>
      <c r="BN19" s="636"/>
      <c r="BO19" s="672">
        <v>7.2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14597</v>
      </c>
      <c r="S20" s="635"/>
      <c r="T20" s="635"/>
      <c r="U20" s="635"/>
      <c r="V20" s="635"/>
      <c r="W20" s="635"/>
      <c r="X20" s="635"/>
      <c r="Y20" s="636"/>
      <c r="Z20" s="672">
        <v>0</v>
      </c>
      <c r="AA20" s="672"/>
      <c r="AB20" s="672"/>
      <c r="AC20" s="672"/>
      <c r="AD20" s="673">
        <v>14597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2197949</v>
      </c>
      <c r="BH20" s="635"/>
      <c r="BI20" s="635"/>
      <c r="BJ20" s="635"/>
      <c r="BK20" s="635"/>
      <c r="BL20" s="635"/>
      <c r="BM20" s="635"/>
      <c r="BN20" s="636"/>
      <c r="BO20" s="672">
        <v>7.2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108112091</v>
      </c>
      <c r="CS20" s="635"/>
      <c r="CT20" s="635"/>
      <c r="CU20" s="635"/>
      <c r="CV20" s="635"/>
      <c r="CW20" s="635"/>
      <c r="CX20" s="635"/>
      <c r="CY20" s="636"/>
      <c r="CZ20" s="672">
        <v>100</v>
      </c>
      <c r="DA20" s="672"/>
      <c r="DB20" s="672"/>
      <c r="DC20" s="672"/>
      <c r="DD20" s="640">
        <v>12539019</v>
      </c>
      <c r="DE20" s="635"/>
      <c r="DF20" s="635"/>
      <c r="DG20" s="635"/>
      <c r="DH20" s="635"/>
      <c r="DI20" s="635"/>
      <c r="DJ20" s="635"/>
      <c r="DK20" s="635"/>
      <c r="DL20" s="635"/>
      <c r="DM20" s="635"/>
      <c r="DN20" s="635"/>
      <c r="DO20" s="635"/>
      <c r="DP20" s="636"/>
      <c r="DQ20" s="640">
        <v>69368892</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22435063</v>
      </c>
      <c r="S21" s="635"/>
      <c r="T21" s="635"/>
      <c r="U21" s="635"/>
      <c r="V21" s="635"/>
      <c r="W21" s="635"/>
      <c r="X21" s="635"/>
      <c r="Y21" s="636"/>
      <c r="Z21" s="672">
        <v>20</v>
      </c>
      <c r="AA21" s="672"/>
      <c r="AB21" s="672"/>
      <c r="AC21" s="672"/>
      <c r="AD21" s="673">
        <v>19957820</v>
      </c>
      <c r="AE21" s="673"/>
      <c r="AF21" s="673"/>
      <c r="AG21" s="673"/>
      <c r="AH21" s="673"/>
      <c r="AI21" s="673"/>
      <c r="AJ21" s="673"/>
      <c r="AK21" s="673"/>
      <c r="AL21" s="637">
        <v>35.700000000000003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12385</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19957820</v>
      </c>
      <c r="S22" s="635"/>
      <c r="T22" s="635"/>
      <c r="U22" s="635"/>
      <c r="V22" s="635"/>
      <c r="W22" s="635"/>
      <c r="X22" s="635"/>
      <c r="Y22" s="636"/>
      <c r="Z22" s="672">
        <v>17.8</v>
      </c>
      <c r="AA22" s="672"/>
      <c r="AB22" s="672"/>
      <c r="AC22" s="672"/>
      <c r="AD22" s="673">
        <v>19957820</v>
      </c>
      <c r="AE22" s="673"/>
      <c r="AF22" s="673"/>
      <c r="AG22" s="673"/>
      <c r="AH22" s="673"/>
      <c r="AI22" s="673"/>
      <c r="AJ22" s="673"/>
      <c r="AK22" s="673"/>
      <c r="AL22" s="637">
        <v>35.700000000000003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2477243</v>
      </c>
      <c r="S23" s="635"/>
      <c r="T23" s="635"/>
      <c r="U23" s="635"/>
      <c r="V23" s="635"/>
      <c r="W23" s="635"/>
      <c r="X23" s="635"/>
      <c r="Y23" s="636"/>
      <c r="Z23" s="672">
        <v>2.2000000000000002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2185564</v>
      </c>
      <c r="BH23" s="635"/>
      <c r="BI23" s="635"/>
      <c r="BJ23" s="635"/>
      <c r="BK23" s="635"/>
      <c r="BL23" s="635"/>
      <c r="BM23" s="635"/>
      <c r="BN23" s="636"/>
      <c r="BO23" s="672">
        <v>7.2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55636731</v>
      </c>
      <c r="CS24" s="690"/>
      <c r="CT24" s="690"/>
      <c r="CU24" s="690"/>
      <c r="CV24" s="690"/>
      <c r="CW24" s="690"/>
      <c r="CX24" s="690"/>
      <c r="CY24" s="715"/>
      <c r="CZ24" s="716">
        <v>51.5</v>
      </c>
      <c r="DA24" s="698"/>
      <c r="DB24" s="698"/>
      <c r="DC24" s="718"/>
      <c r="DD24" s="714">
        <v>37351274</v>
      </c>
      <c r="DE24" s="690"/>
      <c r="DF24" s="690"/>
      <c r="DG24" s="690"/>
      <c r="DH24" s="690"/>
      <c r="DI24" s="690"/>
      <c r="DJ24" s="690"/>
      <c r="DK24" s="715"/>
      <c r="DL24" s="714">
        <v>33451740</v>
      </c>
      <c r="DM24" s="690"/>
      <c r="DN24" s="690"/>
      <c r="DO24" s="690"/>
      <c r="DP24" s="690"/>
      <c r="DQ24" s="690"/>
      <c r="DR24" s="690"/>
      <c r="DS24" s="690"/>
      <c r="DT24" s="690"/>
      <c r="DU24" s="690"/>
      <c r="DV24" s="715"/>
      <c r="DW24" s="716">
        <v>58.9</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59978324</v>
      </c>
      <c r="S25" s="635"/>
      <c r="T25" s="635"/>
      <c r="U25" s="635"/>
      <c r="V25" s="635"/>
      <c r="W25" s="635"/>
      <c r="X25" s="635"/>
      <c r="Y25" s="636"/>
      <c r="Z25" s="672">
        <v>53.4</v>
      </c>
      <c r="AA25" s="672"/>
      <c r="AB25" s="672"/>
      <c r="AC25" s="672"/>
      <c r="AD25" s="673">
        <v>55315517</v>
      </c>
      <c r="AE25" s="673"/>
      <c r="AF25" s="673"/>
      <c r="AG25" s="673"/>
      <c r="AH25" s="673"/>
      <c r="AI25" s="673"/>
      <c r="AJ25" s="673"/>
      <c r="AK25" s="673"/>
      <c r="AL25" s="637">
        <v>98.9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15830096</v>
      </c>
      <c r="CS25" s="647"/>
      <c r="CT25" s="647"/>
      <c r="CU25" s="647"/>
      <c r="CV25" s="647"/>
      <c r="CW25" s="647"/>
      <c r="CX25" s="647"/>
      <c r="CY25" s="648"/>
      <c r="CZ25" s="637">
        <v>14.6</v>
      </c>
      <c r="DA25" s="649"/>
      <c r="DB25" s="649"/>
      <c r="DC25" s="650"/>
      <c r="DD25" s="640">
        <v>14520624</v>
      </c>
      <c r="DE25" s="647"/>
      <c r="DF25" s="647"/>
      <c r="DG25" s="647"/>
      <c r="DH25" s="647"/>
      <c r="DI25" s="647"/>
      <c r="DJ25" s="647"/>
      <c r="DK25" s="648"/>
      <c r="DL25" s="640">
        <v>14243648</v>
      </c>
      <c r="DM25" s="647"/>
      <c r="DN25" s="647"/>
      <c r="DO25" s="647"/>
      <c r="DP25" s="647"/>
      <c r="DQ25" s="647"/>
      <c r="DR25" s="647"/>
      <c r="DS25" s="647"/>
      <c r="DT25" s="647"/>
      <c r="DU25" s="647"/>
      <c r="DV25" s="648"/>
      <c r="DW25" s="637">
        <v>25.1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16518</v>
      </c>
      <c r="S26" s="635"/>
      <c r="T26" s="635"/>
      <c r="U26" s="635"/>
      <c r="V26" s="635"/>
      <c r="W26" s="635"/>
      <c r="X26" s="635"/>
      <c r="Y26" s="636"/>
      <c r="Z26" s="672">
        <v>0</v>
      </c>
      <c r="AA26" s="672"/>
      <c r="AB26" s="672"/>
      <c r="AC26" s="672"/>
      <c r="AD26" s="673">
        <v>16518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9783043</v>
      </c>
      <c r="CS26" s="635"/>
      <c r="CT26" s="635"/>
      <c r="CU26" s="635"/>
      <c r="CV26" s="635"/>
      <c r="CW26" s="635"/>
      <c r="CX26" s="635"/>
      <c r="CY26" s="636"/>
      <c r="CZ26" s="637">
        <v>9</v>
      </c>
      <c r="DA26" s="649"/>
      <c r="DB26" s="649"/>
      <c r="DC26" s="650"/>
      <c r="DD26" s="640">
        <v>9110102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539256</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30519341</v>
      </c>
      <c r="BH27" s="635"/>
      <c r="BI27" s="635"/>
      <c r="BJ27" s="635"/>
      <c r="BK27" s="635"/>
      <c r="BL27" s="635"/>
      <c r="BM27" s="635"/>
      <c r="BN27" s="636"/>
      <c r="BO27" s="672">
        <v>100</v>
      </c>
      <c r="BP27" s="672"/>
      <c r="BQ27" s="672"/>
      <c r="BR27" s="672"/>
      <c r="BS27" s="673">
        <v>586982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27740162</v>
      </c>
      <c r="CS27" s="647"/>
      <c r="CT27" s="647"/>
      <c r="CU27" s="647"/>
      <c r="CV27" s="647"/>
      <c r="CW27" s="647"/>
      <c r="CX27" s="647"/>
      <c r="CY27" s="648"/>
      <c r="CZ27" s="637">
        <v>25.7</v>
      </c>
      <c r="DA27" s="649"/>
      <c r="DB27" s="649"/>
      <c r="DC27" s="650"/>
      <c r="DD27" s="640">
        <v>11062551</v>
      </c>
      <c r="DE27" s="647"/>
      <c r="DF27" s="647"/>
      <c r="DG27" s="647"/>
      <c r="DH27" s="647"/>
      <c r="DI27" s="647"/>
      <c r="DJ27" s="647"/>
      <c r="DK27" s="648"/>
      <c r="DL27" s="640">
        <v>7596660</v>
      </c>
      <c r="DM27" s="647"/>
      <c r="DN27" s="647"/>
      <c r="DO27" s="647"/>
      <c r="DP27" s="647"/>
      <c r="DQ27" s="647"/>
      <c r="DR27" s="647"/>
      <c r="DS27" s="647"/>
      <c r="DT27" s="647"/>
      <c r="DU27" s="647"/>
      <c r="DV27" s="648"/>
      <c r="DW27" s="637">
        <v>13.4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1260373</v>
      </c>
      <c r="S28" s="635"/>
      <c r="T28" s="635"/>
      <c r="U28" s="635"/>
      <c r="V28" s="635"/>
      <c r="W28" s="635"/>
      <c r="X28" s="635"/>
      <c r="Y28" s="636"/>
      <c r="Z28" s="672">
        <v>1.1000000000000001</v>
      </c>
      <c r="AA28" s="672"/>
      <c r="AB28" s="672"/>
      <c r="AC28" s="672"/>
      <c r="AD28" s="673">
        <v>118548</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12066473</v>
      </c>
      <c r="CS28" s="635"/>
      <c r="CT28" s="635"/>
      <c r="CU28" s="635"/>
      <c r="CV28" s="635"/>
      <c r="CW28" s="635"/>
      <c r="CX28" s="635"/>
      <c r="CY28" s="636"/>
      <c r="CZ28" s="637">
        <v>11.2</v>
      </c>
      <c r="DA28" s="649"/>
      <c r="DB28" s="649"/>
      <c r="DC28" s="650"/>
      <c r="DD28" s="640">
        <v>11768099</v>
      </c>
      <c r="DE28" s="635"/>
      <c r="DF28" s="635"/>
      <c r="DG28" s="635"/>
      <c r="DH28" s="635"/>
      <c r="DI28" s="635"/>
      <c r="DJ28" s="635"/>
      <c r="DK28" s="636"/>
      <c r="DL28" s="640">
        <v>11611432</v>
      </c>
      <c r="DM28" s="635"/>
      <c r="DN28" s="635"/>
      <c r="DO28" s="635"/>
      <c r="DP28" s="635"/>
      <c r="DQ28" s="635"/>
      <c r="DR28" s="635"/>
      <c r="DS28" s="635"/>
      <c r="DT28" s="635"/>
      <c r="DU28" s="635"/>
      <c r="DV28" s="636"/>
      <c r="DW28" s="637">
        <v>20.399999999999999</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906166</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12066473</v>
      </c>
      <c r="CS29" s="647"/>
      <c r="CT29" s="647"/>
      <c r="CU29" s="647"/>
      <c r="CV29" s="647"/>
      <c r="CW29" s="647"/>
      <c r="CX29" s="647"/>
      <c r="CY29" s="648"/>
      <c r="CZ29" s="637">
        <v>11.2</v>
      </c>
      <c r="DA29" s="649"/>
      <c r="DB29" s="649"/>
      <c r="DC29" s="650"/>
      <c r="DD29" s="640">
        <v>11768099</v>
      </c>
      <c r="DE29" s="647"/>
      <c r="DF29" s="647"/>
      <c r="DG29" s="647"/>
      <c r="DH29" s="647"/>
      <c r="DI29" s="647"/>
      <c r="DJ29" s="647"/>
      <c r="DK29" s="648"/>
      <c r="DL29" s="640">
        <v>11611432</v>
      </c>
      <c r="DM29" s="647"/>
      <c r="DN29" s="647"/>
      <c r="DO29" s="647"/>
      <c r="DP29" s="647"/>
      <c r="DQ29" s="647"/>
      <c r="DR29" s="647"/>
      <c r="DS29" s="647"/>
      <c r="DT29" s="647"/>
      <c r="DU29" s="647"/>
      <c r="DV29" s="648"/>
      <c r="DW29" s="637">
        <v>20.399999999999999</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21911988</v>
      </c>
      <c r="S30" s="635"/>
      <c r="T30" s="635"/>
      <c r="U30" s="635"/>
      <c r="V30" s="635"/>
      <c r="W30" s="635"/>
      <c r="X30" s="635"/>
      <c r="Y30" s="636"/>
      <c r="Z30" s="672">
        <v>19.5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11729165</v>
      </c>
      <c r="CS30" s="635"/>
      <c r="CT30" s="635"/>
      <c r="CU30" s="635"/>
      <c r="CV30" s="635"/>
      <c r="CW30" s="635"/>
      <c r="CX30" s="635"/>
      <c r="CY30" s="636"/>
      <c r="CZ30" s="637">
        <v>10.8</v>
      </c>
      <c r="DA30" s="649"/>
      <c r="DB30" s="649"/>
      <c r="DC30" s="650"/>
      <c r="DD30" s="640">
        <v>11451060</v>
      </c>
      <c r="DE30" s="635"/>
      <c r="DF30" s="635"/>
      <c r="DG30" s="635"/>
      <c r="DH30" s="635"/>
      <c r="DI30" s="635"/>
      <c r="DJ30" s="635"/>
      <c r="DK30" s="636"/>
      <c r="DL30" s="640">
        <v>11294541</v>
      </c>
      <c r="DM30" s="635"/>
      <c r="DN30" s="635"/>
      <c r="DO30" s="635"/>
      <c r="DP30" s="635"/>
      <c r="DQ30" s="635"/>
      <c r="DR30" s="635"/>
      <c r="DS30" s="635"/>
      <c r="DT30" s="635"/>
      <c r="DU30" s="635"/>
      <c r="DV30" s="636"/>
      <c r="DW30" s="637">
        <v>19.899999999999999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133325</v>
      </c>
      <c r="S31" s="635"/>
      <c r="T31" s="635"/>
      <c r="U31" s="635"/>
      <c r="V31" s="635"/>
      <c r="W31" s="635"/>
      <c r="X31" s="635"/>
      <c r="Y31" s="636"/>
      <c r="Z31" s="672">
        <v>0.1</v>
      </c>
      <c r="AA31" s="672"/>
      <c r="AB31" s="672"/>
      <c r="AC31" s="672"/>
      <c r="AD31" s="673">
        <v>133325</v>
      </c>
      <c r="AE31" s="673"/>
      <c r="AF31" s="673"/>
      <c r="AG31" s="673"/>
      <c r="AH31" s="673"/>
      <c r="AI31" s="673"/>
      <c r="AJ31" s="673"/>
      <c r="AK31" s="673"/>
      <c r="AL31" s="637">
        <v>0.2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99.8</v>
      </c>
      <c r="BH31" s="697"/>
      <c r="BI31" s="697"/>
      <c r="BJ31" s="697"/>
      <c r="BK31" s="697"/>
      <c r="BL31" s="697"/>
      <c r="BM31" s="698">
        <v>99.4</v>
      </c>
      <c r="BN31" s="697"/>
      <c r="BO31" s="697"/>
      <c r="BP31" s="697"/>
      <c r="BQ31" s="699"/>
      <c r="BR31" s="696">
        <v>99.9</v>
      </c>
      <c r="BS31" s="697"/>
      <c r="BT31" s="697"/>
      <c r="BU31" s="697"/>
      <c r="BV31" s="697"/>
      <c r="BW31" s="697"/>
      <c r="BX31" s="698">
        <v>99.5</v>
      </c>
      <c r="BY31" s="697"/>
      <c r="BZ31" s="697"/>
      <c r="CA31" s="697"/>
      <c r="CB31" s="699"/>
      <c r="CD31" s="655"/>
      <c r="CE31" s="656"/>
      <c r="CF31" s="631" t="s">
        <v>300</v>
      </c>
      <c r="CG31" s="632"/>
      <c r="CH31" s="632"/>
      <c r="CI31" s="632"/>
      <c r="CJ31" s="632"/>
      <c r="CK31" s="632"/>
      <c r="CL31" s="632"/>
      <c r="CM31" s="632"/>
      <c r="CN31" s="632"/>
      <c r="CO31" s="632"/>
      <c r="CP31" s="632"/>
      <c r="CQ31" s="633"/>
      <c r="CR31" s="634">
        <v>337308</v>
      </c>
      <c r="CS31" s="647"/>
      <c r="CT31" s="647"/>
      <c r="CU31" s="647"/>
      <c r="CV31" s="647"/>
      <c r="CW31" s="647"/>
      <c r="CX31" s="647"/>
      <c r="CY31" s="648"/>
      <c r="CZ31" s="637">
        <v>0.3</v>
      </c>
      <c r="DA31" s="649"/>
      <c r="DB31" s="649"/>
      <c r="DC31" s="650"/>
      <c r="DD31" s="640">
        <v>317039</v>
      </c>
      <c r="DE31" s="647"/>
      <c r="DF31" s="647"/>
      <c r="DG31" s="647"/>
      <c r="DH31" s="647"/>
      <c r="DI31" s="647"/>
      <c r="DJ31" s="647"/>
      <c r="DK31" s="648"/>
      <c r="DL31" s="640">
        <v>316891</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7286087</v>
      </c>
      <c r="S32" s="635"/>
      <c r="T32" s="635"/>
      <c r="U32" s="635"/>
      <c r="V32" s="635"/>
      <c r="W32" s="635"/>
      <c r="X32" s="635"/>
      <c r="Y32" s="636"/>
      <c r="Z32" s="672">
        <v>6.5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99.8</v>
      </c>
      <c r="BH32" s="647"/>
      <c r="BI32" s="647"/>
      <c r="BJ32" s="647"/>
      <c r="BK32" s="647"/>
      <c r="BL32" s="647"/>
      <c r="BM32" s="638">
        <v>99.4</v>
      </c>
      <c r="BN32" s="647"/>
      <c r="BO32" s="647"/>
      <c r="BP32" s="647"/>
      <c r="BQ32" s="670"/>
      <c r="BR32" s="700">
        <v>99.9</v>
      </c>
      <c r="BS32" s="647"/>
      <c r="BT32" s="647"/>
      <c r="BU32" s="647"/>
      <c r="BV32" s="647"/>
      <c r="BW32" s="647"/>
      <c r="BX32" s="638">
        <v>99.5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1589720</v>
      </c>
      <c r="S33" s="635"/>
      <c r="T33" s="635"/>
      <c r="U33" s="635"/>
      <c r="V33" s="635"/>
      <c r="W33" s="635"/>
      <c r="X33" s="635"/>
      <c r="Y33" s="636"/>
      <c r="Z33" s="672">
        <v>1.4</v>
      </c>
      <c r="AA33" s="672"/>
      <c r="AB33" s="672"/>
      <c r="AC33" s="672"/>
      <c r="AD33" s="673">
        <v>260539</v>
      </c>
      <c r="AE33" s="673"/>
      <c r="AF33" s="673"/>
      <c r="AG33" s="673"/>
      <c r="AH33" s="673"/>
      <c r="AI33" s="673"/>
      <c r="AJ33" s="673"/>
      <c r="AK33" s="673"/>
      <c r="AL33" s="637">
        <v>0.5</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99.8</v>
      </c>
      <c r="BH33" s="619"/>
      <c r="BI33" s="619"/>
      <c r="BJ33" s="619"/>
      <c r="BK33" s="619"/>
      <c r="BL33" s="619"/>
      <c r="BM33" s="665">
        <v>99.3</v>
      </c>
      <c r="BN33" s="619"/>
      <c r="BO33" s="619"/>
      <c r="BP33" s="619"/>
      <c r="BQ33" s="682"/>
      <c r="BR33" s="695">
        <v>99.8</v>
      </c>
      <c r="BS33" s="619"/>
      <c r="BT33" s="619"/>
      <c r="BU33" s="619"/>
      <c r="BV33" s="619"/>
      <c r="BW33" s="619"/>
      <c r="BX33" s="665">
        <v>99.4</v>
      </c>
      <c r="BY33" s="619"/>
      <c r="BZ33" s="619"/>
      <c r="CA33" s="619"/>
      <c r="CB33" s="682"/>
      <c r="CD33" s="631" t="s">
        <v>307</v>
      </c>
      <c r="CE33" s="632"/>
      <c r="CF33" s="632"/>
      <c r="CG33" s="632"/>
      <c r="CH33" s="632"/>
      <c r="CI33" s="632"/>
      <c r="CJ33" s="632"/>
      <c r="CK33" s="632"/>
      <c r="CL33" s="632"/>
      <c r="CM33" s="632"/>
      <c r="CN33" s="632"/>
      <c r="CO33" s="632"/>
      <c r="CP33" s="632"/>
      <c r="CQ33" s="633"/>
      <c r="CR33" s="634">
        <v>39291215</v>
      </c>
      <c r="CS33" s="647"/>
      <c r="CT33" s="647"/>
      <c r="CU33" s="647"/>
      <c r="CV33" s="647"/>
      <c r="CW33" s="647"/>
      <c r="CX33" s="647"/>
      <c r="CY33" s="648"/>
      <c r="CZ33" s="637">
        <v>36.299999999999997</v>
      </c>
      <c r="DA33" s="649"/>
      <c r="DB33" s="649"/>
      <c r="DC33" s="650"/>
      <c r="DD33" s="640">
        <v>28785061</v>
      </c>
      <c r="DE33" s="647"/>
      <c r="DF33" s="647"/>
      <c r="DG33" s="647"/>
      <c r="DH33" s="647"/>
      <c r="DI33" s="647"/>
      <c r="DJ33" s="647"/>
      <c r="DK33" s="648"/>
      <c r="DL33" s="640">
        <v>20590193</v>
      </c>
      <c r="DM33" s="647"/>
      <c r="DN33" s="647"/>
      <c r="DO33" s="647"/>
      <c r="DP33" s="647"/>
      <c r="DQ33" s="647"/>
      <c r="DR33" s="647"/>
      <c r="DS33" s="647"/>
      <c r="DT33" s="647"/>
      <c r="DU33" s="647"/>
      <c r="DV33" s="648"/>
      <c r="DW33" s="637">
        <v>36.200000000000003</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797879</v>
      </c>
      <c r="S34" s="635"/>
      <c r="T34" s="635"/>
      <c r="U34" s="635"/>
      <c r="V34" s="635"/>
      <c r="W34" s="635"/>
      <c r="X34" s="635"/>
      <c r="Y34" s="636"/>
      <c r="Z34" s="672">
        <v>0.7</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13360345</v>
      </c>
      <c r="CS34" s="635"/>
      <c r="CT34" s="635"/>
      <c r="CU34" s="635"/>
      <c r="CV34" s="635"/>
      <c r="CW34" s="635"/>
      <c r="CX34" s="635"/>
      <c r="CY34" s="636"/>
      <c r="CZ34" s="637">
        <v>12.4</v>
      </c>
      <c r="DA34" s="649"/>
      <c r="DB34" s="649"/>
      <c r="DC34" s="650"/>
      <c r="DD34" s="640">
        <v>9469554</v>
      </c>
      <c r="DE34" s="635"/>
      <c r="DF34" s="635"/>
      <c r="DG34" s="635"/>
      <c r="DH34" s="635"/>
      <c r="DI34" s="635"/>
      <c r="DJ34" s="635"/>
      <c r="DK34" s="636"/>
      <c r="DL34" s="640">
        <v>8093564</v>
      </c>
      <c r="DM34" s="635"/>
      <c r="DN34" s="635"/>
      <c r="DO34" s="635"/>
      <c r="DP34" s="635"/>
      <c r="DQ34" s="635"/>
      <c r="DR34" s="635"/>
      <c r="DS34" s="635"/>
      <c r="DT34" s="635"/>
      <c r="DU34" s="635"/>
      <c r="DV34" s="636"/>
      <c r="DW34" s="637">
        <v>14.2</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1109813</v>
      </c>
      <c r="S35" s="635"/>
      <c r="T35" s="635"/>
      <c r="U35" s="635"/>
      <c r="V35" s="635"/>
      <c r="W35" s="635"/>
      <c r="X35" s="635"/>
      <c r="Y35" s="636"/>
      <c r="Z35" s="672">
        <v>1</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1076061</v>
      </c>
      <c r="CS35" s="647"/>
      <c r="CT35" s="647"/>
      <c r="CU35" s="647"/>
      <c r="CV35" s="647"/>
      <c r="CW35" s="647"/>
      <c r="CX35" s="647"/>
      <c r="CY35" s="648"/>
      <c r="CZ35" s="637">
        <v>1</v>
      </c>
      <c r="DA35" s="649"/>
      <c r="DB35" s="649"/>
      <c r="DC35" s="650"/>
      <c r="DD35" s="640">
        <v>888236</v>
      </c>
      <c r="DE35" s="647"/>
      <c r="DF35" s="647"/>
      <c r="DG35" s="647"/>
      <c r="DH35" s="647"/>
      <c r="DI35" s="647"/>
      <c r="DJ35" s="647"/>
      <c r="DK35" s="648"/>
      <c r="DL35" s="640">
        <v>888142</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3463934</v>
      </c>
      <c r="S36" s="635"/>
      <c r="T36" s="635"/>
      <c r="U36" s="635"/>
      <c r="V36" s="635"/>
      <c r="W36" s="635"/>
      <c r="X36" s="635"/>
      <c r="Y36" s="636"/>
      <c r="Z36" s="672">
        <v>3.1</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14273348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77321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7537463</v>
      </c>
      <c r="CS36" s="635"/>
      <c r="CT36" s="635"/>
      <c r="CU36" s="635"/>
      <c r="CV36" s="635"/>
      <c r="CW36" s="635"/>
      <c r="CX36" s="635"/>
      <c r="CY36" s="636"/>
      <c r="CZ36" s="637">
        <v>7</v>
      </c>
      <c r="DA36" s="649"/>
      <c r="DB36" s="649"/>
      <c r="DC36" s="650"/>
      <c r="DD36" s="640">
        <v>6734527</v>
      </c>
      <c r="DE36" s="635"/>
      <c r="DF36" s="635"/>
      <c r="DG36" s="635"/>
      <c r="DH36" s="635"/>
      <c r="DI36" s="635"/>
      <c r="DJ36" s="635"/>
      <c r="DK36" s="636"/>
      <c r="DL36" s="640">
        <v>3505127</v>
      </c>
      <c r="DM36" s="635"/>
      <c r="DN36" s="635"/>
      <c r="DO36" s="635"/>
      <c r="DP36" s="635"/>
      <c r="DQ36" s="635"/>
      <c r="DR36" s="635"/>
      <c r="DS36" s="635"/>
      <c r="DT36" s="635"/>
      <c r="DU36" s="635"/>
      <c r="DV36" s="636"/>
      <c r="DW36" s="637">
        <v>6.2</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5277598</v>
      </c>
      <c r="S37" s="635"/>
      <c r="T37" s="635"/>
      <c r="U37" s="635"/>
      <c r="V37" s="635"/>
      <c r="W37" s="635"/>
      <c r="X37" s="635"/>
      <c r="Y37" s="636"/>
      <c r="Z37" s="672">
        <v>4.7</v>
      </c>
      <c r="AA37" s="672"/>
      <c r="AB37" s="672"/>
      <c r="AC37" s="672"/>
      <c r="AD37" s="673">
        <v>78849</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1989338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-45121</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22977</v>
      </c>
      <c r="CS37" s="647"/>
      <c r="CT37" s="647"/>
      <c r="CU37" s="647"/>
      <c r="CV37" s="647"/>
      <c r="CW37" s="647"/>
      <c r="CX37" s="647"/>
      <c r="CY37" s="648"/>
      <c r="CZ37" s="637">
        <v>0</v>
      </c>
      <c r="DA37" s="649"/>
      <c r="DB37" s="649"/>
      <c r="DC37" s="650"/>
      <c r="DD37" s="640">
        <v>22977</v>
      </c>
      <c r="DE37" s="647"/>
      <c r="DF37" s="647"/>
      <c r="DG37" s="647"/>
      <c r="DH37" s="647"/>
      <c r="DI37" s="647"/>
      <c r="DJ37" s="647"/>
      <c r="DK37" s="648"/>
      <c r="DL37" s="640">
        <v>10066</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8067900</v>
      </c>
      <c r="S38" s="635"/>
      <c r="T38" s="635"/>
      <c r="U38" s="635"/>
      <c r="V38" s="635"/>
      <c r="W38" s="635"/>
      <c r="X38" s="635"/>
      <c r="Y38" s="636"/>
      <c r="Z38" s="672">
        <v>7.2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1042430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24331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11302099</v>
      </c>
      <c r="CS38" s="635"/>
      <c r="CT38" s="635"/>
      <c r="CU38" s="635"/>
      <c r="CV38" s="635"/>
      <c r="CW38" s="635"/>
      <c r="CX38" s="635"/>
      <c r="CY38" s="636"/>
      <c r="CZ38" s="637">
        <v>10.5</v>
      </c>
      <c r="DA38" s="649"/>
      <c r="DB38" s="649"/>
      <c r="DC38" s="650"/>
      <c r="DD38" s="640">
        <v>9592756</v>
      </c>
      <c r="DE38" s="635"/>
      <c r="DF38" s="635"/>
      <c r="DG38" s="635"/>
      <c r="DH38" s="635"/>
      <c r="DI38" s="635"/>
      <c r="DJ38" s="635"/>
      <c r="DK38" s="636"/>
      <c r="DL38" s="640">
        <v>8050157</v>
      </c>
      <c r="DM38" s="635"/>
      <c r="DN38" s="635"/>
      <c r="DO38" s="635"/>
      <c r="DP38" s="635"/>
      <c r="DQ38" s="635"/>
      <c r="DR38" s="635"/>
      <c r="DS38" s="635"/>
      <c r="DT38" s="635"/>
      <c r="DU38" s="635"/>
      <c r="DV38" s="636"/>
      <c r="DW38" s="637">
        <v>14.2</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1000000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33698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2054480</v>
      </c>
      <c r="CS39" s="647"/>
      <c r="CT39" s="647"/>
      <c r="CU39" s="647"/>
      <c r="CV39" s="647"/>
      <c r="CW39" s="647"/>
      <c r="CX39" s="647"/>
      <c r="CY39" s="648"/>
      <c r="CZ39" s="637">
        <v>1.9</v>
      </c>
      <c r="DA39" s="649"/>
      <c r="DB39" s="649"/>
      <c r="DC39" s="650"/>
      <c r="DD39" s="640">
        <v>2046785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880500</v>
      </c>
      <c r="S40" s="635"/>
      <c r="T40" s="635"/>
      <c r="U40" s="635"/>
      <c r="V40" s="635"/>
      <c r="W40" s="635"/>
      <c r="X40" s="635"/>
      <c r="Y40" s="636"/>
      <c r="Z40" s="672">
        <v>0.8</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228424</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3960767</v>
      </c>
      <c r="CS40" s="635"/>
      <c r="CT40" s="635"/>
      <c r="CU40" s="635"/>
      <c r="CV40" s="635"/>
      <c r="CW40" s="635"/>
      <c r="CX40" s="635"/>
      <c r="CY40" s="636"/>
      <c r="CZ40" s="637">
        <v>3.7</v>
      </c>
      <c r="DA40" s="649"/>
      <c r="DB40" s="649"/>
      <c r="DC40" s="650"/>
      <c r="DD40" s="640">
        <v>53203</v>
      </c>
      <c r="DE40" s="635"/>
      <c r="DF40" s="635"/>
      <c r="DG40" s="635"/>
      <c r="DH40" s="635"/>
      <c r="DI40" s="635"/>
      <c r="DJ40" s="635"/>
      <c r="DK40" s="636"/>
      <c r="DL40" s="640">
        <v>53203</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112338881</v>
      </c>
      <c r="S41" s="659"/>
      <c r="T41" s="659"/>
      <c r="U41" s="659"/>
      <c r="V41" s="659"/>
      <c r="W41" s="659"/>
      <c r="X41" s="659"/>
      <c r="Y41" s="662"/>
      <c r="Z41" s="663">
        <v>100</v>
      </c>
      <c r="AA41" s="663"/>
      <c r="AB41" s="663"/>
      <c r="AC41" s="663"/>
      <c r="AD41" s="664">
        <v>55923296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1499539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8513617</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448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13184145</v>
      </c>
      <c r="CS42" s="647"/>
      <c r="CT42" s="647"/>
      <c r="CU42" s="647"/>
      <c r="CV42" s="647"/>
      <c r="CW42" s="647"/>
      <c r="CX42" s="647"/>
      <c r="CY42" s="648"/>
      <c r="CZ42" s="637">
        <v>12.2</v>
      </c>
      <c r="DA42" s="649"/>
      <c r="DB42" s="649"/>
      <c r="DC42" s="650"/>
      <c r="DD42" s="640">
        <v>3232557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439728</v>
      </c>
      <c r="CS43" s="647"/>
      <c r="CT43" s="647"/>
      <c r="CU43" s="647"/>
      <c r="CV43" s="647"/>
      <c r="CW43" s="647"/>
      <c r="CX43" s="647"/>
      <c r="CY43" s="648"/>
      <c r="CZ43" s="637">
        <v>0.4</v>
      </c>
      <c r="DA43" s="649"/>
      <c r="DB43" s="649"/>
      <c r="DC43" s="650"/>
      <c r="DD43" s="640">
        <v>418308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12539019</v>
      </c>
      <c r="CS44" s="635"/>
      <c r="CT44" s="635"/>
      <c r="CU44" s="635"/>
      <c r="CV44" s="635"/>
      <c r="CW44" s="635"/>
      <c r="CX44" s="635"/>
      <c r="CY44" s="636"/>
      <c r="CZ44" s="637">
        <v>11.6</v>
      </c>
      <c r="DA44" s="638"/>
      <c r="DB44" s="638"/>
      <c r="DC44" s="639"/>
      <c r="DD44" s="640">
        <v>3209290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4252189</v>
      </c>
      <c r="CS45" s="647"/>
      <c r="CT45" s="647"/>
      <c r="CU45" s="647"/>
      <c r="CV45" s="647"/>
      <c r="CW45" s="647"/>
      <c r="CX45" s="647"/>
      <c r="CY45" s="648"/>
      <c r="CZ45" s="637">
        <v>3.9</v>
      </c>
      <c r="DA45" s="649"/>
      <c r="DB45" s="649"/>
      <c r="DC45" s="650"/>
      <c r="DD45" s="640">
        <v>579800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7578892</v>
      </c>
      <c r="CS46" s="635"/>
      <c r="CT46" s="635"/>
      <c r="CU46" s="635"/>
      <c r="CV46" s="635"/>
      <c r="CW46" s="635"/>
      <c r="CX46" s="635"/>
      <c r="CY46" s="636"/>
      <c r="CZ46" s="637">
        <v>7</v>
      </c>
      <c r="DA46" s="638"/>
      <c r="DB46" s="638"/>
      <c r="DC46" s="639"/>
      <c r="DD46" s="640">
        <v>2610039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645126</v>
      </c>
      <c r="CS47" s="647"/>
      <c r="CT47" s="647"/>
      <c r="CU47" s="647"/>
      <c r="CV47" s="647"/>
      <c r="CW47" s="647"/>
      <c r="CX47" s="647"/>
      <c r="CY47" s="648"/>
      <c r="CZ47" s="637">
        <v>0.6</v>
      </c>
      <c r="DA47" s="649"/>
      <c r="DB47" s="649"/>
      <c r="DC47" s="650"/>
      <c r="DD47" s="640">
        <v>23267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108112091</v>
      </c>
      <c r="CS49" s="619"/>
      <c r="CT49" s="619"/>
      <c r="CU49" s="619"/>
      <c r="CV49" s="619"/>
      <c r="CW49" s="619"/>
      <c r="CX49" s="619"/>
      <c r="CY49" s="620"/>
      <c r="CZ49" s="621">
        <v>100</v>
      </c>
      <c r="DA49" s="622"/>
      <c r="DB49" s="622"/>
      <c r="DC49" s="623"/>
      <c r="DD49" s="624">
        <v>69368892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p/TRvFbogZh1ucFF0pFCjyc0vfkdeuCf+2tM/e0sLnARQwXSamYjin6bZEYeMhPwG6IMmddAwUS1ldo64zZ4g==" saltValue="vlPv+p30SszKU5xEM/Qj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112176</v>
      </c>
      <c r="R7" s="1116"/>
      <c r="S7" s="1116"/>
      <c r="T7" s="1116"/>
      <c r="U7" s="1116"/>
      <c r="V7" s="1116">
        <v>108008</v>
      </c>
      <c r="W7" s="1116"/>
      <c r="X7" s="1116"/>
      <c r="Y7" s="1116"/>
      <c r="Z7" s="1116"/>
      <c r="AA7" s="1116">
        <v>4168</v>
      </c>
      <c r="AB7" s="1116"/>
      <c r="AC7" s="1116"/>
      <c r="AD7" s="1116"/>
      <c r="AE7" s="1117"/>
      <c r="AF7" s="1118">
        <v>3592</v>
      </c>
      <c r="AG7" s="1119"/>
      <c r="AH7" s="1119"/>
      <c r="AI7" s="1119"/>
      <c r="AJ7" s="1120"/>
      <c r="AK7" s="1121">
        <v>114</v>
      </c>
      <c r="AL7" s="1122"/>
      <c r="AM7" s="1122"/>
      <c r="AN7" s="1122"/>
      <c r="AO7" s="1122"/>
      <c r="AP7" s="1122">
        <v>107716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565</v>
      </c>
      <c r="BT7" s="1113"/>
      <c r="BU7" s="1113"/>
      <c r="BV7" s="1113"/>
      <c r="BW7" s="1113"/>
      <c r="BX7" s="1113"/>
      <c r="BY7" s="1113"/>
      <c r="BZ7" s="1113"/>
      <c r="CA7" s="1113"/>
      <c r="CB7" s="1113"/>
      <c r="CC7" s="1113"/>
      <c r="CD7" s="1113"/>
      <c r="CE7" s="1113"/>
      <c r="CF7" s="1113"/>
      <c r="CG7" s="1125"/>
      <c r="CH7" s="1109">
        <v>16</v>
      </c>
      <c r="CI7" s="1110"/>
      <c r="CJ7" s="1110"/>
      <c r="CK7" s="1110"/>
      <c r="CL7" s="1111"/>
      <c r="CM7" s="1109">
        <v>345</v>
      </c>
      <c r="CN7" s="1110"/>
      <c r="CO7" s="1110"/>
      <c r="CP7" s="1110"/>
      <c r="CQ7" s="1111"/>
      <c r="CR7" s="1109">
        <v>170</v>
      </c>
      <c r="CS7" s="1110"/>
      <c r="CT7" s="1110"/>
      <c r="CU7" s="1110"/>
      <c r="CV7" s="1111"/>
      <c r="CW7" s="1109" t="s">
        <v>560</v>
      </c>
      <c r="CX7" s="1110"/>
      <c r="CY7" s="1110"/>
      <c r="CZ7" s="1110"/>
      <c r="DA7" s="1111"/>
      <c r="DB7" s="1109" t="s">
        <v>560</v>
      </c>
      <c r="DC7" s="1110"/>
      <c r="DD7" s="1110"/>
      <c r="DE7" s="1110"/>
      <c r="DF7" s="1111"/>
      <c r="DG7" s="1109" t="s">
        <v>560</v>
      </c>
      <c r="DH7" s="1110"/>
      <c r="DI7" s="1110"/>
      <c r="DJ7" s="1110"/>
      <c r="DK7" s="1111"/>
      <c r="DL7" s="1109" t="s">
        <v>560</v>
      </c>
      <c r="DM7" s="1110"/>
      <c r="DN7" s="1110"/>
      <c r="DO7" s="1110"/>
      <c r="DP7" s="1111"/>
      <c r="DQ7" s="1109" t="s">
        <v>560</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10</v>
      </c>
      <c r="R8" s="1052"/>
      <c r="S8" s="1052"/>
      <c r="T8" s="1052"/>
      <c r="U8" s="1052"/>
      <c r="V8" s="1052">
        <v>10</v>
      </c>
      <c r="W8" s="1052"/>
      <c r="X8" s="1052"/>
      <c r="Y8" s="1052"/>
      <c r="Z8" s="1052"/>
      <c r="AA8" s="1052">
        <v>0</v>
      </c>
      <c r="AB8" s="1052"/>
      <c r="AC8" s="1052"/>
      <c r="AD8" s="1052"/>
      <c r="AE8" s="1053"/>
      <c r="AF8" s="1048" t="s">
        <v>122</v>
      </c>
      <c r="AG8" s="1049"/>
      <c r="AH8" s="1049"/>
      <c r="AI8" s="1049"/>
      <c r="AJ8" s="1050"/>
      <c r="AK8" s="1093">
        <v>1</v>
      </c>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566</v>
      </c>
      <c r="BT8" s="1006"/>
      <c r="BU8" s="1006"/>
      <c r="BV8" s="1006"/>
      <c r="BW8" s="1006"/>
      <c r="BX8" s="1006"/>
      <c r="BY8" s="1006"/>
      <c r="BZ8" s="1006"/>
      <c r="CA8" s="1006"/>
      <c r="CB8" s="1006"/>
      <c r="CC8" s="1006"/>
      <c r="CD8" s="1006"/>
      <c r="CE8" s="1006"/>
      <c r="CF8" s="1006"/>
      <c r="CG8" s="1027"/>
      <c r="CH8" s="1002">
        <v>0</v>
      </c>
      <c r="CI8" s="1003"/>
      <c r="CJ8" s="1003"/>
      <c r="CK8" s="1003"/>
      <c r="CL8" s="1004"/>
      <c r="CM8" s="1002">
        <v>36</v>
      </c>
      <c r="CN8" s="1003"/>
      <c r="CO8" s="1003"/>
      <c r="CP8" s="1003"/>
      <c r="CQ8" s="1004"/>
      <c r="CR8" s="1002">
        <v>30</v>
      </c>
      <c r="CS8" s="1003"/>
      <c r="CT8" s="1003"/>
      <c r="CU8" s="1003"/>
      <c r="CV8" s="1004"/>
      <c r="CW8" s="1002" t="s">
        <v>581</v>
      </c>
      <c r="CX8" s="1003"/>
      <c r="CY8" s="1003"/>
      <c r="CZ8" s="1003"/>
      <c r="DA8" s="1004"/>
      <c r="DB8" s="1002" t="s">
        <v>500</v>
      </c>
      <c r="DC8" s="1003"/>
      <c r="DD8" s="1003"/>
      <c r="DE8" s="1003"/>
      <c r="DF8" s="1004"/>
      <c r="DG8" s="1002" t="s">
        <v>500</v>
      </c>
      <c r="DH8" s="1003"/>
      <c r="DI8" s="1003"/>
      <c r="DJ8" s="1003"/>
      <c r="DK8" s="1004"/>
      <c r="DL8" s="1002" t="s">
        <v>500</v>
      </c>
      <c r="DM8" s="1003"/>
      <c r="DN8" s="1003"/>
      <c r="DO8" s="1003"/>
      <c r="DP8" s="1004"/>
      <c r="DQ8" s="1002" t="s">
        <v>500</v>
      </c>
      <c r="DR8" s="1003"/>
      <c r="DS8" s="1003"/>
      <c r="DT8" s="1003"/>
      <c r="DU8" s="1004"/>
      <c r="DV8" s="1005"/>
      <c r="DW8" s="1006"/>
      <c r="DX8" s="1006"/>
      <c r="DY8" s="1006"/>
      <c r="DZ8" s="1007"/>
      <c r="EA8" s="228"/>
    </row>
    <row r="9" spans="1:131" s="229" customFormat="1" ht="26.25" customHeight="1" x14ac:dyDescent="0.15">
      <c r="A9" s="232">
        <v>3</v>
      </c>
      <c r="B9" s="1043" t="s">
        <v>376</v>
      </c>
      <c r="C9" s="1044"/>
      <c r="D9" s="1044"/>
      <c r="E9" s="1044"/>
      <c r="F9" s="1044"/>
      <c r="G9" s="1044"/>
      <c r="H9" s="1044"/>
      <c r="I9" s="1044"/>
      <c r="J9" s="1044"/>
      <c r="K9" s="1044"/>
      <c r="L9" s="1044"/>
      <c r="M9" s="1044"/>
      <c r="N9" s="1044"/>
      <c r="O9" s="1044"/>
      <c r="P9" s="1045"/>
      <c r="Q9" s="1051">
        <v>22</v>
      </c>
      <c r="R9" s="1052"/>
      <c r="S9" s="1052"/>
      <c r="T9" s="1052"/>
      <c r="U9" s="1052"/>
      <c r="V9" s="1052">
        <v>21</v>
      </c>
      <c r="W9" s="1052"/>
      <c r="X9" s="1052"/>
      <c r="Y9" s="1052"/>
      <c r="Z9" s="1052"/>
      <c r="AA9" s="1052">
        <v>1</v>
      </c>
      <c r="AB9" s="1052"/>
      <c r="AC9" s="1052"/>
      <c r="AD9" s="1052"/>
      <c r="AE9" s="1053"/>
      <c r="AF9" s="1048">
        <v>1</v>
      </c>
      <c r="AG9" s="1049"/>
      <c r="AH9" s="1049"/>
      <c r="AI9" s="1049"/>
      <c r="AJ9" s="1050"/>
      <c r="AK9" s="1093">
        <v>8</v>
      </c>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t="s">
        <v>567</v>
      </c>
      <c r="BS9" s="1005" t="s">
        <v>568</v>
      </c>
      <c r="BT9" s="1006"/>
      <c r="BU9" s="1006"/>
      <c r="BV9" s="1006"/>
      <c r="BW9" s="1006"/>
      <c r="BX9" s="1006"/>
      <c r="BY9" s="1006"/>
      <c r="BZ9" s="1006"/>
      <c r="CA9" s="1006"/>
      <c r="CB9" s="1006"/>
      <c r="CC9" s="1006"/>
      <c r="CD9" s="1006"/>
      <c r="CE9" s="1006"/>
      <c r="CF9" s="1006"/>
      <c r="CG9" s="1027"/>
      <c r="CH9" s="1002">
        <v>1</v>
      </c>
      <c r="CI9" s="1003"/>
      <c r="CJ9" s="1003"/>
      <c r="CK9" s="1003"/>
      <c r="CL9" s="1004"/>
      <c r="CM9" s="1002">
        <v>1940</v>
      </c>
      <c r="CN9" s="1003"/>
      <c r="CO9" s="1003"/>
      <c r="CP9" s="1003"/>
      <c r="CQ9" s="1004"/>
      <c r="CR9" s="1002">
        <v>5</v>
      </c>
      <c r="CS9" s="1003"/>
      <c r="CT9" s="1003"/>
      <c r="CU9" s="1003"/>
      <c r="CV9" s="1004"/>
      <c r="CW9" s="1002" t="s">
        <v>560</v>
      </c>
      <c r="CX9" s="1003"/>
      <c r="CY9" s="1003"/>
      <c r="CZ9" s="1003"/>
      <c r="DA9" s="1004"/>
      <c r="DB9" s="1002" t="s">
        <v>560</v>
      </c>
      <c r="DC9" s="1003"/>
      <c r="DD9" s="1003"/>
      <c r="DE9" s="1003"/>
      <c r="DF9" s="1004"/>
      <c r="DG9" s="1002">
        <v>180</v>
      </c>
      <c r="DH9" s="1003"/>
      <c r="DI9" s="1003"/>
      <c r="DJ9" s="1003"/>
      <c r="DK9" s="1004"/>
      <c r="DL9" s="1002" t="s">
        <v>560</v>
      </c>
      <c r="DM9" s="1003"/>
      <c r="DN9" s="1003"/>
      <c r="DO9" s="1003"/>
      <c r="DP9" s="1004"/>
      <c r="DQ9" s="1002">
        <v>353</v>
      </c>
      <c r="DR9" s="1003"/>
      <c r="DS9" s="1003"/>
      <c r="DT9" s="1003"/>
      <c r="DU9" s="1004"/>
      <c r="DV9" s="1005"/>
      <c r="DW9" s="1006"/>
      <c r="DX9" s="1006"/>
      <c r="DY9" s="1006"/>
      <c r="DZ9" s="1007"/>
      <c r="EA9" s="228"/>
    </row>
    <row r="10" spans="1:131" s="229" customFormat="1" ht="26.25" customHeight="1" x14ac:dyDescent="0.15">
      <c r="A10" s="232">
        <v>4</v>
      </c>
      <c r="B10" s="1043" t="s">
        <v>377</v>
      </c>
      <c r="C10" s="1044"/>
      <c r="D10" s="1044"/>
      <c r="E10" s="1044"/>
      <c r="F10" s="1044"/>
      <c r="G10" s="1044"/>
      <c r="H10" s="1044"/>
      <c r="I10" s="1044"/>
      <c r="J10" s="1044"/>
      <c r="K10" s="1044"/>
      <c r="L10" s="1044"/>
      <c r="M10" s="1044"/>
      <c r="N10" s="1044"/>
      <c r="O10" s="1044"/>
      <c r="P10" s="1045"/>
      <c r="Q10" s="1051">
        <v>183</v>
      </c>
      <c r="R10" s="1052"/>
      <c r="S10" s="1052"/>
      <c r="T10" s="1052"/>
      <c r="U10" s="1052"/>
      <c r="V10" s="1052">
        <v>125</v>
      </c>
      <c r="W10" s="1052"/>
      <c r="X10" s="1052"/>
      <c r="Y10" s="1052"/>
      <c r="Z10" s="1052"/>
      <c r="AA10" s="1052">
        <v>58</v>
      </c>
      <c r="AB10" s="1052"/>
      <c r="AC10" s="1052"/>
      <c r="AD10" s="1052"/>
      <c r="AE10" s="1053"/>
      <c r="AF10" s="1048" t="s">
        <v>122</v>
      </c>
      <c r="AG10" s="1049"/>
      <c r="AH10" s="1049"/>
      <c r="AI10" s="1049"/>
      <c r="AJ10" s="1050"/>
      <c r="AK10" s="1093">
        <v>10</v>
      </c>
      <c r="AL10" s="1094"/>
      <c r="AM10" s="1094"/>
      <c r="AN10" s="1094"/>
      <c r="AO10" s="1094"/>
      <c r="AP10" s="1094">
        <v>389</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569</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339</v>
      </c>
      <c r="CN10" s="1003"/>
      <c r="CO10" s="1003"/>
      <c r="CP10" s="1003"/>
      <c r="CQ10" s="1004"/>
      <c r="CR10" s="1002">
        <v>210</v>
      </c>
      <c r="CS10" s="1003"/>
      <c r="CT10" s="1003"/>
      <c r="CU10" s="1003"/>
      <c r="CV10" s="1004"/>
      <c r="CW10" s="1002" t="s">
        <v>560</v>
      </c>
      <c r="CX10" s="1003"/>
      <c r="CY10" s="1003"/>
      <c r="CZ10" s="1003"/>
      <c r="DA10" s="1004"/>
      <c r="DB10" s="1002" t="s">
        <v>560</v>
      </c>
      <c r="DC10" s="1003"/>
      <c r="DD10" s="1003"/>
      <c r="DE10" s="1003"/>
      <c r="DF10" s="1004"/>
      <c r="DG10" s="1002" t="s">
        <v>560</v>
      </c>
      <c r="DH10" s="1003"/>
      <c r="DI10" s="1003"/>
      <c r="DJ10" s="1003"/>
      <c r="DK10" s="1004"/>
      <c r="DL10" s="1002" t="s">
        <v>560</v>
      </c>
      <c r="DM10" s="1003"/>
      <c r="DN10" s="1003"/>
      <c r="DO10" s="1003"/>
      <c r="DP10" s="1004"/>
      <c r="DQ10" s="1002" t="s">
        <v>560</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570</v>
      </c>
      <c r="BT11" s="1006"/>
      <c r="BU11" s="1006"/>
      <c r="BV11" s="1006"/>
      <c r="BW11" s="1006"/>
      <c r="BX11" s="1006"/>
      <c r="BY11" s="1006"/>
      <c r="BZ11" s="1006"/>
      <c r="CA11" s="1006"/>
      <c r="CB11" s="1006"/>
      <c r="CC11" s="1006"/>
      <c r="CD11" s="1006"/>
      <c r="CE11" s="1006"/>
      <c r="CF11" s="1006"/>
      <c r="CG11" s="1027"/>
      <c r="CH11" s="1002">
        <v>-5</v>
      </c>
      <c r="CI11" s="1003"/>
      <c r="CJ11" s="1003"/>
      <c r="CK11" s="1003"/>
      <c r="CL11" s="1004"/>
      <c r="CM11" s="1002">
        <v>139</v>
      </c>
      <c r="CN11" s="1003"/>
      <c r="CO11" s="1003"/>
      <c r="CP11" s="1003"/>
      <c r="CQ11" s="1004"/>
      <c r="CR11" s="1002">
        <v>50</v>
      </c>
      <c r="CS11" s="1003"/>
      <c r="CT11" s="1003"/>
      <c r="CU11" s="1003"/>
      <c r="CV11" s="1004"/>
      <c r="CW11" s="1002" t="s">
        <v>560</v>
      </c>
      <c r="CX11" s="1003"/>
      <c r="CY11" s="1003"/>
      <c r="CZ11" s="1003"/>
      <c r="DA11" s="1004"/>
      <c r="DB11" s="1002" t="s">
        <v>560</v>
      </c>
      <c r="DC11" s="1003"/>
      <c r="DD11" s="1003"/>
      <c r="DE11" s="1003"/>
      <c r="DF11" s="1004"/>
      <c r="DG11" s="1002" t="s">
        <v>560</v>
      </c>
      <c r="DH11" s="1003"/>
      <c r="DI11" s="1003"/>
      <c r="DJ11" s="1003"/>
      <c r="DK11" s="1004"/>
      <c r="DL11" s="1002" t="s">
        <v>560</v>
      </c>
      <c r="DM11" s="1003"/>
      <c r="DN11" s="1003"/>
      <c r="DO11" s="1003"/>
      <c r="DP11" s="1004"/>
      <c r="DQ11" s="1002" t="s">
        <v>560</v>
      </c>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571</v>
      </c>
      <c r="BT12" s="1006"/>
      <c r="BU12" s="1006"/>
      <c r="BV12" s="1006"/>
      <c r="BW12" s="1006"/>
      <c r="BX12" s="1006"/>
      <c r="BY12" s="1006"/>
      <c r="BZ12" s="1006"/>
      <c r="CA12" s="1006"/>
      <c r="CB12" s="1006"/>
      <c r="CC12" s="1006"/>
      <c r="CD12" s="1006"/>
      <c r="CE12" s="1006"/>
      <c r="CF12" s="1006"/>
      <c r="CG12" s="1027"/>
      <c r="CH12" s="1002">
        <v>0</v>
      </c>
      <c r="CI12" s="1003"/>
      <c r="CJ12" s="1003"/>
      <c r="CK12" s="1003"/>
      <c r="CL12" s="1004"/>
      <c r="CM12" s="1002">
        <v>53</v>
      </c>
      <c r="CN12" s="1003"/>
      <c r="CO12" s="1003"/>
      <c r="CP12" s="1003"/>
      <c r="CQ12" s="1004"/>
      <c r="CR12" s="1002">
        <v>5</v>
      </c>
      <c r="CS12" s="1003"/>
      <c r="CT12" s="1003"/>
      <c r="CU12" s="1003"/>
      <c r="CV12" s="1004"/>
      <c r="CW12" s="1002" t="s">
        <v>560</v>
      </c>
      <c r="CX12" s="1003"/>
      <c r="CY12" s="1003"/>
      <c r="CZ12" s="1003"/>
      <c r="DA12" s="1004"/>
      <c r="DB12" s="1002" t="s">
        <v>560</v>
      </c>
      <c r="DC12" s="1003"/>
      <c r="DD12" s="1003"/>
      <c r="DE12" s="1003"/>
      <c r="DF12" s="1004"/>
      <c r="DG12" s="1002" t="s">
        <v>560</v>
      </c>
      <c r="DH12" s="1003"/>
      <c r="DI12" s="1003"/>
      <c r="DJ12" s="1003"/>
      <c r="DK12" s="1004"/>
      <c r="DL12" s="1002" t="s">
        <v>560</v>
      </c>
      <c r="DM12" s="1003"/>
      <c r="DN12" s="1003"/>
      <c r="DO12" s="1003"/>
      <c r="DP12" s="1004"/>
      <c r="DQ12" s="1002" t="s">
        <v>560</v>
      </c>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572</v>
      </c>
      <c r="BT13" s="1006"/>
      <c r="BU13" s="1006"/>
      <c r="BV13" s="1006"/>
      <c r="BW13" s="1006"/>
      <c r="BX13" s="1006"/>
      <c r="BY13" s="1006"/>
      <c r="BZ13" s="1006"/>
      <c r="CA13" s="1006"/>
      <c r="CB13" s="1006"/>
      <c r="CC13" s="1006"/>
      <c r="CD13" s="1006"/>
      <c r="CE13" s="1006"/>
      <c r="CF13" s="1006"/>
      <c r="CG13" s="1027"/>
      <c r="CH13" s="1002">
        <v>-1</v>
      </c>
      <c r="CI13" s="1003"/>
      <c r="CJ13" s="1003"/>
      <c r="CK13" s="1003"/>
      <c r="CL13" s="1004"/>
      <c r="CM13" s="1002">
        <v>102</v>
      </c>
      <c r="CN13" s="1003"/>
      <c r="CO13" s="1003"/>
      <c r="CP13" s="1003"/>
      <c r="CQ13" s="1004"/>
      <c r="CR13" s="1002">
        <v>106</v>
      </c>
      <c r="CS13" s="1003"/>
      <c r="CT13" s="1003"/>
      <c r="CU13" s="1003"/>
      <c r="CV13" s="1004"/>
      <c r="CW13" s="1002" t="s">
        <v>560</v>
      </c>
      <c r="CX13" s="1003"/>
      <c r="CY13" s="1003"/>
      <c r="CZ13" s="1003"/>
      <c r="DA13" s="1004"/>
      <c r="DB13" s="1002" t="s">
        <v>560</v>
      </c>
      <c r="DC13" s="1003"/>
      <c r="DD13" s="1003"/>
      <c r="DE13" s="1003"/>
      <c r="DF13" s="1004"/>
      <c r="DG13" s="1002" t="s">
        <v>560</v>
      </c>
      <c r="DH13" s="1003"/>
      <c r="DI13" s="1003"/>
      <c r="DJ13" s="1003"/>
      <c r="DK13" s="1004"/>
      <c r="DL13" s="1002" t="s">
        <v>560</v>
      </c>
      <c r="DM13" s="1003"/>
      <c r="DN13" s="1003"/>
      <c r="DO13" s="1003"/>
      <c r="DP13" s="1004"/>
      <c r="DQ13" s="1002" t="s">
        <v>560</v>
      </c>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573</v>
      </c>
      <c r="BT14" s="1006"/>
      <c r="BU14" s="1006"/>
      <c r="BV14" s="1006"/>
      <c r="BW14" s="1006"/>
      <c r="BX14" s="1006"/>
      <c r="BY14" s="1006"/>
      <c r="BZ14" s="1006"/>
      <c r="CA14" s="1006"/>
      <c r="CB14" s="1006"/>
      <c r="CC14" s="1006"/>
      <c r="CD14" s="1006"/>
      <c r="CE14" s="1006"/>
      <c r="CF14" s="1006"/>
      <c r="CG14" s="1027"/>
      <c r="CH14" s="1002">
        <v>-7</v>
      </c>
      <c r="CI14" s="1003"/>
      <c r="CJ14" s="1003"/>
      <c r="CK14" s="1003"/>
      <c r="CL14" s="1004"/>
      <c r="CM14" s="1002">
        <v>80</v>
      </c>
      <c r="CN14" s="1003"/>
      <c r="CO14" s="1003"/>
      <c r="CP14" s="1003"/>
      <c r="CQ14" s="1004"/>
      <c r="CR14" s="1002">
        <v>50</v>
      </c>
      <c r="CS14" s="1003"/>
      <c r="CT14" s="1003"/>
      <c r="CU14" s="1003"/>
      <c r="CV14" s="1004"/>
      <c r="CW14" s="1002" t="s">
        <v>560</v>
      </c>
      <c r="CX14" s="1003"/>
      <c r="CY14" s="1003"/>
      <c r="CZ14" s="1003"/>
      <c r="DA14" s="1004"/>
      <c r="DB14" s="1002" t="s">
        <v>560</v>
      </c>
      <c r="DC14" s="1003"/>
      <c r="DD14" s="1003"/>
      <c r="DE14" s="1003"/>
      <c r="DF14" s="1004"/>
      <c r="DG14" s="1002" t="s">
        <v>560</v>
      </c>
      <c r="DH14" s="1003"/>
      <c r="DI14" s="1003"/>
      <c r="DJ14" s="1003"/>
      <c r="DK14" s="1004"/>
      <c r="DL14" s="1002" t="s">
        <v>560</v>
      </c>
      <c r="DM14" s="1003"/>
      <c r="DN14" s="1003"/>
      <c r="DO14" s="1003"/>
      <c r="DP14" s="1004"/>
      <c r="DQ14" s="1002" t="s">
        <v>560</v>
      </c>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574</v>
      </c>
      <c r="BT15" s="1006"/>
      <c r="BU15" s="1006"/>
      <c r="BV15" s="1006"/>
      <c r="BW15" s="1006"/>
      <c r="BX15" s="1006"/>
      <c r="BY15" s="1006"/>
      <c r="BZ15" s="1006"/>
      <c r="CA15" s="1006"/>
      <c r="CB15" s="1006"/>
      <c r="CC15" s="1006"/>
      <c r="CD15" s="1006"/>
      <c r="CE15" s="1006"/>
      <c r="CF15" s="1006"/>
      <c r="CG15" s="1027"/>
      <c r="CH15" s="1002">
        <v>-70</v>
      </c>
      <c r="CI15" s="1003"/>
      <c r="CJ15" s="1003"/>
      <c r="CK15" s="1003"/>
      <c r="CL15" s="1004"/>
      <c r="CM15" s="1002">
        <v>-46</v>
      </c>
      <c r="CN15" s="1003"/>
      <c r="CO15" s="1003"/>
      <c r="CP15" s="1003"/>
      <c r="CQ15" s="1004"/>
      <c r="CR15" s="1002">
        <v>10</v>
      </c>
      <c r="CS15" s="1003"/>
      <c r="CT15" s="1003"/>
      <c r="CU15" s="1003"/>
      <c r="CV15" s="1004"/>
      <c r="CW15" s="1002">
        <v>29</v>
      </c>
      <c r="CX15" s="1003"/>
      <c r="CY15" s="1003"/>
      <c r="CZ15" s="1003"/>
      <c r="DA15" s="1004"/>
      <c r="DB15" s="1002">
        <v>66</v>
      </c>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t="s">
        <v>575</v>
      </c>
      <c r="BT16" s="1006"/>
      <c r="BU16" s="1006"/>
      <c r="BV16" s="1006"/>
      <c r="BW16" s="1006"/>
      <c r="BX16" s="1006"/>
      <c r="BY16" s="1006"/>
      <c r="BZ16" s="1006"/>
      <c r="CA16" s="1006"/>
      <c r="CB16" s="1006"/>
      <c r="CC16" s="1006"/>
      <c r="CD16" s="1006"/>
      <c r="CE16" s="1006"/>
      <c r="CF16" s="1006"/>
      <c r="CG16" s="1027"/>
      <c r="CH16" s="1002">
        <v>0</v>
      </c>
      <c r="CI16" s="1003"/>
      <c r="CJ16" s="1003"/>
      <c r="CK16" s="1003"/>
      <c r="CL16" s="1004"/>
      <c r="CM16" s="1002">
        <v>36</v>
      </c>
      <c r="CN16" s="1003"/>
      <c r="CO16" s="1003"/>
      <c r="CP16" s="1003"/>
      <c r="CQ16" s="1004"/>
      <c r="CR16" s="1002">
        <v>20</v>
      </c>
      <c r="CS16" s="1003"/>
      <c r="CT16" s="1003"/>
      <c r="CU16" s="1003"/>
      <c r="CV16" s="1004"/>
      <c r="CW16" s="1002" t="s">
        <v>560</v>
      </c>
      <c r="CX16" s="1003"/>
      <c r="CY16" s="1003"/>
      <c r="CZ16" s="1003"/>
      <c r="DA16" s="1004"/>
      <c r="DB16" s="1002" t="s">
        <v>560</v>
      </c>
      <c r="DC16" s="1003"/>
      <c r="DD16" s="1003"/>
      <c r="DE16" s="1003"/>
      <c r="DF16" s="1004"/>
      <c r="DG16" s="1002" t="s">
        <v>560</v>
      </c>
      <c r="DH16" s="1003"/>
      <c r="DI16" s="1003"/>
      <c r="DJ16" s="1003"/>
      <c r="DK16" s="1004"/>
      <c r="DL16" s="1002" t="s">
        <v>560</v>
      </c>
      <c r="DM16" s="1003"/>
      <c r="DN16" s="1003"/>
      <c r="DO16" s="1003"/>
      <c r="DP16" s="1004"/>
      <c r="DQ16" s="1002" t="s">
        <v>560</v>
      </c>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379</v>
      </c>
      <c r="B23" s="950" t="s">
        <v>380</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3593</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391</v>
      </c>
      <c r="C28" s="1061"/>
      <c r="D28" s="1061"/>
      <c r="E28" s="1061"/>
      <c r="F28" s="1061"/>
      <c r="G28" s="1061"/>
      <c r="H28" s="1061"/>
      <c r="I28" s="1061"/>
      <c r="J28" s="1061"/>
      <c r="K28" s="1061"/>
      <c r="L28" s="1061"/>
      <c r="M28" s="1061"/>
      <c r="N28" s="1061"/>
      <c r="O28" s="1061"/>
      <c r="P28" s="1062"/>
      <c r="Q28" s="1063">
        <v>20975</v>
      </c>
      <c r="R28" s="1064"/>
      <c r="S28" s="1064"/>
      <c r="T28" s="1064"/>
      <c r="U28" s="1064"/>
      <c r="V28" s="1064">
        <v>20898</v>
      </c>
      <c r="W28" s="1064"/>
      <c r="X28" s="1064"/>
      <c r="Y28" s="1064"/>
      <c r="Z28" s="1064"/>
      <c r="AA28" s="1064">
        <v>77</v>
      </c>
      <c r="AB28" s="1064"/>
      <c r="AC28" s="1064"/>
      <c r="AD28" s="1064"/>
      <c r="AE28" s="1065"/>
      <c r="AF28" s="1066">
        <v>77</v>
      </c>
      <c r="AG28" s="1064"/>
      <c r="AH28" s="1064"/>
      <c r="AI28" s="1064"/>
      <c r="AJ28" s="1067"/>
      <c r="AK28" s="1055">
        <v>1824</v>
      </c>
      <c r="AL28" s="1056"/>
      <c r="AM28" s="1056"/>
      <c r="AN28" s="1056"/>
      <c r="AO28" s="1056"/>
      <c r="AP28" s="1056" t="s">
        <v>560</v>
      </c>
      <c r="AQ28" s="1056"/>
      <c r="AR28" s="1056"/>
      <c r="AS28" s="1056"/>
      <c r="AT28" s="1056"/>
      <c r="AU28" s="1056" t="s">
        <v>560</v>
      </c>
      <c r="AV28" s="1056"/>
      <c r="AW28" s="1056"/>
      <c r="AX28" s="1056"/>
      <c r="AY28" s="1056"/>
      <c r="AZ28" s="1057" t="s">
        <v>560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392</v>
      </c>
      <c r="C29" s="1044"/>
      <c r="D29" s="1044"/>
      <c r="E29" s="1044"/>
      <c r="F29" s="1044"/>
      <c r="G29" s="1044"/>
      <c r="H29" s="1044"/>
      <c r="I29" s="1044"/>
      <c r="J29" s="1044"/>
      <c r="K29" s="1044"/>
      <c r="L29" s="1044"/>
      <c r="M29" s="1044"/>
      <c r="N29" s="1044"/>
      <c r="O29" s="1044"/>
      <c r="P29" s="1045"/>
      <c r="Q29" s="1051">
        <v>39</v>
      </c>
      <c r="R29" s="1052"/>
      <c r="S29" s="1052"/>
      <c r="T29" s="1052"/>
      <c r="U29" s="1052"/>
      <c r="V29" s="1052">
        <v>39</v>
      </c>
      <c r="W29" s="1052"/>
      <c r="X29" s="1052"/>
      <c r="Y29" s="1052"/>
      <c r="Z29" s="1052"/>
      <c r="AA29" s="1052" t="s">
        <v>560</v>
      </c>
      <c r="AB29" s="1052"/>
      <c r="AC29" s="1052"/>
      <c r="AD29" s="1052"/>
      <c r="AE29" s="1053"/>
      <c r="AF29" s="1048" t="s">
        <v>122</v>
      </c>
      <c r="AG29" s="1049"/>
      <c r="AH29" s="1049"/>
      <c r="AI29" s="1049"/>
      <c r="AJ29" s="1050"/>
      <c r="AK29" s="993">
        <v>35</v>
      </c>
      <c r="AL29" s="984"/>
      <c r="AM29" s="984"/>
      <c r="AN29" s="984"/>
      <c r="AO29" s="984"/>
      <c r="AP29" s="984">
        <v>141</v>
      </c>
      <c r="AQ29" s="984"/>
      <c r="AR29" s="984"/>
      <c r="AS29" s="984"/>
      <c r="AT29" s="984"/>
      <c r="AU29" s="984">
        <v>126</v>
      </c>
      <c r="AV29" s="984"/>
      <c r="AW29" s="984"/>
      <c r="AX29" s="984"/>
      <c r="AY29" s="984"/>
      <c r="AZ29" s="1054" t="s">
        <v>560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393</v>
      </c>
      <c r="C30" s="1044"/>
      <c r="D30" s="1044"/>
      <c r="E30" s="1044"/>
      <c r="F30" s="1044"/>
      <c r="G30" s="1044"/>
      <c r="H30" s="1044"/>
      <c r="I30" s="1044"/>
      <c r="J30" s="1044"/>
      <c r="K30" s="1044"/>
      <c r="L30" s="1044"/>
      <c r="M30" s="1044"/>
      <c r="N30" s="1044"/>
      <c r="O30" s="1044"/>
      <c r="P30" s="1045"/>
      <c r="Q30" s="1051">
        <v>4109</v>
      </c>
      <c r="R30" s="1052"/>
      <c r="S30" s="1052"/>
      <c r="T30" s="1052"/>
      <c r="U30" s="1052"/>
      <c r="V30" s="1052">
        <v>4091</v>
      </c>
      <c r="W30" s="1052"/>
      <c r="X30" s="1052"/>
      <c r="Y30" s="1052"/>
      <c r="Z30" s="1052"/>
      <c r="AA30" s="1052">
        <v>18</v>
      </c>
      <c r="AB30" s="1052"/>
      <c r="AC30" s="1052"/>
      <c r="AD30" s="1052"/>
      <c r="AE30" s="1053"/>
      <c r="AF30" s="1048">
        <v>18</v>
      </c>
      <c r="AG30" s="1049"/>
      <c r="AH30" s="1049"/>
      <c r="AI30" s="1049"/>
      <c r="AJ30" s="1050"/>
      <c r="AK30" s="993">
        <v>905</v>
      </c>
      <c r="AL30" s="984"/>
      <c r="AM30" s="984"/>
      <c r="AN30" s="984"/>
      <c r="AO30" s="984"/>
      <c r="AP30" s="984" t="s">
        <v>560</v>
      </c>
      <c r="AQ30" s="984"/>
      <c r="AR30" s="984"/>
      <c r="AS30" s="984"/>
      <c r="AT30" s="984"/>
      <c r="AU30" s="984" t="s">
        <v>560</v>
      </c>
      <c r="AV30" s="984"/>
      <c r="AW30" s="984"/>
      <c r="AX30" s="984"/>
      <c r="AY30" s="984"/>
      <c r="AZ30" s="1054" t="s">
        <v>560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394</v>
      </c>
      <c r="C31" s="1044"/>
      <c r="D31" s="1044"/>
      <c r="E31" s="1044"/>
      <c r="F31" s="1044"/>
      <c r="G31" s="1044"/>
      <c r="H31" s="1044"/>
      <c r="I31" s="1044"/>
      <c r="J31" s="1044"/>
      <c r="K31" s="1044"/>
      <c r="L31" s="1044"/>
      <c r="M31" s="1044"/>
      <c r="N31" s="1044"/>
      <c r="O31" s="1044"/>
      <c r="P31" s="1045"/>
      <c r="Q31" s="1051">
        <v>22971</v>
      </c>
      <c r="R31" s="1052"/>
      <c r="S31" s="1052"/>
      <c r="T31" s="1052"/>
      <c r="U31" s="1052"/>
      <c r="V31" s="1052">
        <v>22816</v>
      </c>
      <c r="W31" s="1052"/>
      <c r="X31" s="1052"/>
      <c r="Y31" s="1052"/>
      <c r="Z31" s="1052"/>
      <c r="AA31" s="1052">
        <v>155</v>
      </c>
      <c r="AB31" s="1052"/>
      <c r="AC31" s="1052"/>
      <c r="AD31" s="1052"/>
      <c r="AE31" s="1053"/>
      <c r="AF31" s="1048">
        <v>155</v>
      </c>
      <c r="AG31" s="1049"/>
      <c r="AH31" s="1049"/>
      <c r="AI31" s="1049"/>
      <c r="AJ31" s="1050"/>
      <c r="AK31" s="993">
        <v>3571</v>
      </c>
      <c r="AL31" s="984"/>
      <c r="AM31" s="984"/>
      <c r="AN31" s="984"/>
      <c r="AO31" s="984"/>
      <c r="AP31" s="984" t="s">
        <v>560</v>
      </c>
      <c r="AQ31" s="984"/>
      <c r="AR31" s="984"/>
      <c r="AS31" s="984"/>
      <c r="AT31" s="984"/>
      <c r="AU31" s="984" t="s">
        <v>560</v>
      </c>
      <c r="AV31" s="984"/>
      <c r="AW31" s="984"/>
      <c r="AX31" s="984"/>
      <c r="AY31" s="984"/>
      <c r="AZ31" s="1054" t="s">
        <v>560</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395</v>
      </c>
      <c r="C32" s="1044"/>
      <c r="D32" s="1044"/>
      <c r="E32" s="1044"/>
      <c r="F32" s="1044"/>
      <c r="G32" s="1044"/>
      <c r="H32" s="1044"/>
      <c r="I32" s="1044"/>
      <c r="J32" s="1044"/>
      <c r="K32" s="1044"/>
      <c r="L32" s="1044"/>
      <c r="M32" s="1044"/>
      <c r="N32" s="1044"/>
      <c r="O32" s="1044"/>
      <c r="P32" s="1045"/>
      <c r="Q32" s="1051">
        <v>67</v>
      </c>
      <c r="R32" s="1052"/>
      <c r="S32" s="1052"/>
      <c r="T32" s="1052"/>
      <c r="U32" s="1052"/>
      <c r="V32" s="1052">
        <v>67</v>
      </c>
      <c r="W32" s="1052"/>
      <c r="X32" s="1052"/>
      <c r="Y32" s="1052"/>
      <c r="Z32" s="1052"/>
      <c r="AA32" s="1052" t="s">
        <v>560</v>
      </c>
      <c r="AB32" s="1052"/>
      <c r="AC32" s="1052"/>
      <c r="AD32" s="1052"/>
      <c r="AE32" s="1053"/>
      <c r="AF32" s="1048" t="s">
        <v>122</v>
      </c>
      <c r="AG32" s="1049"/>
      <c r="AH32" s="1049"/>
      <c r="AI32" s="1049"/>
      <c r="AJ32" s="1050"/>
      <c r="AK32" s="993">
        <v>52</v>
      </c>
      <c r="AL32" s="984"/>
      <c r="AM32" s="984"/>
      <c r="AN32" s="984"/>
      <c r="AO32" s="984"/>
      <c r="AP32" s="984">
        <v>275</v>
      </c>
      <c r="AQ32" s="984"/>
      <c r="AR32" s="984"/>
      <c r="AS32" s="984"/>
      <c r="AT32" s="984"/>
      <c r="AU32" s="984">
        <v>225</v>
      </c>
      <c r="AV32" s="984"/>
      <c r="AW32" s="984"/>
      <c r="AX32" s="984"/>
      <c r="AY32" s="984"/>
      <c r="AZ32" s="1054" t="s">
        <v>560</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396</v>
      </c>
      <c r="C33" s="1044"/>
      <c r="D33" s="1044"/>
      <c r="E33" s="1044"/>
      <c r="F33" s="1044"/>
      <c r="G33" s="1044"/>
      <c r="H33" s="1044"/>
      <c r="I33" s="1044"/>
      <c r="J33" s="1044"/>
      <c r="K33" s="1044"/>
      <c r="L33" s="1044"/>
      <c r="M33" s="1044"/>
      <c r="N33" s="1044"/>
      <c r="O33" s="1044"/>
      <c r="P33" s="1045"/>
      <c r="Q33" s="1051">
        <v>192</v>
      </c>
      <c r="R33" s="1052"/>
      <c r="S33" s="1052"/>
      <c r="T33" s="1052"/>
      <c r="U33" s="1052"/>
      <c r="V33" s="1052">
        <v>172</v>
      </c>
      <c r="W33" s="1052"/>
      <c r="X33" s="1052"/>
      <c r="Y33" s="1052"/>
      <c r="Z33" s="1052"/>
      <c r="AA33" s="1052">
        <v>20</v>
      </c>
      <c r="AB33" s="1052"/>
      <c r="AC33" s="1052"/>
      <c r="AD33" s="1052"/>
      <c r="AE33" s="1053"/>
      <c r="AF33" s="1048">
        <v>20</v>
      </c>
      <c r="AG33" s="1049"/>
      <c r="AH33" s="1049"/>
      <c r="AI33" s="1049"/>
      <c r="AJ33" s="1050"/>
      <c r="AK33" s="993">
        <v>11</v>
      </c>
      <c r="AL33" s="984"/>
      <c r="AM33" s="984"/>
      <c r="AN33" s="984"/>
      <c r="AO33" s="984"/>
      <c r="AP33" s="984">
        <v>114</v>
      </c>
      <c r="AQ33" s="984"/>
      <c r="AR33" s="984"/>
      <c r="AS33" s="984"/>
      <c r="AT33" s="984"/>
      <c r="AU33" s="984">
        <v>8</v>
      </c>
      <c r="AV33" s="984"/>
      <c r="AW33" s="984"/>
      <c r="AX33" s="984"/>
      <c r="AY33" s="984"/>
      <c r="AZ33" s="1054" t="s">
        <v>560</v>
      </c>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397</v>
      </c>
      <c r="C34" s="1044"/>
      <c r="D34" s="1044"/>
      <c r="E34" s="1044"/>
      <c r="F34" s="1044"/>
      <c r="G34" s="1044"/>
      <c r="H34" s="1044"/>
      <c r="I34" s="1044"/>
      <c r="J34" s="1044"/>
      <c r="K34" s="1044"/>
      <c r="L34" s="1044"/>
      <c r="M34" s="1044"/>
      <c r="N34" s="1044"/>
      <c r="O34" s="1044"/>
      <c r="P34" s="1045"/>
      <c r="Q34" s="1051">
        <v>5661</v>
      </c>
      <c r="R34" s="1052"/>
      <c r="S34" s="1052"/>
      <c r="T34" s="1052"/>
      <c r="U34" s="1052"/>
      <c r="V34" s="1052">
        <v>5866</v>
      </c>
      <c r="W34" s="1052"/>
      <c r="X34" s="1052"/>
      <c r="Y34" s="1052"/>
      <c r="Z34" s="1052"/>
      <c r="AA34" s="1052">
        <v>-205</v>
      </c>
      <c r="AB34" s="1052"/>
      <c r="AC34" s="1052"/>
      <c r="AD34" s="1052"/>
      <c r="AE34" s="1053"/>
      <c r="AF34" s="1048">
        <v>1967</v>
      </c>
      <c r="AG34" s="1049"/>
      <c r="AH34" s="1049"/>
      <c r="AI34" s="1049"/>
      <c r="AJ34" s="1050"/>
      <c r="AK34" s="993">
        <v>130</v>
      </c>
      <c r="AL34" s="984"/>
      <c r="AM34" s="984"/>
      <c r="AN34" s="984"/>
      <c r="AO34" s="984"/>
      <c r="AP34" s="984">
        <v>17119</v>
      </c>
      <c r="AQ34" s="984"/>
      <c r="AR34" s="984"/>
      <c r="AS34" s="984"/>
      <c r="AT34" s="984"/>
      <c r="AU34" s="984">
        <v>839</v>
      </c>
      <c r="AV34" s="984"/>
      <c r="AW34" s="984"/>
      <c r="AX34" s="984"/>
      <c r="AY34" s="984"/>
      <c r="AZ34" s="1054" t="s">
        <v>560</v>
      </c>
      <c r="BA34" s="1054"/>
      <c r="BB34" s="1054"/>
      <c r="BC34" s="1054"/>
      <c r="BD34" s="1054"/>
      <c r="BE34" s="985" t="s">
        <v>398</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399</v>
      </c>
      <c r="C35" s="1044"/>
      <c r="D35" s="1044"/>
      <c r="E35" s="1044"/>
      <c r="F35" s="1044"/>
      <c r="G35" s="1044"/>
      <c r="H35" s="1044"/>
      <c r="I35" s="1044"/>
      <c r="J35" s="1044"/>
      <c r="K35" s="1044"/>
      <c r="L35" s="1044"/>
      <c r="M35" s="1044"/>
      <c r="N35" s="1044"/>
      <c r="O35" s="1044"/>
      <c r="P35" s="1045"/>
      <c r="Q35" s="1051">
        <v>925</v>
      </c>
      <c r="R35" s="1052"/>
      <c r="S35" s="1052"/>
      <c r="T35" s="1052"/>
      <c r="U35" s="1052"/>
      <c r="V35" s="1052">
        <v>3567</v>
      </c>
      <c r="W35" s="1052"/>
      <c r="X35" s="1052"/>
      <c r="Y35" s="1052"/>
      <c r="Z35" s="1052"/>
      <c r="AA35" s="1052">
        <v>-2642</v>
      </c>
      <c r="AB35" s="1052"/>
      <c r="AC35" s="1052"/>
      <c r="AD35" s="1052"/>
      <c r="AE35" s="1053"/>
      <c r="AF35" s="1048">
        <v>1293</v>
      </c>
      <c r="AG35" s="1049"/>
      <c r="AH35" s="1049"/>
      <c r="AI35" s="1049"/>
      <c r="AJ35" s="1050"/>
      <c r="AK35" s="993">
        <v>0</v>
      </c>
      <c r="AL35" s="984"/>
      <c r="AM35" s="984"/>
      <c r="AN35" s="984"/>
      <c r="AO35" s="984"/>
      <c r="AP35" s="984">
        <v>1043</v>
      </c>
      <c r="AQ35" s="984"/>
      <c r="AR35" s="984"/>
      <c r="AS35" s="984"/>
      <c r="AT35" s="984"/>
      <c r="AU35" s="984" t="s">
        <v>560</v>
      </c>
      <c r="AV35" s="984"/>
      <c r="AW35" s="984"/>
      <c r="AX35" s="984"/>
      <c r="AY35" s="984"/>
      <c r="AZ35" s="1054" t="s">
        <v>560</v>
      </c>
      <c r="BA35" s="1054"/>
      <c r="BB35" s="1054"/>
      <c r="BC35" s="1054"/>
      <c r="BD35" s="1054"/>
      <c r="BE35" s="985" t="s">
        <v>398</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400</v>
      </c>
      <c r="C36" s="1044"/>
      <c r="D36" s="1044"/>
      <c r="E36" s="1044"/>
      <c r="F36" s="1044"/>
      <c r="G36" s="1044"/>
      <c r="H36" s="1044"/>
      <c r="I36" s="1044"/>
      <c r="J36" s="1044"/>
      <c r="K36" s="1044"/>
      <c r="L36" s="1044"/>
      <c r="M36" s="1044"/>
      <c r="N36" s="1044"/>
      <c r="O36" s="1044"/>
      <c r="P36" s="1045"/>
      <c r="Q36" s="1051">
        <v>6960</v>
      </c>
      <c r="R36" s="1052"/>
      <c r="S36" s="1052"/>
      <c r="T36" s="1052"/>
      <c r="U36" s="1052"/>
      <c r="V36" s="1052">
        <v>6856</v>
      </c>
      <c r="W36" s="1052"/>
      <c r="X36" s="1052"/>
      <c r="Y36" s="1052"/>
      <c r="Z36" s="1052"/>
      <c r="AA36" s="1052">
        <v>104</v>
      </c>
      <c r="AB36" s="1052"/>
      <c r="AC36" s="1052"/>
      <c r="AD36" s="1052"/>
      <c r="AE36" s="1053"/>
      <c r="AF36" s="1048">
        <v>297</v>
      </c>
      <c r="AG36" s="1049"/>
      <c r="AH36" s="1049"/>
      <c r="AI36" s="1049"/>
      <c r="AJ36" s="1050"/>
      <c r="AK36" s="993">
        <v>1689</v>
      </c>
      <c r="AL36" s="984"/>
      <c r="AM36" s="984"/>
      <c r="AN36" s="984"/>
      <c r="AO36" s="984"/>
      <c r="AP36" s="984">
        <v>34697</v>
      </c>
      <c r="AQ36" s="984"/>
      <c r="AR36" s="984"/>
      <c r="AS36" s="984"/>
      <c r="AT36" s="984"/>
      <c r="AU36" s="984">
        <v>12248</v>
      </c>
      <c r="AV36" s="984"/>
      <c r="AW36" s="984"/>
      <c r="AX36" s="984"/>
      <c r="AY36" s="984"/>
      <c r="AZ36" s="1054" t="s">
        <v>560</v>
      </c>
      <c r="BA36" s="1054"/>
      <c r="BB36" s="1054"/>
      <c r="BC36" s="1054"/>
      <c r="BD36" s="1054"/>
      <c r="BE36" s="985" t="s">
        <v>398</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t="s">
        <v>401</v>
      </c>
      <c r="C37" s="1044"/>
      <c r="D37" s="1044"/>
      <c r="E37" s="1044"/>
      <c r="F37" s="1044"/>
      <c r="G37" s="1044"/>
      <c r="H37" s="1044"/>
      <c r="I37" s="1044"/>
      <c r="J37" s="1044"/>
      <c r="K37" s="1044"/>
      <c r="L37" s="1044"/>
      <c r="M37" s="1044"/>
      <c r="N37" s="1044"/>
      <c r="O37" s="1044"/>
      <c r="P37" s="1045"/>
      <c r="Q37" s="1051">
        <v>815</v>
      </c>
      <c r="R37" s="1052"/>
      <c r="S37" s="1052"/>
      <c r="T37" s="1052"/>
      <c r="U37" s="1052"/>
      <c r="V37" s="1052">
        <v>753</v>
      </c>
      <c r="W37" s="1052"/>
      <c r="X37" s="1052"/>
      <c r="Y37" s="1052"/>
      <c r="Z37" s="1052"/>
      <c r="AA37" s="1052">
        <v>62</v>
      </c>
      <c r="AB37" s="1052"/>
      <c r="AC37" s="1052"/>
      <c r="AD37" s="1052"/>
      <c r="AE37" s="1053"/>
      <c r="AF37" s="1048">
        <v>164</v>
      </c>
      <c r="AG37" s="1049"/>
      <c r="AH37" s="1049"/>
      <c r="AI37" s="1049"/>
      <c r="AJ37" s="1050"/>
      <c r="AK37" s="993">
        <v>228</v>
      </c>
      <c r="AL37" s="984"/>
      <c r="AM37" s="984"/>
      <c r="AN37" s="984"/>
      <c r="AO37" s="984"/>
      <c r="AP37" s="984">
        <v>41</v>
      </c>
      <c r="AQ37" s="984"/>
      <c r="AR37" s="984"/>
      <c r="AS37" s="984"/>
      <c r="AT37" s="984"/>
      <c r="AU37" s="984">
        <v>26</v>
      </c>
      <c r="AV37" s="984"/>
      <c r="AW37" s="984"/>
      <c r="AX37" s="984"/>
      <c r="AY37" s="984"/>
      <c r="AZ37" s="1054" t="s">
        <v>560</v>
      </c>
      <c r="BA37" s="1054"/>
      <c r="BB37" s="1054"/>
      <c r="BC37" s="1054"/>
      <c r="BD37" s="1054"/>
      <c r="BE37" s="985" t="s">
        <v>398</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t="s">
        <v>402</v>
      </c>
      <c r="C38" s="1044"/>
      <c r="D38" s="1044"/>
      <c r="E38" s="1044"/>
      <c r="F38" s="1044"/>
      <c r="G38" s="1044"/>
      <c r="H38" s="1044"/>
      <c r="I38" s="1044"/>
      <c r="J38" s="1044"/>
      <c r="K38" s="1044"/>
      <c r="L38" s="1044"/>
      <c r="M38" s="1044"/>
      <c r="N38" s="1044"/>
      <c r="O38" s="1044"/>
      <c r="P38" s="1045"/>
      <c r="Q38" s="1051">
        <v>628</v>
      </c>
      <c r="R38" s="1052"/>
      <c r="S38" s="1052"/>
      <c r="T38" s="1052"/>
      <c r="U38" s="1052"/>
      <c r="V38" s="1052">
        <v>628</v>
      </c>
      <c r="W38" s="1052"/>
      <c r="X38" s="1052"/>
      <c r="Y38" s="1052"/>
      <c r="Z38" s="1052"/>
      <c r="AA38" s="1052">
        <v>0</v>
      </c>
      <c r="AB38" s="1052"/>
      <c r="AC38" s="1052"/>
      <c r="AD38" s="1052"/>
      <c r="AE38" s="1053"/>
      <c r="AF38" s="1048" t="s">
        <v>122</v>
      </c>
      <c r="AG38" s="1049"/>
      <c r="AH38" s="1049"/>
      <c r="AI38" s="1049"/>
      <c r="AJ38" s="1050"/>
      <c r="AK38" s="993">
        <v>101</v>
      </c>
      <c r="AL38" s="984"/>
      <c r="AM38" s="984"/>
      <c r="AN38" s="984"/>
      <c r="AO38" s="984"/>
      <c r="AP38" s="984">
        <v>4063</v>
      </c>
      <c r="AQ38" s="984"/>
      <c r="AR38" s="984"/>
      <c r="AS38" s="984"/>
      <c r="AT38" s="984"/>
      <c r="AU38" s="984">
        <v>727</v>
      </c>
      <c r="AV38" s="984"/>
      <c r="AW38" s="984"/>
      <c r="AX38" s="984"/>
      <c r="AY38" s="984"/>
      <c r="AZ38" s="1054" t="s">
        <v>560</v>
      </c>
      <c r="BA38" s="1054"/>
      <c r="BB38" s="1054"/>
      <c r="BC38" s="1054"/>
      <c r="BD38" s="1054"/>
      <c r="BE38" s="985" t="s">
        <v>403</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t="s">
        <v>404</v>
      </c>
      <c r="C39" s="1044"/>
      <c r="D39" s="1044"/>
      <c r="E39" s="1044"/>
      <c r="F39" s="1044"/>
      <c r="G39" s="1044"/>
      <c r="H39" s="1044"/>
      <c r="I39" s="1044"/>
      <c r="J39" s="1044"/>
      <c r="K39" s="1044"/>
      <c r="L39" s="1044"/>
      <c r="M39" s="1044"/>
      <c r="N39" s="1044"/>
      <c r="O39" s="1044"/>
      <c r="P39" s="1045"/>
      <c r="Q39" s="1051">
        <v>593</v>
      </c>
      <c r="R39" s="1052"/>
      <c r="S39" s="1052"/>
      <c r="T39" s="1052"/>
      <c r="U39" s="1052"/>
      <c r="V39" s="1052">
        <v>595</v>
      </c>
      <c r="W39" s="1052"/>
      <c r="X39" s="1052"/>
      <c r="Y39" s="1052"/>
      <c r="Z39" s="1052"/>
      <c r="AA39" s="1052">
        <v>-2</v>
      </c>
      <c r="AB39" s="1052"/>
      <c r="AC39" s="1052"/>
      <c r="AD39" s="1052"/>
      <c r="AE39" s="1053"/>
      <c r="AF39" s="1048">
        <v>1</v>
      </c>
      <c r="AG39" s="1049"/>
      <c r="AH39" s="1049"/>
      <c r="AI39" s="1049"/>
      <c r="AJ39" s="1050"/>
      <c r="AK39" s="993">
        <v>308</v>
      </c>
      <c r="AL39" s="984"/>
      <c r="AM39" s="984"/>
      <c r="AN39" s="984"/>
      <c r="AO39" s="984"/>
      <c r="AP39" s="984">
        <v>2709</v>
      </c>
      <c r="AQ39" s="984"/>
      <c r="AR39" s="984"/>
      <c r="AS39" s="984"/>
      <c r="AT39" s="984"/>
      <c r="AU39" s="984">
        <v>2617</v>
      </c>
      <c r="AV39" s="984"/>
      <c r="AW39" s="984"/>
      <c r="AX39" s="984"/>
      <c r="AY39" s="984"/>
      <c r="AZ39" s="1054" t="s">
        <v>560</v>
      </c>
      <c r="BA39" s="1054"/>
      <c r="BB39" s="1054"/>
      <c r="BC39" s="1054"/>
      <c r="BD39" s="1054"/>
      <c r="BE39" s="985" t="s">
        <v>403</v>
      </c>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t="s">
        <v>405</v>
      </c>
      <c r="C40" s="1044"/>
      <c r="D40" s="1044"/>
      <c r="E40" s="1044"/>
      <c r="F40" s="1044"/>
      <c r="G40" s="1044"/>
      <c r="H40" s="1044"/>
      <c r="I40" s="1044"/>
      <c r="J40" s="1044"/>
      <c r="K40" s="1044"/>
      <c r="L40" s="1044"/>
      <c r="M40" s="1044"/>
      <c r="N40" s="1044"/>
      <c r="O40" s="1044"/>
      <c r="P40" s="1045"/>
      <c r="Q40" s="1051">
        <v>89</v>
      </c>
      <c r="R40" s="1052"/>
      <c r="S40" s="1052"/>
      <c r="T40" s="1052"/>
      <c r="U40" s="1052"/>
      <c r="V40" s="1052">
        <v>82</v>
      </c>
      <c r="W40" s="1052"/>
      <c r="X40" s="1052"/>
      <c r="Y40" s="1052"/>
      <c r="Z40" s="1052"/>
      <c r="AA40" s="1052">
        <v>7</v>
      </c>
      <c r="AB40" s="1052"/>
      <c r="AC40" s="1052"/>
      <c r="AD40" s="1052"/>
      <c r="AE40" s="1053"/>
      <c r="AF40" s="1048">
        <v>7</v>
      </c>
      <c r="AG40" s="1049"/>
      <c r="AH40" s="1049"/>
      <c r="AI40" s="1049"/>
      <c r="AJ40" s="1050"/>
      <c r="AK40" s="993">
        <v>6</v>
      </c>
      <c r="AL40" s="984"/>
      <c r="AM40" s="984"/>
      <c r="AN40" s="984"/>
      <c r="AO40" s="984"/>
      <c r="AP40" s="984">
        <v>12</v>
      </c>
      <c r="AQ40" s="984"/>
      <c r="AR40" s="984"/>
      <c r="AS40" s="984"/>
      <c r="AT40" s="984"/>
      <c r="AU40" s="984">
        <v>4</v>
      </c>
      <c r="AV40" s="984"/>
      <c r="AW40" s="984"/>
      <c r="AX40" s="984"/>
      <c r="AY40" s="984"/>
      <c r="AZ40" s="1054" t="s">
        <v>560</v>
      </c>
      <c r="BA40" s="1054"/>
      <c r="BB40" s="1054"/>
      <c r="BC40" s="1054"/>
      <c r="BD40" s="1054"/>
      <c r="BE40" s="985" t="s">
        <v>403</v>
      </c>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t="s">
        <v>406</v>
      </c>
      <c r="C41" s="1044"/>
      <c r="D41" s="1044"/>
      <c r="E41" s="1044"/>
      <c r="F41" s="1044"/>
      <c r="G41" s="1044"/>
      <c r="H41" s="1044"/>
      <c r="I41" s="1044"/>
      <c r="J41" s="1044"/>
      <c r="K41" s="1044"/>
      <c r="L41" s="1044"/>
      <c r="M41" s="1044"/>
      <c r="N41" s="1044"/>
      <c r="O41" s="1044"/>
      <c r="P41" s="1045"/>
      <c r="Q41" s="1051">
        <v>36</v>
      </c>
      <c r="R41" s="1052"/>
      <c r="S41" s="1052"/>
      <c r="T41" s="1052"/>
      <c r="U41" s="1052"/>
      <c r="V41" s="1052">
        <v>35</v>
      </c>
      <c r="W41" s="1052"/>
      <c r="X41" s="1052"/>
      <c r="Y41" s="1052"/>
      <c r="Z41" s="1052"/>
      <c r="AA41" s="1052">
        <v>1</v>
      </c>
      <c r="AB41" s="1052"/>
      <c r="AC41" s="1052"/>
      <c r="AD41" s="1052"/>
      <c r="AE41" s="1053"/>
      <c r="AF41" s="1048" t="s">
        <v>122</v>
      </c>
      <c r="AG41" s="1049"/>
      <c r="AH41" s="1049"/>
      <c r="AI41" s="1049"/>
      <c r="AJ41" s="1050"/>
      <c r="AK41" s="993">
        <v>36</v>
      </c>
      <c r="AL41" s="984"/>
      <c r="AM41" s="984"/>
      <c r="AN41" s="984"/>
      <c r="AO41" s="984"/>
      <c r="AP41" s="984" t="s">
        <v>560</v>
      </c>
      <c r="AQ41" s="984"/>
      <c r="AR41" s="984"/>
      <c r="AS41" s="984"/>
      <c r="AT41" s="984"/>
      <c r="AU41" s="984" t="s">
        <v>560</v>
      </c>
      <c r="AV41" s="984"/>
      <c r="AW41" s="984"/>
      <c r="AX41" s="984"/>
      <c r="AY41" s="984"/>
      <c r="AZ41" s="1054" t="s">
        <v>560</v>
      </c>
      <c r="BA41" s="1054"/>
      <c r="BB41" s="1054"/>
      <c r="BC41" s="1054"/>
      <c r="BD41" s="1054"/>
      <c r="BE41" s="985" t="s">
        <v>403</v>
      </c>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t="s">
        <v>561</v>
      </c>
      <c r="C42" s="1044"/>
      <c r="D42" s="1044"/>
      <c r="E42" s="1044"/>
      <c r="F42" s="1044"/>
      <c r="G42" s="1044"/>
      <c r="H42" s="1044"/>
      <c r="I42" s="1044"/>
      <c r="J42" s="1044"/>
      <c r="K42" s="1044"/>
      <c r="L42" s="1044"/>
      <c r="M42" s="1044"/>
      <c r="N42" s="1044"/>
      <c r="O42" s="1044"/>
      <c r="P42" s="1045"/>
      <c r="Q42" s="1051">
        <v>4873</v>
      </c>
      <c r="R42" s="1052"/>
      <c r="S42" s="1052"/>
      <c r="T42" s="1052"/>
      <c r="U42" s="1052"/>
      <c r="V42" s="1052">
        <v>4873</v>
      </c>
      <c r="W42" s="1052"/>
      <c r="X42" s="1052"/>
      <c r="Y42" s="1052"/>
      <c r="Z42" s="1052"/>
      <c r="AA42" s="1052">
        <v>0</v>
      </c>
      <c r="AB42" s="1052"/>
      <c r="AC42" s="1052"/>
      <c r="AD42" s="1052"/>
      <c r="AE42" s="1053"/>
      <c r="AF42" s="1048">
        <v>0</v>
      </c>
      <c r="AG42" s="1049"/>
      <c r="AH42" s="1049"/>
      <c r="AI42" s="1049"/>
      <c r="AJ42" s="1050"/>
      <c r="AK42" s="993">
        <v>1000</v>
      </c>
      <c r="AL42" s="984"/>
      <c r="AM42" s="984"/>
      <c r="AN42" s="984"/>
      <c r="AO42" s="984"/>
      <c r="AP42" s="984">
        <v>2928</v>
      </c>
      <c r="AQ42" s="984"/>
      <c r="AR42" s="984"/>
      <c r="AS42" s="984"/>
      <c r="AT42" s="984"/>
      <c r="AU42" s="984">
        <v>2651</v>
      </c>
      <c r="AV42" s="984"/>
      <c r="AW42" s="984"/>
      <c r="AX42" s="984"/>
      <c r="AY42" s="984"/>
      <c r="AZ42" s="1054" t="s">
        <v>560</v>
      </c>
      <c r="BA42" s="1054"/>
      <c r="BB42" s="1054"/>
      <c r="BC42" s="1054"/>
      <c r="BD42" s="1054"/>
      <c r="BE42" s="985" t="s">
        <v>403</v>
      </c>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t="s">
        <v>562</v>
      </c>
      <c r="C43" s="1044"/>
      <c r="D43" s="1044"/>
      <c r="E43" s="1044"/>
      <c r="F43" s="1044"/>
      <c r="G43" s="1044"/>
      <c r="H43" s="1044"/>
      <c r="I43" s="1044"/>
      <c r="J43" s="1044"/>
      <c r="K43" s="1044"/>
      <c r="L43" s="1044"/>
      <c r="M43" s="1044"/>
      <c r="N43" s="1044"/>
      <c r="O43" s="1044"/>
      <c r="P43" s="1045"/>
      <c r="Q43" s="1051">
        <v>16</v>
      </c>
      <c r="R43" s="1052"/>
      <c r="S43" s="1052"/>
      <c r="T43" s="1052"/>
      <c r="U43" s="1052"/>
      <c r="V43" s="1052">
        <v>16</v>
      </c>
      <c r="W43" s="1052"/>
      <c r="X43" s="1052"/>
      <c r="Y43" s="1052"/>
      <c r="Z43" s="1052"/>
      <c r="AA43" s="1052" t="s">
        <v>560</v>
      </c>
      <c r="AB43" s="1052"/>
      <c r="AC43" s="1052"/>
      <c r="AD43" s="1052"/>
      <c r="AE43" s="1053"/>
      <c r="AF43" s="1048" t="s">
        <v>560</v>
      </c>
      <c r="AG43" s="1049"/>
      <c r="AH43" s="1049"/>
      <c r="AI43" s="1049"/>
      <c r="AJ43" s="1050"/>
      <c r="AK43" s="993" t="s">
        <v>560</v>
      </c>
      <c r="AL43" s="984"/>
      <c r="AM43" s="984"/>
      <c r="AN43" s="984"/>
      <c r="AO43" s="984"/>
      <c r="AP43" s="984">
        <v>413</v>
      </c>
      <c r="AQ43" s="984"/>
      <c r="AR43" s="984"/>
      <c r="AS43" s="984"/>
      <c r="AT43" s="984"/>
      <c r="AU43" s="984">
        <v>305</v>
      </c>
      <c r="AV43" s="984"/>
      <c r="AW43" s="984"/>
      <c r="AX43" s="984"/>
      <c r="AY43" s="984"/>
      <c r="AZ43" s="1054" t="s">
        <v>560</v>
      </c>
      <c r="BA43" s="1054"/>
      <c r="BB43" s="1054"/>
      <c r="BC43" s="1054"/>
      <c r="BD43" s="1054"/>
      <c r="BE43" s="985" t="s">
        <v>403</v>
      </c>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379</v>
      </c>
      <c r="B63" s="950" t="s">
        <v>408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3998</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410</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411</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563</v>
      </c>
      <c r="C68" s="999"/>
      <c r="D68" s="999"/>
      <c r="E68" s="999"/>
      <c r="F68" s="999"/>
      <c r="G68" s="999"/>
      <c r="H68" s="999"/>
      <c r="I68" s="999"/>
      <c r="J68" s="999"/>
      <c r="K68" s="999"/>
      <c r="L68" s="999"/>
      <c r="M68" s="999"/>
      <c r="N68" s="999"/>
      <c r="O68" s="999"/>
      <c r="P68" s="1000"/>
      <c r="Q68" s="1001">
        <v>1609</v>
      </c>
      <c r="R68" s="995"/>
      <c r="S68" s="995"/>
      <c r="T68" s="995"/>
      <c r="U68" s="995"/>
      <c r="V68" s="995">
        <v>1467</v>
      </c>
      <c r="W68" s="995"/>
      <c r="X68" s="995"/>
      <c r="Y68" s="995"/>
      <c r="Z68" s="995"/>
      <c r="AA68" s="995">
        <v>141</v>
      </c>
      <c r="AB68" s="995"/>
      <c r="AC68" s="995"/>
      <c r="AD68" s="995"/>
      <c r="AE68" s="995"/>
      <c r="AF68" s="995">
        <v>141</v>
      </c>
      <c r="AG68" s="995"/>
      <c r="AH68" s="995"/>
      <c r="AI68" s="995"/>
      <c r="AJ68" s="995"/>
      <c r="AK68" s="995" t="s">
        <v>560</v>
      </c>
      <c r="AL68" s="995"/>
      <c r="AM68" s="995"/>
      <c r="AN68" s="995"/>
      <c r="AO68" s="995"/>
      <c r="AP68" s="995" t="s">
        <v>560</v>
      </c>
      <c r="AQ68" s="995"/>
      <c r="AR68" s="995"/>
      <c r="AS68" s="995"/>
      <c r="AT68" s="995"/>
      <c r="AU68" s="995" t="s">
        <v>560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564</v>
      </c>
      <c r="C69" s="988"/>
      <c r="D69" s="988"/>
      <c r="E69" s="988"/>
      <c r="F69" s="988"/>
      <c r="G69" s="988"/>
      <c r="H69" s="988"/>
      <c r="I69" s="988"/>
      <c r="J69" s="988"/>
      <c r="K69" s="988"/>
      <c r="L69" s="988"/>
      <c r="M69" s="988"/>
      <c r="N69" s="988"/>
      <c r="O69" s="988"/>
      <c r="P69" s="989"/>
      <c r="Q69" s="990">
        <v>456917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560</v>
      </c>
      <c r="AQ69" s="984"/>
      <c r="AR69" s="984"/>
      <c r="AS69" s="984"/>
      <c r="AT69" s="984"/>
      <c r="AU69" s="984" t="s">
        <v>560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379</v>
      </c>
      <c r="B88" s="950" t="s">
        <v>412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413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420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421</v>
      </c>
      <c r="AB109" s="909"/>
      <c r="AC109" s="909"/>
      <c r="AD109" s="909"/>
      <c r="AE109" s="910"/>
      <c r="AF109" s="911" t="s">
        <v>422</v>
      </c>
      <c r="AG109" s="909"/>
      <c r="AH109" s="909"/>
      <c r="AI109" s="909"/>
      <c r="AJ109" s="910"/>
      <c r="AK109" s="911" t="s">
        <v>294</v>
      </c>
      <c r="AL109" s="909"/>
      <c r="AM109" s="909"/>
      <c r="AN109" s="909"/>
      <c r="AO109" s="910"/>
      <c r="AP109" s="911" t="s">
        <v>423</v>
      </c>
      <c r="AQ109" s="909"/>
      <c r="AR109" s="909"/>
      <c r="AS109" s="909"/>
      <c r="AT109" s="942"/>
      <c r="AU109" s="908" t="s">
        <v>420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421</v>
      </c>
      <c r="BR109" s="909"/>
      <c r="BS109" s="909"/>
      <c r="BT109" s="909"/>
      <c r="BU109" s="910"/>
      <c r="BV109" s="911" t="s">
        <v>422</v>
      </c>
      <c r="BW109" s="909"/>
      <c r="BX109" s="909"/>
      <c r="BY109" s="909"/>
      <c r="BZ109" s="910"/>
      <c r="CA109" s="911" t="s">
        <v>294</v>
      </c>
      <c r="CB109" s="909"/>
      <c r="CC109" s="909"/>
      <c r="CD109" s="909"/>
      <c r="CE109" s="910"/>
      <c r="CF109" s="949" t="s">
        <v>423</v>
      </c>
      <c r="CG109" s="949"/>
      <c r="CH109" s="949"/>
      <c r="CI109" s="949"/>
      <c r="CJ109" s="949"/>
      <c r="CK109" s="911" t="s">
        <v>424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421</v>
      </c>
      <c r="DH109" s="909"/>
      <c r="DI109" s="909"/>
      <c r="DJ109" s="909"/>
      <c r="DK109" s="910"/>
      <c r="DL109" s="911" t="s">
        <v>422</v>
      </c>
      <c r="DM109" s="909"/>
      <c r="DN109" s="909"/>
      <c r="DO109" s="909"/>
      <c r="DP109" s="910"/>
      <c r="DQ109" s="911" t="s">
        <v>294</v>
      </c>
      <c r="DR109" s="909"/>
      <c r="DS109" s="909"/>
      <c r="DT109" s="909"/>
      <c r="DU109" s="910"/>
      <c r="DV109" s="911" t="s">
        <v>423</v>
      </c>
      <c r="DW109" s="909"/>
      <c r="DX109" s="909"/>
      <c r="DY109" s="909"/>
      <c r="DZ109" s="942"/>
    </row>
    <row r="110" spans="1:131" s="224" customFormat="1" ht="26.25" customHeight="1" x14ac:dyDescent="0.15">
      <c r="A110" s="820" t="s">
        <v>425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12478044</v>
      </c>
      <c r="AB110" s="902"/>
      <c r="AC110" s="902"/>
      <c r="AD110" s="902"/>
      <c r="AE110" s="903"/>
      <c r="AF110" s="904">
        <v>12026322</v>
      </c>
      <c r="AG110" s="902"/>
      <c r="AH110" s="902"/>
      <c r="AI110" s="902"/>
      <c r="AJ110" s="903"/>
      <c r="AK110" s="904">
        <v>11912422</v>
      </c>
      <c r="AL110" s="902"/>
      <c r="AM110" s="902"/>
      <c r="AN110" s="902"/>
      <c r="AO110" s="903"/>
      <c r="AP110" s="905">
        <v>25.5</v>
      </c>
      <c r="AQ110" s="906"/>
      <c r="AR110" s="906"/>
      <c r="AS110" s="906"/>
      <c r="AT110" s="907"/>
      <c r="AU110" s="943" t="s">
        <v>69</v>
      </c>
      <c r="AV110" s="944"/>
      <c r="AW110" s="944"/>
      <c r="AX110" s="944"/>
      <c r="AY110" s="944"/>
      <c r="AZ110" s="873" t="s">
        <v>426</v>
      </c>
      <c r="BA110" s="821"/>
      <c r="BB110" s="821"/>
      <c r="BC110" s="821"/>
      <c r="BD110" s="821"/>
      <c r="BE110" s="821"/>
      <c r="BF110" s="821"/>
      <c r="BG110" s="821"/>
      <c r="BH110" s="821"/>
      <c r="BI110" s="821"/>
      <c r="BJ110" s="821"/>
      <c r="BK110" s="821"/>
      <c r="BL110" s="821"/>
      <c r="BM110" s="821"/>
      <c r="BN110" s="821"/>
      <c r="BO110" s="821"/>
      <c r="BP110" s="822"/>
      <c r="BQ110" s="874">
        <v>115881931</v>
      </c>
      <c r="BR110" s="855"/>
      <c r="BS110" s="855"/>
      <c r="BT110" s="855"/>
      <c r="BU110" s="855"/>
      <c r="BV110" s="855">
        <v>111815252</v>
      </c>
      <c r="BW110" s="855"/>
      <c r="BX110" s="855"/>
      <c r="BY110" s="855"/>
      <c r="BZ110" s="855"/>
      <c r="CA110" s="855">
        <v>108105032</v>
      </c>
      <c r="CB110" s="855"/>
      <c r="CC110" s="855"/>
      <c r="CD110" s="855"/>
      <c r="CE110" s="855"/>
      <c r="CF110" s="879">
        <v>231.1</v>
      </c>
      <c r="CG110" s="880"/>
      <c r="CH110" s="880"/>
      <c r="CI110" s="880"/>
      <c r="CJ110" s="880"/>
      <c r="CK110" s="939" t="s">
        <v>427</v>
      </c>
      <c r="CL110" s="832"/>
      <c r="CM110" s="873" t="s">
        <v>428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360777</v>
      </c>
      <c r="DH110" s="855"/>
      <c r="DI110" s="855"/>
      <c r="DJ110" s="855"/>
      <c r="DK110" s="855"/>
      <c r="DL110" s="855">
        <v>272551</v>
      </c>
      <c r="DM110" s="855"/>
      <c r="DN110" s="855"/>
      <c r="DO110" s="855"/>
      <c r="DP110" s="855"/>
      <c r="DQ110" s="855">
        <v>183026</v>
      </c>
      <c r="DR110" s="855"/>
      <c r="DS110" s="855"/>
      <c r="DT110" s="855"/>
      <c r="DU110" s="855"/>
      <c r="DV110" s="856">
        <v>0.4</v>
      </c>
      <c r="DW110" s="856"/>
      <c r="DX110" s="856"/>
      <c r="DY110" s="856"/>
      <c r="DZ110" s="857"/>
    </row>
    <row r="111" spans="1:131" s="224" customFormat="1" ht="26.25" customHeight="1" x14ac:dyDescent="0.15">
      <c r="A111" s="787" t="s">
        <v>429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430</v>
      </c>
      <c r="BA111" s="765"/>
      <c r="BB111" s="765"/>
      <c r="BC111" s="765"/>
      <c r="BD111" s="765"/>
      <c r="BE111" s="765"/>
      <c r="BF111" s="765"/>
      <c r="BG111" s="765"/>
      <c r="BH111" s="765"/>
      <c r="BI111" s="765"/>
      <c r="BJ111" s="765"/>
      <c r="BK111" s="765"/>
      <c r="BL111" s="765"/>
      <c r="BM111" s="765"/>
      <c r="BN111" s="765"/>
      <c r="BO111" s="765"/>
      <c r="BP111" s="766"/>
      <c r="BQ111" s="829">
        <v>360777</v>
      </c>
      <c r="BR111" s="830"/>
      <c r="BS111" s="830"/>
      <c r="BT111" s="830"/>
      <c r="BU111" s="830"/>
      <c r="BV111" s="830">
        <v>272551</v>
      </c>
      <c r="BW111" s="830"/>
      <c r="BX111" s="830"/>
      <c r="BY111" s="830"/>
      <c r="BZ111" s="830"/>
      <c r="CA111" s="830">
        <v>183026</v>
      </c>
      <c r="CB111" s="830"/>
      <c r="CC111" s="830"/>
      <c r="CD111" s="830"/>
      <c r="CE111" s="830"/>
      <c r="CF111" s="888">
        <v>0.4</v>
      </c>
      <c r="CG111" s="889"/>
      <c r="CH111" s="889"/>
      <c r="CI111" s="889"/>
      <c r="CJ111" s="889"/>
      <c r="CK111" s="940"/>
      <c r="CL111" s="834"/>
      <c r="CM111" s="828" t="s">
        <v>431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432</v>
      </c>
      <c r="B112" s="926"/>
      <c r="C112" s="765" t="s">
        <v>433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434</v>
      </c>
      <c r="BA112" s="765"/>
      <c r="BB112" s="765"/>
      <c r="BC112" s="765"/>
      <c r="BD112" s="765"/>
      <c r="BE112" s="765"/>
      <c r="BF112" s="765"/>
      <c r="BG112" s="765"/>
      <c r="BH112" s="765"/>
      <c r="BI112" s="765"/>
      <c r="BJ112" s="765"/>
      <c r="BK112" s="765"/>
      <c r="BL112" s="765"/>
      <c r="BM112" s="765"/>
      <c r="BN112" s="765"/>
      <c r="BO112" s="765"/>
      <c r="BP112" s="766"/>
      <c r="BQ112" s="829">
        <v>24023973</v>
      </c>
      <c r="BR112" s="830"/>
      <c r="BS112" s="830"/>
      <c r="BT112" s="830"/>
      <c r="BU112" s="830"/>
      <c r="BV112" s="830">
        <v>21443469</v>
      </c>
      <c r="BW112" s="830"/>
      <c r="BX112" s="830"/>
      <c r="BY112" s="830"/>
      <c r="BZ112" s="830"/>
      <c r="CA112" s="830">
        <v>19867672</v>
      </c>
      <c r="CB112" s="830"/>
      <c r="CC112" s="830"/>
      <c r="CD112" s="830"/>
      <c r="CE112" s="830"/>
      <c r="CF112" s="888">
        <v>42.5</v>
      </c>
      <c r="CG112" s="889"/>
      <c r="CH112" s="889"/>
      <c r="CI112" s="889"/>
      <c r="CJ112" s="889"/>
      <c r="CK112" s="940"/>
      <c r="CL112" s="834"/>
      <c r="CM112" s="828" t="s">
        <v>435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1564729</v>
      </c>
      <c r="AB113" s="932"/>
      <c r="AC113" s="932"/>
      <c r="AD113" s="932"/>
      <c r="AE113" s="933"/>
      <c r="AF113" s="934">
        <v>1537898</v>
      </c>
      <c r="AG113" s="932"/>
      <c r="AH113" s="932"/>
      <c r="AI113" s="932"/>
      <c r="AJ113" s="933"/>
      <c r="AK113" s="934">
        <v>1488863</v>
      </c>
      <c r="AL113" s="932"/>
      <c r="AM113" s="932"/>
      <c r="AN113" s="932"/>
      <c r="AO113" s="933"/>
      <c r="AP113" s="935">
        <v>3.2</v>
      </c>
      <c r="AQ113" s="936"/>
      <c r="AR113" s="936"/>
      <c r="AS113" s="936"/>
      <c r="AT113" s="937"/>
      <c r="AU113" s="945"/>
      <c r="AV113" s="946"/>
      <c r="AW113" s="946"/>
      <c r="AX113" s="946"/>
      <c r="AY113" s="946"/>
      <c r="AZ113" s="828" t="s">
        <v>437</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440</v>
      </c>
      <c r="BA114" s="765"/>
      <c r="BB114" s="765"/>
      <c r="BC114" s="765"/>
      <c r="BD114" s="765"/>
      <c r="BE114" s="765"/>
      <c r="BF114" s="765"/>
      <c r="BG114" s="765"/>
      <c r="BH114" s="765"/>
      <c r="BI114" s="765"/>
      <c r="BJ114" s="765"/>
      <c r="BK114" s="765"/>
      <c r="BL114" s="765"/>
      <c r="BM114" s="765"/>
      <c r="BN114" s="765"/>
      <c r="BO114" s="765"/>
      <c r="BP114" s="766"/>
      <c r="BQ114" s="829">
        <v>14778477</v>
      </c>
      <c r="BR114" s="830"/>
      <c r="BS114" s="830"/>
      <c r="BT114" s="830"/>
      <c r="BU114" s="830"/>
      <c r="BV114" s="830">
        <v>14221680</v>
      </c>
      <c r="BW114" s="830"/>
      <c r="BX114" s="830"/>
      <c r="BY114" s="830"/>
      <c r="BZ114" s="830"/>
      <c r="CA114" s="830">
        <v>14612628</v>
      </c>
      <c r="CB114" s="830"/>
      <c r="CC114" s="830"/>
      <c r="CD114" s="830"/>
      <c r="CE114" s="830"/>
      <c r="CF114" s="888">
        <v>31.2</v>
      </c>
      <c r="CG114" s="889"/>
      <c r="CH114" s="889"/>
      <c r="CI114" s="889"/>
      <c r="CJ114" s="889"/>
      <c r="CK114" s="940"/>
      <c r="CL114" s="834"/>
      <c r="CM114" s="828" t="s">
        <v>441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442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92738</v>
      </c>
      <c r="AB115" s="932"/>
      <c r="AC115" s="932"/>
      <c r="AD115" s="932"/>
      <c r="AE115" s="933"/>
      <c r="AF115" s="934">
        <v>92799</v>
      </c>
      <c r="AG115" s="932"/>
      <c r="AH115" s="932"/>
      <c r="AI115" s="932"/>
      <c r="AJ115" s="933"/>
      <c r="AK115" s="934">
        <v>92861</v>
      </c>
      <c r="AL115" s="932"/>
      <c r="AM115" s="932"/>
      <c r="AN115" s="932"/>
      <c r="AO115" s="933"/>
      <c r="AP115" s="935">
        <v>0.2</v>
      </c>
      <c r="AQ115" s="936"/>
      <c r="AR115" s="936"/>
      <c r="AS115" s="936"/>
      <c r="AT115" s="937"/>
      <c r="AU115" s="945"/>
      <c r="AV115" s="946"/>
      <c r="AW115" s="946"/>
      <c r="AX115" s="946"/>
      <c r="AY115" s="946"/>
      <c r="AZ115" s="828" t="s">
        <v>443</v>
      </c>
      <c r="BA115" s="765"/>
      <c r="BB115" s="765"/>
      <c r="BC115" s="765"/>
      <c r="BD115" s="765"/>
      <c r="BE115" s="765"/>
      <c r="BF115" s="765"/>
      <c r="BG115" s="765"/>
      <c r="BH115" s="765"/>
      <c r="BI115" s="765"/>
      <c r="BJ115" s="765"/>
      <c r="BK115" s="765"/>
      <c r="BL115" s="765"/>
      <c r="BM115" s="765"/>
      <c r="BN115" s="765"/>
      <c r="BO115" s="765"/>
      <c r="BP115" s="766"/>
      <c r="BQ115" s="829">
        <v>684285</v>
      </c>
      <c r="BR115" s="830"/>
      <c r="BS115" s="830"/>
      <c r="BT115" s="830"/>
      <c r="BU115" s="830"/>
      <c r="BV115" s="830">
        <v>461004</v>
      </c>
      <c r="BW115" s="830"/>
      <c r="BX115" s="830"/>
      <c r="BY115" s="830"/>
      <c r="BZ115" s="830"/>
      <c r="CA115" s="830">
        <v>484190</v>
      </c>
      <c r="CB115" s="830"/>
      <c r="CC115" s="830"/>
      <c r="CD115" s="830"/>
      <c r="CE115" s="830"/>
      <c r="CF115" s="888">
        <v>1</v>
      </c>
      <c r="CG115" s="889"/>
      <c r="CH115" s="889"/>
      <c r="CI115" s="889"/>
      <c r="CJ115" s="889"/>
      <c r="CK115" s="940"/>
      <c r="CL115" s="834"/>
      <c r="CM115" s="828" t="s">
        <v>444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445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1755</v>
      </c>
      <c r="AB116" s="793"/>
      <c r="AC116" s="793"/>
      <c r="AD116" s="793"/>
      <c r="AE116" s="794"/>
      <c r="AF116" s="795">
        <v>4371</v>
      </c>
      <c r="AG116" s="793"/>
      <c r="AH116" s="793"/>
      <c r="AI116" s="793"/>
      <c r="AJ116" s="794"/>
      <c r="AK116" s="795">
        <v>3130</v>
      </c>
      <c r="AL116" s="793"/>
      <c r="AM116" s="793"/>
      <c r="AN116" s="793"/>
      <c r="AO116" s="794"/>
      <c r="AP116" s="837">
        <v>0</v>
      </c>
      <c r="AQ116" s="838"/>
      <c r="AR116" s="838"/>
      <c r="AS116" s="838"/>
      <c r="AT116" s="839"/>
      <c r="AU116" s="945"/>
      <c r="AV116" s="946"/>
      <c r="AW116" s="946"/>
      <c r="AX116" s="946"/>
      <c r="AY116" s="946"/>
      <c r="AZ116" s="922" t="s">
        <v>446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448</v>
      </c>
      <c r="Z117" s="910"/>
      <c r="AA117" s="915">
        <v>14137266</v>
      </c>
      <c r="AB117" s="916"/>
      <c r="AC117" s="916"/>
      <c r="AD117" s="916"/>
      <c r="AE117" s="917"/>
      <c r="AF117" s="918">
        <v>13661390</v>
      </c>
      <c r="AG117" s="916"/>
      <c r="AH117" s="916"/>
      <c r="AI117" s="916"/>
      <c r="AJ117" s="917"/>
      <c r="AK117" s="918">
        <v>13497276</v>
      </c>
      <c r="AL117" s="916"/>
      <c r="AM117" s="916"/>
      <c r="AN117" s="916"/>
      <c r="AO117" s="917"/>
      <c r="AP117" s="919"/>
      <c r="AQ117" s="920"/>
      <c r="AR117" s="920"/>
      <c r="AS117" s="920"/>
      <c r="AT117" s="921"/>
      <c r="AU117" s="945"/>
      <c r="AV117" s="946"/>
      <c r="AW117" s="946"/>
      <c r="AX117" s="946"/>
      <c r="AY117" s="946"/>
      <c r="AZ117" s="876" t="s">
        <v>449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450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424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421</v>
      </c>
      <c r="AB118" s="909"/>
      <c r="AC118" s="909"/>
      <c r="AD118" s="909"/>
      <c r="AE118" s="910"/>
      <c r="AF118" s="911" t="s">
        <v>422</v>
      </c>
      <c r="AG118" s="909"/>
      <c r="AH118" s="909"/>
      <c r="AI118" s="909"/>
      <c r="AJ118" s="910"/>
      <c r="AK118" s="911" t="s">
        <v>294</v>
      </c>
      <c r="AL118" s="909"/>
      <c r="AM118" s="909"/>
      <c r="AN118" s="909"/>
      <c r="AO118" s="910"/>
      <c r="AP118" s="912" t="s">
        <v>423</v>
      </c>
      <c r="AQ118" s="913"/>
      <c r="AR118" s="913"/>
      <c r="AS118" s="913"/>
      <c r="AT118" s="914"/>
      <c r="AU118" s="945"/>
      <c r="AV118" s="946"/>
      <c r="AW118" s="946"/>
      <c r="AX118" s="946"/>
      <c r="AY118" s="946"/>
      <c r="AZ118" s="851" t="s">
        <v>451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452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427</v>
      </c>
      <c r="B119" s="832"/>
      <c r="C119" s="873" t="s">
        <v>428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92738</v>
      </c>
      <c r="AB119" s="902"/>
      <c r="AC119" s="902"/>
      <c r="AD119" s="902"/>
      <c r="AE119" s="903"/>
      <c r="AF119" s="904">
        <v>92799</v>
      </c>
      <c r="AG119" s="902"/>
      <c r="AH119" s="902"/>
      <c r="AI119" s="902"/>
      <c r="AJ119" s="903"/>
      <c r="AK119" s="904">
        <v>92861</v>
      </c>
      <c r="AL119" s="902"/>
      <c r="AM119" s="902"/>
      <c r="AN119" s="902"/>
      <c r="AO119" s="903"/>
      <c r="AP119" s="905">
        <v>0.2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453</v>
      </c>
      <c r="BP119" s="891"/>
      <c r="BQ119" s="892">
        <v>155729443</v>
      </c>
      <c r="BR119" s="858"/>
      <c r="BS119" s="858"/>
      <c r="BT119" s="858"/>
      <c r="BU119" s="858"/>
      <c r="BV119" s="858">
        <v>148213956</v>
      </c>
      <c r="BW119" s="858"/>
      <c r="BX119" s="858"/>
      <c r="BY119" s="858"/>
      <c r="BZ119" s="858"/>
      <c r="CA119" s="858">
        <v>143252548</v>
      </c>
      <c r="CB119" s="858"/>
      <c r="CC119" s="858"/>
      <c r="CD119" s="858"/>
      <c r="CE119" s="858"/>
      <c r="CF119" s="761"/>
      <c r="CG119" s="762"/>
      <c r="CH119" s="762"/>
      <c r="CI119" s="762"/>
      <c r="CJ119" s="847"/>
      <c r="CK119" s="941"/>
      <c r="CL119" s="836"/>
      <c r="CM119" s="851" t="s">
        <v>454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431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455</v>
      </c>
      <c r="AV120" s="894"/>
      <c r="AW120" s="894"/>
      <c r="AX120" s="894"/>
      <c r="AY120" s="895"/>
      <c r="AZ120" s="873" t="s">
        <v>456</v>
      </c>
      <c r="BA120" s="821"/>
      <c r="BB120" s="821"/>
      <c r="BC120" s="821"/>
      <c r="BD120" s="821"/>
      <c r="BE120" s="821"/>
      <c r="BF120" s="821"/>
      <c r="BG120" s="821"/>
      <c r="BH120" s="821"/>
      <c r="BI120" s="821"/>
      <c r="BJ120" s="821"/>
      <c r="BK120" s="821"/>
      <c r="BL120" s="821"/>
      <c r="BM120" s="821"/>
      <c r="BN120" s="821"/>
      <c r="BO120" s="821"/>
      <c r="BP120" s="822"/>
      <c r="BQ120" s="874">
        <v>13347714</v>
      </c>
      <c r="BR120" s="855"/>
      <c r="BS120" s="855"/>
      <c r="BT120" s="855"/>
      <c r="BU120" s="855"/>
      <c r="BV120" s="855">
        <v>16084323</v>
      </c>
      <c r="BW120" s="855"/>
      <c r="BX120" s="855"/>
      <c r="BY120" s="855"/>
      <c r="BZ120" s="855"/>
      <c r="CA120" s="855">
        <v>17126742</v>
      </c>
      <c r="CB120" s="855"/>
      <c r="CC120" s="855"/>
      <c r="CD120" s="855"/>
      <c r="CE120" s="855"/>
      <c r="CF120" s="879">
        <v>36.6</v>
      </c>
      <c r="CG120" s="880"/>
      <c r="CH120" s="880"/>
      <c r="CI120" s="880"/>
      <c r="CJ120" s="880"/>
      <c r="CK120" s="881" t="s">
        <v>457</v>
      </c>
      <c r="CL120" s="865"/>
      <c r="CM120" s="865"/>
      <c r="CN120" s="865"/>
      <c r="CO120" s="866"/>
      <c r="CP120" s="885" t="s">
        <v>400</v>
      </c>
      <c r="CQ120" s="886"/>
      <c r="CR120" s="886"/>
      <c r="CS120" s="886"/>
      <c r="CT120" s="886"/>
      <c r="CU120" s="886"/>
      <c r="CV120" s="886"/>
      <c r="CW120" s="886"/>
      <c r="CX120" s="886"/>
      <c r="CY120" s="886"/>
      <c r="CZ120" s="886"/>
      <c r="DA120" s="886"/>
      <c r="DB120" s="886"/>
      <c r="DC120" s="886"/>
      <c r="DD120" s="886"/>
      <c r="DE120" s="886"/>
      <c r="DF120" s="887"/>
      <c r="DG120" s="874">
        <v>14246692</v>
      </c>
      <c r="DH120" s="855"/>
      <c r="DI120" s="855"/>
      <c r="DJ120" s="855"/>
      <c r="DK120" s="855"/>
      <c r="DL120" s="855">
        <v>12959583</v>
      </c>
      <c r="DM120" s="855"/>
      <c r="DN120" s="855"/>
      <c r="DO120" s="855"/>
      <c r="DP120" s="855"/>
      <c r="DQ120" s="855">
        <v>12247985</v>
      </c>
      <c r="DR120" s="855"/>
      <c r="DS120" s="855"/>
      <c r="DT120" s="855"/>
      <c r="DU120" s="855"/>
      <c r="DV120" s="856">
        <v>26.2</v>
      </c>
      <c r="DW120" s="856"/>
      <c r="DX120" s="856"/>
      <c r="DY120" s="856"/>
      <c r="DZ120" s="857"/>
    </row>
    <row r="121" spans="1:130" s="224" customFormat="1" ht="26.25" customHeight="1" x14ac:dyDescent="0.15">
      <c r="A121" s="833"/>
      <c r="B121" s="834"/>
      <c r="C121" s="876" t="s">
        <v>458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459</v>
      </c>
      <c r="BA121" s="765"/>
      <c r="BB121" s="765"/>
      <c r="BC121" s="765"/>
      <c r="BD121" s="765"/>
      <c r="BE121" s="765"/>
      <c r="BF121" s="765"/>
      <c r="BG121" s="765"/>
      <c r="BH121" s="765"/>
      <c r="BI121" s="765"/>
      <c r="BJ121" s="765"/>
      <c r="BK121" s="765"/>
      <c r="BL121" s="765"/>
      <c r="BM121" s="765"/>
      <c r="BN121" s="765"/>
      <c r="BO121" s="765"/>
      <c r="BP121" s="766"/>
      <c r="BQ121" s="829">
        <v>13291686</v>
      </c>
      <c r="BR121" s="830"/>
      <c r="BS121" s="830"/>
      <c r="BT121" s="830"/>
      <c r="BU121" s="830"/>
      <c r="BV121" s="830">
        <v>12353168</v>
      </c>
      <c r="BW121" s="830"/>
      <c r="BX121" s="830"/>
      <c r="BY121" s="830"/>
      <c r="BZ121" s="830"/>
      <c r="CA121" s="830">
        <v>11596337</v>
      </c>
      <c r="CB121" s="830"/>
      <c r="CC121" s="830"/>
      <c r="CD121" s="830"/>
      <c r="CE121" s="830"/>
      <c r="CF121" s="888">
        <v>24.8</v>
      </c>
      <c r="CG121" s="889"/>
      <c r="CH121" s="889"/>
      <c r="CI121" s="889"/>
      <c r="CJ121" s="889"/>
      <c r="CK121" s="882"/>
      <c r="CL121" s="868"/>
      <c r="CM121" s="868"/>
      <c r="CN121" s="868"/>
      <c r="CO121" s="869"/>
      <c r="CP121" s="848" t="s">
        <v>404</v>
      </c>
      <c r="CQ121" s="849"/>
      <c r="CR121" s="849"/>
      <c r="CS121" s="849"/>
      <c r="CT121" s="849"/>
      <c r="CU121" s="849"/>
      <c r="CV121" s="849"/>
      <c r="CW121" s="849"/>
      <c r="CX121" s="849"/>
      <c r="CY121" s="849"/>
      <c r="CZ121" s="849"/>
      <c r="DA121" s="849"/>
      <c r="DB121" s="849"/>
      <c r="DC121" s="849"/>
      <c r="DD121" s="849"/>
      <c r="DE121" s="849"/>
      <c r="DF121" s="850"/>
      <c r="DG121" s="829">
        <v>2645248</v>
      </c>
      <c r="DH121" s="830"/>
      <c r="DI121" s="830"/>
      <c r="DJ121" s="830"/>
      <c r="DK121" s="830"/>
      <c r="DL121" s="830">
        <v>2637135</v>
      </c>
      <c r="DM121" s="830"/>
      <c r="DN121" s="830"/>
      <c r="DO121" s="830"/>
      <c r="DP121" s="830"/>
      <c r="DQ121" s="830">
        <v>2709278</v>
      </c>
      <c r="DR121" s="830"/>
      <c r="DS121" s="830"/>
      <c r="DT121" s="830"/>
      <c r="DU121" s="830"/>
      <c r="DV121" s="807">
        <v>5.8</v>
      </c>
      <c r="DW121" s="807"/>
      <c r="DX121" s="807"/>
      <c r="DY121" s="807"/>
      <c r="DZ121" s="808"/>
    </row>
    <row r="122" spans="1:130" s="224" customFormat="1" ht="26.25" customHeight="1" x14ac:dyDescent="0.15">
      <c r="A122" s="833"/>
      <c r="B122" s="834"/>
      <c r="C122" s="828" t="s">
        <v>441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460</v>
      </c>
      <c r="BA122" s="852"/>
      <c r="BB122" s="852"/>
      <c r="BC122" s="852"/>
      <c r="BD122" s="852"/>
      <c r="BE122" s="852"/>
      <c r="BF122" s="852"/>
      <c r="BG122" s="852"/>
      <c r="BH122" s="852"/>
      <c r="BI122" s="852"/>
      <c r="BJ122" s="852"/>
      <c r="BK122" s="852"/>
      <c r="BL122" s="852"/>
      <c r="BM122" s="852"/>
      <c r="BN122" s="852"/>
      <c r="BO122" s="852"/>
      <c r="BP122" s="853"/>
      <c r="BQ122" s="892">
        <v>102260567</v>
      </c>
      <c r="BR122" s="858"/>
      <c r="BS122" s="858"/>
      <c r="BT122" s="858"/>
      <c r="BU122" s="858"/>
      <c r="BV122" s="858">
        <v>99584251</v>
      </c>
      <c r="BW122" s="858"/>
      <c r="BX122" s="858"/>
      <c r="BY122" s="858"/>
      <c r="BZ122" s="858"/>
      <c r="CA122" s="858">
        <v>98158280</v>
      </c>
      <c r="CB122" s="858"/>
      <c r="CC122" s="858"/>
      <c r="CD122" s="858"/>
      <c r="CE122" s="858"/>
      <c r="CF122" s="859">
        <v>209.8</v>
      </c>
      <c r="CG122" s="860"/>
      <c r="CH122" s="860"/>
      <c r="CI122" s="860"/>
      <c r="CJ122" s="860"/>
      <c r="CK122" s="882"/>
      <c r="CL122" s="868"/>
      <c r="CM122" s="868"/>
      <c r="CN122" s="868"/>
      <c r="CO122" s="869"/>
      <c r="CP122" s="848" t="s">
        <v>461</v>
      </c>
      <c r="CQ122" s="849"/>
      <c r="CR122" s="849"/>
      <c r="CS122" s="849"/>
      <c r="CT122" s="849"/>
      <c r="CU122" s="849"/>
      <c r="CV122" s="849"/>
      <c r="CW122" s="849"/>
      <c r="CX122" s="849"/>
      <c r="CY122" s="849"/>
      <c r="CZ122" s="849"/>
      <c r="DA122" s="849"/>
      <c r="DB122" s="849"/>
      <c r="DC122" s="849"/>
      <c r="DD122" s="849"/>
      <c r="DE122" s="849"/>
      <c r="DF122" s="850"/>
      <c r="DG122" s="829">
        <v>4174484</v>
      </c>
      <c r="DH122" s="830"/>
      <c r="DI122" s="830"/>
      <c r="DJ122" s="830"/>
      <c r="DK122" s="830"/>
      <c r="DL122" s="830">
        <v>3227351</v>
      </c>
      <c r="DM122" s="830"/>
      <c r="DN122" s="830"/>
      <c r="DO122" s="830"/>
      <c r="DP122" s="830"/>
      <c r="DQ122" s="830">
        <v>2650975</v>
      </c>
      <c r="DR122" s="830"/>
      <c r="DS122" s="830"/>
      <c r="DT122" s="830"/>
      <c r="DU122" s="830"/>
      <c r="DV122" s="807">
        <v>5.7</v>
      </c>
      <c r="DW122" s="807"/>
      <c r="DX122" s="807"/>
      <c r="DY122" s="807"/>
      <c r="DZ122" s="808"/>
    </row>
    <row r="123" spans="1:130" s="224" customFormat="1" ht="26.25" customHeight="1" x14ac:dyDescent="0.15">
      <c r="A123" s="833"/>
      <c r="B123" s="834"/>
      <c r="C123" s="828" t="s">
        <v>447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462</v>
      </c>
      <c r="BP123" s="891"/>
      <c r="BQ123" s="845">
        <v>128899967</v>
      </c>
      <c r="BR123" s="846"/>
      <c r="BS123" s="846"/>
      <c r="BT123" s="846"/>
      <c r="BU123" s="846"/>
      <c r="BV123" s="846">
        <v>128021742</v>
      </c>
      <c r="BW123" s="846"/>
      <c r="BX123" s="846"/>
      <c r="BY123" s="846"/>
      <c r="BZ123" s="846"/>
      <c r="CA123" s="846">
        <v>126881359</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v>964201</v>
      </c>
      <c r="DH123" s="793"/>
      <c r="DI123" s="793"/>
      <c r="DJ123" s="793"/>
      <c r="DK123" s="794"/>
      <c r="DL123" s="795">
        <v>864448</v>
      </c>
      <c r="DM123" s="793"/>
      <c r="DN123" s="793"/>
      <c r="DO123" s="793"/>
      <c r="DP123" s="794"/>
      <c r="DQ123" s="795">
        <v>838807</v>
      </c>
      <c r="DR123" s="793"/>
      <c r="DS123" s="793"/>
      <c r="DT123" s="793"/>
      <c r="DU123" s="794"/>
      <c r="DV123" s="837">
        <v>1.8</v>
      </c>
      <c r="DW123" s="838"/>
      <c r="DX123" s="838"/>
      <c r="DY123" s="838"/>
      <c r="DZ123" s="839"/>
    </row>
    <row r="124" spans="1:130" s="224" customFormat="1" ht="26.25" customHeight="1" thickBot="1" x14ac:dyDescent="0.2">
      <c r="A124" s="833"/>
      <c r="B124" s="834"/>
      <c r="C124" s="828" t="s">
        <v>450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463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56</v>
      </c>
      <c r="BR124" s="844"/>
      <c r="BS124" s="844"/>
      <c r="BT124" s="844"/>
      <c r="BU124" s="844"/>
      <c r="BV124" s="844">
        <v>43.7</v>
      </c>
      <c r="BW124" s="844"/>
      <c r="BX124" s="844"/>
      <c r="BY124" s="844"/>
      <c r="BZ124" s="844"/>
      <c r="CA124" s="844">
        <v>34.9</v>
      </c>
      <c r="CB124" s="844"/>
      <c r="CC124" s="844"/>
      <c r="CD124" s="844"/>
      <c r="CE124" s="844"/>
      <c r="CF124" s="739"/>
      <c r="CG124" s="740"/>
      <c r="CH124" s="740"/>
      <c r="CI124" s="740"/>
      <c r="CJ124" s="875"/>
      <c r="CK124" s="883"/>
      <c r="CL124" s="883"/>
      <c r="CM124" s="883"/>
      <c r="CN124" s="883"/>
      <c r="CO124" s="884"/>
      <c r="CP124" s="848" t="s">
        <v>464</v>
      </c>
      <c r="CQ124" s="849"/>
      <c r="CR124" s="849"/>
      <c r="CS124" s="849"/>
      <c r="CT124" s="849"/>
      <c r="CU124" s="849"/>
      <c r="CV124" s="849"/>
      <c r="CW124" s="849"/>
      <c r="CX124" s="849"/>
      <c r="CY124" s="849"/>
      <c r="CZ124" s="849"/>
      <c r="DA124" s="849"/>
      <c r="DB124" s="849"/>
      <c r="DC124" s="849"/>
      <c r="DD124" s="849"/>
      <c r="DE124" s="849"/>
      <c r="DF124" s="850"/>
      <c r="DG124" s="776">
        <v>1993348</v>
      </c>
      <c r="DH124" s="777"/>
      <c r="DI124" s="777"/>
      <c r="DJ124" s="777"/>
      <c r="DK124" s="778"/>
      <c r="DL124" s="779">
        <v>1754952</v>
      </c>
      <c r="DM124" s="777"/>
      <c r="DN124" s="777"/>
      <c r="DO124" s="777"/>
      <c r="DP124" s="778"/>
      <c r="DQ124" s="779">
        <v>1420627</v>
      </c>
      <c r="DR124" s="777"/>
      <c r="DS124" s="777"/>
      <c r="DT124" s="777"/>
      <c r="DU124" s="778"/>
      <c r="DV124" s="861">
        <v>3</v>
      </c>
      <c r="DW124" s="862"/>
      <c r="DX124" s="862"/>
      <c r="DY124" s="862"/>
      <c r="DZ124" s="863"/>
    </row>
    <row r="125" spans="1:130" s="224" customFormat="1" ht="26.25" customHeight="1" x14ac:dyDescent="0.15">
      <c r="A125" s="833"/>
      <c r="B125" s="834"/>
      <c r="C125" s="828" t="s">
        <v>452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465</v>
      </c>
      <c r="CL125" s="865"/>
      <c r="CM125" s="865"/>
      <c r="CN125" s="865"/>
      <c r="CO125" s="866"/>
      <c r="CP125" s="873" t="s">
        <v>466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454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467</v>
      </c>
      <c r="CQ126" s="765"/>
      <c r="CR126" s="765"/>
      <c r="CS126" s="765"/>
      <c r="CT126" s="765"/>
      <c r="CU126" s="765"/>
      <c r="CV126" s="765"/>
      <c r="CW126" s="765"/>
      <c r="CX126" s="765"/>
      <c r="CY126" s="765"/>
      <c r="CZ126" s="765"/>
      <c r="DA126" s="765"/>
      <c r="DB126" s="765"/>
      <c r="DC126" s="765"/>
      <c r="DD126" s="765"/>
      <c r="DE126" s="765"/>
      <c r="DF126" s="766"/>
      <c r="DG126" s="829">
        <v>609095</v>
      </c>
      <c r="DH126" s="830"/>
      <c r="DI126" s="830"/>
      <c r="DJ126" s="830"/>
      <c r="DK126" s="830"/>
      <c r="DL126" s="830">
        <v>369614</v>
      </c>
      <c r="DM126" s="830"/>
      <c r="DN126" s="830"/>
      <c r="DO126" s="830"/>
      <c r="DP126" s="830"/>
      <c r="DQ126" s="830">
        <v>353278</v>
      </c>
      <c r="DR126" s="830"/>
      <c r="DS126" s="830"/>
      <c r="DT126" s="830"/>
      <c r="DU126" s="830"/>
      <c r="DV126" s="807">
        <v>0.8</v>
      </c>
      <c r="DW126" s="807"/>
      <c r="DX126" s="807"/>
      <c r="DY126" s="807"/>
      <c r="DZ126" s="808"/>
    </row>
    <row r="127" spans="1:130" s="224" customFormat="1" ht="26.25" customHeight="1" x14ac:dyDescent="0.15">
      <c r="A127" s="835"/>
      <c r="B127" s="836"/>
      <c r="C127" s="851" t="s">
        <v>468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469</v>
      </c>
      <c r="AY127" s="825"/>
      <c r="AZ127" s="825"/>
      <c r="BA127" s="825"/>
      <c r="BB127" s="825"/>
      <c r="BC127" s="825"/>
      <c r="BD127" s="825"/>
      <c r="BE127" s="826"/>
      <c r="BF127" s="824" t="s">
        <v>470</v>
      </c>
      <c r="BG127" s="825"/>
      <c r="BH127" s="825"/>
      <c r="BI127" s="825"/>
      <c r="BJ127" s="825"/>
      <c r="BK127" s="825"/>
      <c r="BL127" s="826"/>
      <c r="BM127" s="824" t="s">
        <v>471</v>
      </c>
      <c r="BN127" s="825"/>
      <c r="BO127" s="825"/>
      <c r="BP127" s="825"/>
      <c r="BQ127" s="825"/>
      <c r="BR127" s="825"/>
      <c r="BS127" s="826"/>
      <c r="BT127" s="824" t="s">
        <v>472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474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475</v>
      </c>
      <c r="X128" s="811"/>
      <c r="Y128" s="811"/>
      <c r="Z128" s="812"/>
      <c r="AA128" s="813">
        <v>2029298</v>
      </c>
      <c r="AB128" s="814"/>
      <c r="AC128" s="814"/>
      <c r="AD128" s="814"/>
      <c r="AE128" s="815"/>
      <c r="AF128" s="816">
        <v>1960714</v>
      </c>
      <c r="AG128" s="814"/>
      <c r="AH128" s="814"/>
      <c r="AI128" s="814"/>
      <c r="AJ128" s="815"/>
      <c r="AK128" s="816">
        <v>1867238</v>
      </c>
      <c r="AL128" s="814"/>
      <c r="AM128" s="814"/>
      <c r="AN128" s="814"/>
      <c r="AO128" s="815"/>
      <c r="AP128" s="817"/>
      <c r="AQ128" s="818"/>
      <c r="AR128" s="818"/>
      <c r="AS128" s="818"/>
      <c r="AT128" s="819"/>
      <c r="AU128" s="226"/>
      <c r="AV128" s="226"/>
      <c r="AW128" s="226"/>
      <c r="AX128" s="820" t="s">
        <v>476</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477</v>
      </c>
      <c r="CQ128" s="743"/>
      <c r="CR128" s="743"/>
      <c r="CS128" s="743"/>
      <c r="CT128" s="743"/>
      <c r="CU128" s="743"/>
      <c r="CV128" s="743"/>
      <c r="CW128" s="743"/>
      <c r="CX128" s="743"/>
      <c r="CY128" s="743"/>
      <c r="CZ128" s="743"/>
      <c r="DA128" s="743"/>
      <c r="DB128" s="743"/>
      <c r="DC128" s="743"/>
      <c r="DD128" s="743"/>
      <c r="DE128" s="743"/>
      <c r="DF128" s="744"/>
      <c r="DG128" s="803">
        <v>75190</v>
      </c>
      <c r="DH128" s="804"/>
      <c r="DI128" s="804"/>
      <c r="DJ128" s="804"/>
      <c r="DK128" s="804"/>
      <c r="DL128" s="804">
        <v>91390</v>
      </c>
      <c r="DM128" s="804"/>
      <c r="DN128" s="804"/>
      <c r="DO128" s="804"/>
      <c r="DP128" s="804"/>
      <c r="DQ128" s="804">
        <v>130912</v>
      </c>
      <c r="DR128" s="804"/>
      <c r="DS128" s="804"/>
      <c r="DT128" s="804"/>
      <c r="DU128" s="804"/>
      <c r="DV128" s="805">
        <v>0.3</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478</v>
      </c>
      <c r="X129" s="790"/>
      <c r="Y129" s="790"/>
      <c r="Z129" s="791"/>
      <c r="AA129" s="792">
        <v>56955693</v>
      </c>
      <c r="AB129" s="793"/>
      <c r="AC129" s="793"/>
      <c r="AD129" s="793"/>
      <c r="AE129" s="794"/>
      <c r="AF129" s="795">
        <v>55391653</v>
      </c>
      <c r="AG129" s="793"/>
      <c r="AH129" s="793"/>
      <c r="AI129" s="793"/>
      <c r="AJ129" s="794"/>
      <c r="AK129" s="795">
        <v>56173101</v>
      </c>
      <c r="AL129" s="793"/>
      <c r="AM129" s="793"/>
      <c r="AN129" s="793"/>
      <c r="AO129" s="794"/>
      <c r="AP129" s="796"/>
      <c r="AQ129" s="797"/>
      <c r="AR129" s="797"/>
      <c r="AS129" s="797"/>
      <c r="AT129" s="798"/>
      <c r="AU129" s="227"/>
      <c r="AV129" s="227"/>
      <c r="AW129" s="227"/>
      <c r="AX129" s="764" t="s">
        <v>479</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480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481</v>
      </c>
      <c r="X130" s="790"/>
      <c r="Y130" s="790"/>
      <c r="Z130" s="791"/>
      <c r="AA130" s="792">
        <v>9126260</v>
      </c>
      <c r="AB130" s="793"/>
      <c r="AC130" s="793"/>
      <c r="AD130" s="793"/>
      <c r="AE130" s="794"/>
      <c r="AF130" s="795">
        <v>9258544</v>
      </c>
      <c r="AG130" s="793"/>
      <c r="AH130" s="793"/>
      <c r="AI130" s="793"/>
      <c r="AJ130" s="794"/>
      <c r="AK130" s="795">
        <v>9396842</v>
      </c>
      <c r="AL130" s="793"/>
      <c r="AM130" s="793"/>
      <c r="AN130" s="793"/>
      <c r="AO130" s="794"/>
      <c r="AP130" s="796"/>
      <c r="AQ130" s="797"/>
      <c r="AR130" s="797"/>
      <c r="AS130" s="797"/>
      <c r="AT130" s="798"/>
      <c r="AU130" s="227"/>
      <c r="AV130" s="227"/>
      <c r="AW130" s="227"/>
      <c r="AX130" s="764" t="s">
        <v>482</v>
      </c>
      <c r="AY130" s="765"/>
      <c r="AZ130" s="765"/>
      <c r="BA130" s="765"/>
      <c r="BB130" s="765"/>
      <c r="BC130" s="765"/>
      <c r="BD130" s="765"/>
      <c r="BE130" s="766"/>
      <c r="BF130" s="767">
        <v>5.4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483</v>
      </c>
      <c r="X131" s="774"/>
      <c r="Y131" s="774"/>
      <c r="Z131" s="775"/>
      <c r="AA131" s="776">
        <v>47829433</v>
      </c>
      <c r="AB131" s="777"/>
      <c r="AC131" s="777"/>
      <c r="AD131" s="777"/>
      <c r="AE131" s="778"/>
      <c r="AF131" s="779">
        <v>46133109</v>
      </c>
      <c r="AG131" s="777"/>
      <c r="AH131" s="777"/>
      <c r="AI131" s="777"/>
      <c r="AJ131" s="778"/>
      <c r="AK131" s="779">
        <v>46776259</v>
      </c>
      <c r="AL131" s="777"/>
      <c r="AM131" s="777"/>
      <c r="AN131" s="777"/>
      <c r="AO131" s="778"/>
      <c r="AP131" s="780"/>
      <c r="AQ131" s="781"/>
      <c r="AR131" s="781"/>
      <c r="AS131" s="781"/>
      <c r="AT131" s="782"/>
      <c r="AU131" s="227"/>
      <c r="AV131" s="227"/>
      <c r="AW131" s="227"/>
      <c r="AX131" s="742" t="s">
        <v>484</v>
      </c>
      <c r="AY131" s="743"/>
      <c r="AZ131" s="743"/>
      <c r="BA131" s="743"/>
      <c r="BB131" s="743"/>
      <c r="BC131" s="743"/>
      <c r="BD131" s="743"/>
      <c r="BE131" s="744"/>
      <c r="BF131" s="745">
        <v>34.9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485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486</v>
      </c>
      <c r="W132" s="755"/>
      <c r="X132" s="755"/>
      <c r="Y132" s="755"/>
      <c r="Z132" s="756"/>
      <c r="AA132" s="757">
        <v>6.2340442129999998</v>
      </c>
      <c r="AB132" s="758"/>
      <c r="AC132" s="758"/>
      <c r="AD132" s="758"/>
      <c r="AE132" s="759"/>
      <c r="AF132" s="760">
        <v>5.2936644700000004</v>
      </c>
      <c r="AG132" s="758"/>
      <c r="AH132" s="758"/>
      <c r="AI132" s="758"/>
      <c r="AJ132" s="759"/>
      <c r="AK132" s="760">
        <v>4.7742082149999998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487</v>
      </c>
      <c r="W133" s="734"/>
      <c r="X133" s="734"/>
      <c r="Y133" s="734"/>
      <c r="Z133" s="735"/>
      <c r="AA133" s="736">
        <v>6.9</v>
      </c>
      <c r="AB133" s="737"/>
      <c r="AC133" s="737"/>
      <c r="AD133" s="737"/>
      <c r="AE133" s="738"/>
      <c r="AF133" s="736">
        <v>6</v>
      </c>
      <c r="AG133" s="737"/>
      <c r="AH133" s="737"/>
      <c r="AI133" s="737"/>
      <c r="AJ133" s="738"/>
      <c r="AK133" s="736">
        <v>5.4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Jz2pbMfwVcXzqMsWSieLUHOM7oW3PKUSCNjDfkY4RyRab4M4k1X/GtETQSUgQ+NDRWEpUvz40PhMWZcmYjwmA==" saltValue="3s3hyRG/xW3OcIWrooIs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cNS9u7GYz2tnI2HUbPhAVniy7U88rGMU6WVD8iw4l1auJyqy4sQDQho9kvWCxQmkT9G6tLqoIMBIVA0/XabKw==" saltValue="R1cJcBRGxcH8Wj5XU1tA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rH9DSwm9hPOSuv8vH8eNLZjXYWYOTyTtJr7B+E3bdhMxDylDmLPQPHyBq/Q3dW2bCllkXpktlsIR1/EVcObNA==" saltValue="K/w7joICSGrNjXwMrpKz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490</v>
      </c>
      <c r="AL6" s="260"/>
      <c r="AM6" s="260"/>
      <c r="AN6" s="260"/>
    </row>
    <row r="7" spans="1:46" ht="13.5" customHeight="1" x14ac:dyDescent="0.15">
      <c r="A7" s="259"/>
      <c r="AK7" s="262"/>
      <c r="AL7" s="263"/>
      <c r="AM7" s="263"/>
      <c r="AN7" s="264"/>
      <c r="AO7" s="1131" t="s">
        <v>491</v>
      </c>
      <c r="AP7" s="265"/>
      <c r="AQ7" s="266" t="s">
        <v>492</v>
      </c>
      <c r="AR7" s="267"/>
    </row>
    <row r="8" spans="1:46" x14ac:dyDescent="0.15">
      <c r="A8" s="259"/>
      <c r="AK8" s="268"/>
      <c r="AL8" s="269"/>
      <c r="AM8" s="269"/>
      <c r="AN8" s="270"/>
      <c r="AO8" s="1132"/>
      <c r="AP8" s="271" t="s">
        <v>493</v>
      </c>
      <c r="AQ8" s="272" t="s">
        <v>494</v>
      </c>
      <c r="AR8" s="273" t="s">
        <v>495</v>
      </c>
    </row>
    <row r="9" spans="1:46" x14ac:dyDescent="0.15">
      <c r="A9" s="259"/>
      <c r="AK9" s="1143" t="s">
        <v>496</v>
      </c>
      <c r="AL9" s="1144"/>
      <c r="AM9" s="1144"/>
      <c r="AN9" s="1145"/>
      <c r="AO9" s="274">
        <v>15830096</v>
      </c>
      <c r="AP9" s="274">
        <v>77089</v>
      </c>
      <c r="AQ9" s="275">
        <v>62936</v>
      </c>
      <c r="AR9" s="276">
        <v>22.5</v>
      </c>
    </row>
    <row r="10" spans="1:46" ht="13.5" customHeight="1" x14ac:dyDescent="0.15">
      <c r="A10" s="259"/>
      <c r="AK10" s="1143" t="s">
        <v>497</v>
      </c>
      <c r="AL10" s="1144"/>
      <c r="AM10" s="1144"/>
      <c r="AN10" s="1145"/>
      <c r="AO10" s="277">
        <v>292</v>
      </c>
      <c r="AP10" s="277">
        <v>1</v>
      </c>
      <c r="AQ10" s="278">
        <v>1734</v>
      </c>
      <c r="AR10" s="279">
        <v>-99.9</v>
      </c>
    </row>
    <row r="11" spans="1:46" ht="13.5" customHeight="1" x14ac:dyDescent="0.15">
      <c r="A11" s="259"/>
      <c r="AK11" s="1143" t="s">
        <v>498</v>
      </c>
      <c r="AL11" s="1144"/>
      <c r="AM11" s="1144"/>
      <c r="AN11" s="1145"/>
      <c r="AO11" s="277">
        <v>199048</v>
      </c>
      <c r="AP11" s="277">
        <v>969</v>
      </c>
      <c r="AQ11" s="278">
        <v>694</v>
      </c>
      <c r="AR11" s="279">
        <v>39.6</v>
      </c>
    </row>
    <row r="12" spans="1:46" ht="13.5" customHeight="1" x14ac:dyDescent="0.15">
      <c r="A12" s="259"/>
      <c r="AK12" s="1143" t="s">
        <v>499</v>
      </c>
      <c r="AL12" s="1144"/>
      <c r="AM12" s="1144"/>
      <c r="AN12" s="1145"/>
      <c r="AO12" s="277" t="s">
        <v>500</v>
      </c>
      <c r="AP12" s="277" t="s">
        <v>500</v>
      </c>
      <c r="AQ12" s="278">
        <v>24</v>
      </c>
      <c r="AR12" s="279" t="s">
        <v>500</v>
      </c>
    </row>
    <row r="13" spans="1:46" ht="13.5" customHeight="1" x14ac:dyDescent="0.15">
      <c r="A13" s="259"/>
      <c r="AK13" s="1143" t="s">
        <v>501</v>
      </c>
      <c r="AL13" s="1144"/>
      <c r="AM13" s="1144"/>
      <c r="AN13" s="1145"/>
      <c r="AO13" s="277">
        <v>457767</v>
      </c>
      <c r="AP13" s="277">
        <v>2229</v>
      </c>
      <c r="AQ13" s="278">
        <v>1996</v>
      </c>
      <c r="AR13" s="279">
        <v>11.7</v>
      </c>
    </row>
    <row r="14" spans="1:46" ht="13.5" customHeight="1" x14ac:dyDescent="0.15">
      <c r="A14" s="259"/>
      <c r="AK14" s="1143" t="s">
        <v>502</v>
      </c>
      <c r="AL14" s="1144"/>
      <c r="AM14" s="1144"/>
      <c r="AN14" s="1145"/>
      <c r="AO14" s="277">
        <v>439728</v>
      </c>
      <c r="AP14" s="277">
        <v>2141</v>
      </c>
      <c r="AQ14" s="278">
        <v>1351</v>
      </c>
      <c r="AR14" s="279">
        <v>58.5</v>
      </c>
    </row>
    <row r="15" spans="1:46" ht="13.5" customHeight="1" x14ac:dyDescent="0.15">
      <c r="A15" s="259"/>
      <c r="AK15" s="1146" t="s">
        <v>503</v>
      </c>
      <c r="AL15" s="1147"/>
      <c r="AM15" s="1147"/>
      <c r="AN15" s="1148"/>
      <c r="AO15" s="277">
        <v>-482660</v>
      </c>
      <c r="AP15" s="277">
        <v>-2350</v>
      </c>
      <c r="AQ15" s="278">
        <v>-1933</v>
      </c>
      <c r="AR15" s="279">
        <v>21.6</v>
      </c>
    </row>
    <row r="16" spans="1:46" x14ac:dyDescent="0.15">
      <c r="A16" s="259"/>
      <c r="AK16" s="1146" t="s">
        <v>177</v>
      </c>
      <c r="AL16" s="1147"/>
      <c r="AM16" s="1147"/>
      <c r="AN16" s="1148"/>
      <c r="AO16" s="277">
        <v>16444271</v>
      </c>
      <c r="AP16" s="277">
        <v>80080</v>
      </c>
      <c r="AQ16" s="278">
        <v>66802</v>
      </c>
      <c r="AR16" s="279">
        <v>19.899999999999999</v>
      </c>
    </row>
    <row r="17" spans="1:46" x14ac:dyDescent="0.15">
      <c r="A17" s="259"/>
    </row>
    <row r="18" spans="1:46" x14ac:dyDescent="0.15">
      <c r="A18" s="259"/>
      <c r="AQ18" s="280"/>
      <c r="AR18" s="280"/>
    </row>
    <row r="19" spans="1:46" x14ac:dyDescent="0.15">
      <c r="A19" s="259"/>
      <c r="AK19" s="255" t="s">
        <v>504</v>
      </c>
    </row>
    <row r="20" spans="1:46" x14ac:dyDescent="0.15">
      <c r="A20" s="259"/>
      <c r="AK20" s="281"/>
      <c r="AL20" s="282"/>
      <c r="AM20" s="282"/>
      <c r="AN20" s="283"/>
      <c r="AO20" s="284" t="s">
        <v>505</v>
      </c>
      <c r="AP20" s="285" t="s">
        <v>506</v>
      </c>
      <c r="AQ20" s="286" t="s">
        <v>507</v>
      </c>
      <c r="AR20" s="287"/>
    </row>
    <row r="21" spans="1:46" s="260" customFormat="1" x14ac:dyDescent="0.15">
      <c r="A21" s="288"/>
      <c r="AK21" s="1149" t="s">
        <v>508</v>
      </c>
      <c r="AL21" s="1150"/>
      <c r="AM21" s="1150"/>
      <c r="AN21" s="1151"/>
      <c r="AO21" s="289">
        <v>7.4</v>
      </c>
      <c r="AP21" s="290">
        <v>6.52</v>
      </c>
      <c r="AQ21" s="291">
        <v>0.88</v>
      </c>
      <c r="AS21" s="292"/>
      <c r="AT21" s="288"/>
    </row>
    <row r="22" spans="1:46" s="260" customFormat="1" x14ac:dyDescent="0.15">
      <c r="A22" s="288"/>
      <c r="AK22" s="1149" t="s">
        <v>509</v>
      </c>
      <c r="AL22" s="1150"/>
      <c r="AM22" s="1150"/>
      <c r="AN22" s="1151"/>
      <c r="AO22" s="293">
        <v>98.1</v>
      </c>
      <c r="AP22" s="294">
        <v>99.2</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510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511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512</v>
      </c>
      <c r="AL29" s="260"/>
      <c r="AM29" s="260"/>
      <c r="AN29" s="260"/>
      <c r="AS29" s="302"/>
    </row>
    <row r="30" spans="1:46" ht="13.5" customHeight="1" x14ac:dyDescent="0.15">
      <c r="A30" s="259"/>
      <c r="AK30" s="262"/>
      <c r="AL30" s="263"/>
      <c r="AM30" s="263"/>
      <c r="AN30" s="264"/>
      <c r="AO30" s="1131" t="s">
        <v>491</v>
      </c>
      <c r="AP30" s="265"/>
      <c r="AQ30" s="266" t="s">
        <v>492</v>
      </c>
      <c r="AR30" s="267"/>
    </row>
    <row r="31" spans="1:46" x14ac:dyDescent="0.15">
      <c r="A31" s="259"/>
      <c r="AK31" s="268"/>
      <c r="AL31" s="269"/>
      <c r="AM31" s="269"/>
      <c r="AN31" s="270"/>
      <c r="AO31" s="1132"/>
      <c r="AP31" s="271" t="s">
        <v>493</v>
      </c>
      <c r="AQ31" s="272" t="s">
        <v>494</v>
      </c>
      <c r="AR31" s="273" t="s">
        <v>495</v>
      </c>
    </row>
    <row r="32" spans="1:46" ht="27" customHeight="1" x14ac:dyDescent="0.15">
      <c r="A32" s="259"/>
      <c r="AK32" s="1133" t="s">
        <v>513</v>
      </c>
      <c r="AL32" s="1134"/>
      <c r="AM32" s="1134"/>
      <c r="AN32" s="1135"/>
      <c r="AO32" s="303">
        <v>11912422</v>
      </c>
      <c r="AP32" s="303">
        <v>58011</v>
      </c>
      <c r="AQ32" s="304">
        <v>37417</v>
      </c>
      <c r="AR32" s="305">
        <v>55</v>
      </c>
    </row>
    <row r="33" spans="1:46" ht="13.5" customHeight="1" x14ac:dyDescent="0.15">
      <c r="A33" s="259"/>
      <c r="AK33" s="1133" t="s">
        <v>514</v>
      </c>
      <c r="AL33" s="1134"/>
      <c r="AM33" s="1134"/>
      <c r="AN33" s="1135"/>
      <c r="AO33" s="303" t="s">
        <v>500</v>
      </c>
      <c r="AP33" s="303" t="s">
        <v>500</v>
      </c>
      <c r="AQ33" s="304" t="s">
        <v>500</v>
      </c>
      <c r="AR33" s="305" t="s">
        <v>500</v>
      </c>
    </row>
    <row r="34" spans="1:46" ht="27" customHeight="1" x14ac:dyDescent="0.15">
      <c r="A34" s="259"/>
      <c r="AK34" s="1133" t="s">
        <v>515</v>
      </c>
      <c r="AL34" s="1134"/>
      <c r="AM34" s="1134"/>
      <c r="AN34" s="1135"/>
      <c r="AO34" s="303" t="s">
        <v>500</v>
      </c>
      <c r="AP34" s="303" t="s">
        <v>500</v>
      </c>
      <c r="AQ34" s="304">
        <v>46</v>
      </c>
      <c r="AR34" s="305" t="s">
        <v>500</v>
      </c>
    </row>
    <row r="35" spans="1:46" ht="27" customHeight="1" x14ac:dyDescent="0.15">
      <c r="A35" s="259"/>
      <c r="AK35" s="1133" t="s">
        <v>516</v>
      </c>
      <c r="AL35" s="1134"/>
      <c r="AM35" s="1134"/>
      <c r="AN35" s="1135"/>
      <c r="AO35" s="303">
        <v>1488863</v>
      </c>
      <c r="AP35" s="303">
        <v>7250</v>
      </c>
      <c r="AQ35" s="304">
        <v>8245</v>
      </c>
      <c r="AR35" s="305">
        <v>-12.1</v>
      </c>
    </row>
    <row r="36" spans="1:46" ht="27" customHeight="1" x14ac:dyDescent="0.15">
      <c r="A36" s="259"/>
      <c r="AK36" s="1133" t="s">
        <v>517</v>
      </c>
      <c r="AL36" s="1134"/>
      <c r="AM36" s="1134"/>
      <c r="AN36" s="1135"/>
      <c r="AO36" s="303" t="s">
        <v>500</v>
      </c>
      <c r="AP36" s="303" t="s">
        <v>500</v>
      </c>
      <c r="AQ36" s="304">
        <v>440</v>
      </c>
      <c r="AR36" s="305" t="s">
        <v>500</v>
      </c>
    </row>
    <row r="37" spans="1:46" ht="13.5" customHeight="1" x14ac:dyDescent="0.15">
      <c r="A37" s="259"/>
      <c r="AK37" s="1133" t="s">
        <v>518</v>
      </c>
      <c r="AL37" s="1134"/>
      <c r="AM37" s="1134"/>
      <c r="AN37" s="1135"/>
      <c r="AO37" s="303">
        <v>92861</v>
      </c>
      <c r="AP37" s="303">
        <v>452</v>
      </c>
      <c r="AQ37" s="304">
        <v>558</v>
      </c>
      <c r="AR37" s="305">
        <v>-19</v>
      </c>
    </row>
    <row r="38" spans="1:46" ht="27" customHeight="1" x14ac:dyDescent="0.15">
      <c r="A38" s="259"/>
      <c r="AK38" s="1136" t="s">
        <v>519</v>
      </c>
      <c r="AL38" s="1137"/>
      <c r="AM38" s="1137"/>
      <c r="AN38" s="1138"/>
      <c r="AO38" s="306">
        <v>3130</v>
      </c>
      <c r="AP38" s="306">
        <v>15</v>
      </c>
      <c r="AQ38" s="307">
        <v>1</v>
      </c>
      <c r="AR38" s="295">
        <v>1400</v>
      </c>
      <c r="AS38" s="302"/>
    </row>
    <row r="39" spans="1:46" x14ac:dyDescent="0.15">
      <c r="A39" s="259"/>
      <c r="AK39" s="1136" t="s">
        <v>520</v>
      </c>
      <c r="AL39" s="1137"/>
      <c r="AM39" s="1137"/>
      <c r="AN39" s="1138"/>
      <c r="AO39" s="303">
        <v>-1867238</v>
      </c>
      <c r="AP39" s="303">
        <v>-9093</v>
      </c>
      <c r="AQ39" s="304">
        <v>-7933</v>
      </c>
      <c r="AR39" s="305">
        <v>14.6</v>
      </c>
      <c r="AS39" s="302"/>
    </row>
    <row r="40" spans="1:46" ht="27" customHeight="1" x14ac:dyDescent="0.15">
      <c r="A40" s="259"/>
      <c r="AK40" s="1133" t="s">
        <v>521</v>
      </c>
      <c r="AL40" s="1134"/>
      <c r="AM40" s="1134"/>
      <c r="AN40" s="1135"/>
      <c r="AO40" s="303">
        <v>-9396842</v>
      </c>
      <c r="AP40" s="303">
        <v>-45760</v>
      </c>
      <c r="AQ40" s="304">
        <v>-28055</v>
      </c>
      <c r="AR40" s="305">
        <v>63.1</v>
      </c>
      <c r="AS40" s="302"/>
    </row>
    <row r="41" spans="1:46" x14ac:dyDescent="0.15">
      <c r="A41" s="259"/>
      <c r="AK41" s="1139" t="s">
        <v>287</v>
      </c>
      <c r="AL41" s="1140"/>
      <c r="AM41" s="1140"/>
      <c r="AN41" s="1141"/>
      <c r="AO41" s="303">
        <v>2233196</v>
      </c>
      <c r="AP41" s="303">
        <v>10875</v>
      </c>
      <c r="AQ41" s="304">
        <v>10719</v>
      </c>
      <c r="AR41" s="305">
        <v>1.5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522</v>
      </c>
    </row>
    <row r="48" spans="1:46" x14ac:dyDescent="0.15">
      <c r="A48" s="259"/>
      <c r="AK48" s="313" t="s">
        <v>523</v>
      </c>
      <c r="AL48" s="313"/>
      <c r="AM48" s="313"/>
      <c r="AN48" s="313"/>
      <c r="AO48" s="313"/>
      <c r="AP48" s="313"/>
      <c r="AQ48" s="314"/>
      <c r="AR48" s="313"/>
    </row>
    <row r="49" spans="1:44" ht="13.5" customHeight="1" x14ac:dyDescent="0.15">
      <c r="A49" s="259"/>
      <c r="AK49" s="315"/>
      <c r="AL49" s="316"/>
      <c r="AM49" s="1126" t="s">
        <v>491</v>
      </c>
      <c r="AN49" s="1128" t="s">
        <v>524</v>
      </c>
      <c r="AO49" s="1129"/>
      <c r="AP49" s="1129"/>
      <c r="AQ49" s="1129"/>
      <c r="AR49" s="1130"/>
    </row>
    <row r="50" spans="1:44" x14ac:dyDescent="0.15">
      <c r="A50" s="259"/>
      <c r="AK50" s="317"/>
      <c r="AL50" s="318"/>
      <c r="AM50" s="1127"/>
      <c r="AN50" s="319" t="s">
        <v>525</v>
      </c>
      <c r="AO50" s="320" t="s">
        <v>526</v>
      </c>
      <c r="AP50" s="321" t="s">
        <v>527</v>
      </c>
      <c r="AQ50" s="322" t="s">
        <v>528</v>
      </c>
      <c r="AR50" s="323" t="s">
        <v>529</v>
      </c>
    </row>
    <row r="51" spans="1:44" x14ac:dyDescent="0.15">
      <c r="A51" s="259"/>
      <c r="AK51" s="315" t="s">
        <v>530</v>
      </c>
      <c r="AL51" s="316"/>
      <c r="AM51" s="324">
        <v>13653428</v>
      </c>
      <c r="AN51" s="325">
        <v>61640</v>
      </c>
      <c r="AO51" s="326">
        <v>5.7</v>
      </c>
      <c r="AP51" s="327">
        <v>51849</v>
      </c>
      <c r="AQ51" s="328">
        <v>11.6</v>
      </c>
      <c r="AR51" s="329">
        <v>-5.9</v>
      </c>
    </row>
    <row r="52" spans="1:44" x14ac:dyDescent="0.15">
      <c r="A52" s="259"/>
      <c r="AK52" s="330"/>
      <c r="AL52" s="331" t="s">
        <v>531</v>
      </c>
      <c r="AM52" s="332">
        <v>3031478</v>
      </c>
      <c r="AN52" s="333">
        <v>13686</v>
      </c>
      <c r="AO52" s="334">
        <v>-65.2</v>
      </c>
      <c r="AP52" s="335">
        <v>26326</v>
      </c>
      <c r="AQ52" s="336">
        <v>9.6</v>
      </c>
      <c r="AR52" s="337">
        <v>-74.8</v>
      </c>
    </row>
    <row r="53" spans="1:44" x14ac:dyDescent="0.15">
      <c r="A53" s="259"/>
      <c r="AK53" s="315" t="s">
        <v>532</v>
      </c>
      <c r="AL53" s="316"/>
      <c r="AM53" s="324">
        <v>10425125</v>
      </c>
      <c r="AN53" s="325">
        <v>47890</v>
      </c>
      <c r="AO53" s="326">
        <v>-22.3</v>
      </c>
      <c r="AP53" s="327">
        <v>52191</v>
      </c>
      <c r="AQ53" s="328">
        <v>0.7</v>
      </c>
      <c r="AR53" s="329">
        <v>-23</v>
      </c>
    </row>
    <row r="54" spans="1:44" x14ac:dyDescent="0.15">
      <c r="A54" s="259"/>
      <c r="AK54" s="330"/>
      <c r="AL54" s="331" t="s">
        <v>531</v>
      </c>
      <c r="AM54" s="332">
        <v>5435961</v>
      </c>
      <c r="AN54" s="333">
        <v>24971</v>
      </c>
      <c r="AO54" s="334">
        <v>82.5</v>
      </c>
      <c r="AP54" s="335">
        <v>26807</v>
      </c>
      <c r="AQ54" s="336">
        <v>1.8</v>
      </c>
      <c r="AR54" s="337">
        <v>80.7</v>
      </c>
    </row>
    <row r="55" spans="1:44" x14ac:dyDescent="0.15">
      <c r="A55" s="259"/>
      <c r="AK55" s="315" t="s">
        <v>533</v>
      </c>
      <c r="AL55" s="316"/>
      <c r="AM55" s="324">
        <v>9461291</v>
      </c>
      <c r="AN55" s="325">
        <v>44418</v>
      </c>
      <c r="AO55" s="326">
        <v>-7.2</v>
      </c>
      <c r="AP55" s="327">
        <v>48105</v>
      </c>
      <c r="AQ55" s="328">
        <v>-7.8</v>
      </c>
      <c r="AR55" s="329">
        <v>0.6</v>
      </c>
    </row>
    <row r="56" spans="1:44" x14ac:dyDescent="0.15">
      <c r="A56" s="259"/>
      <c r="AK56" s="330"/>
      <c r="AL56" s="331" t="s">
        <v>531</v>
      </c>
      <c r="AM56" s="332">
        <v>4789757</v>
      </c>
      <c r="AN56" s="333">
        <v>22486</v>
      </c>
      <c r="AO56" s="334">
        <v>-10</v>
      </c>
      <c r="AP56" s="335">
        <v>24072</v>
      </c>
      <c r="AQ56" s="336">
        <v>-10.199999999999999</v>
      </c>
      <c r="AR56" s="337">
        <v>0.2</v>
      </c>
    </row>
    <row r="57" spans="1:44" x14ac:dyDescent="0.15">
      <c r="A57" s="259"/>
      <c r="AK57" s="315" t="s">
        <v>534</v>
      </c>
      <c r="AL57" s="316"/>
      <c r="AM57" s="324">
        <v>10387442</v>
      </c>
      <c r="AN57" s="325">
        <v>49643</v>
      </c>
      <c r="AO57" s="326">
        <v>11.8</v>
      </c>
      <c r="AP57" s="327">
        <v>47446</v>
      </c>
      <c r="AQ57" s="328">
        <v>-1.4</v>
      </c>
      <c r="AR57" s="329">
        <v>13.2</v>
      </c>
    </row>
    <row r="58" spans="1:44" x14ac:dyDescent="0.15">
      <c r="A58" s="259"/>
      <c r="AK58" s="330"/>
      <c r="AL58" s="331" t="s">
        <v>531</v>
      </c>
      <c r="AM58" s="332">
        <v>6466131</v>
      </c>
      <c r="AN58" s="333">
        <v>30903</v>
      </c>
      <c r="AO58" s="334">
        <v>37.4</v>
      </c>
      <c r="AP58" s="335">
        <v>24371</v>
      </c>
      <c r="AQ58" s="336">
        <v>1.2</v>
      </c>
      <c r="AR58" s="337">
        <v>36.200000000000003</v>
      </c>
    </row>
    <row r="59" spans="1:44" x14ac:dyDescent="0.15">
      <c r="A59" s="259"/>
      <c r="AK59" s="315" t="s">
        <v>535</v>
      </c>
      <c r="AL59" s="316"/>
      <c r="AM59" s="324">
        <v>12539019</v>
      </c>
      <c r="AN59" s="325">
        <v>61062</v>
      </c>
      <c r="AO59" s="326">
        <v>23</v>
      </c>
      <c r="AP59" s="327">
        <v>48387</v>
      </c>
      <c r="AQ59" s="328">
        <v>2</v>
      </c>
      <c r="AR59" s="329">
        <v>21</v>
      </c>
    </row>
    <row r="60" spans="1:44" x14ac:dyDescent="0.15">
      <c r="A60" s="259"/>
      <c r="AK60" s="330"/>
      <c r="AL60" s="331" t="s">
        <v>531</v>
      </c>
      <c r="AM60" s="332">
        <v>7578892</v>
      </c>
      <c r="AN60" s="333">
        <v>36907</v>
      </c>
      <c r="AO60" s="334">
        <v>19.399999999999999</v>
      </c>
      <c r="AP60" s="335">
        <v>25592</v>
      </c>
      <c r="AQ60" s="336">
        <v>5</v>
      </c>
      <c r="AR60" s="337">
        <v>14.4</v>
      </c>
    </row>
    <row r="61" spans="1:44" x14ac:dyDescent="0.15">
      <c r="A61" s="259"/>
      <c r="AK61" s="315" t="s">
        <v>536</v>
      </c>
      <c r="AL61" s="338"/>
      <c r="AM61" s="324">
        <v>11293261</v>
      </c>
      <c r="AN61" s="325">
        <v>52931</v>
      </c>
      <c r="AO61" s="326">
        <v>2.2000000000000002</v>
      </c>
      <c r="AP61" s="327">
        <v>49596</v>
      </c>
      <c r="AQ61" s="339">
        <v>1</v>
      </c>
      <c r="AR61" s="329">
        <v>1.2</v>
      </c>
    </row>
    <row r="62" spans="1:44" x14ac:dyDescent="0.15">
      <c r="A62" s="259"/>
      <c r="AK62" s="330"/>
      <c r="AL62" s="331" t="s">
        <v>531</v>
      </c>
      <c r="AM62" s="332">
        <v>5460444</v>
      </c>
      <c r="AN62" s="333">
        <v>25791</v>
      </c>
      <c r="AO62" s="334">
        <v>12.8</v>
      </c>
      <c r="AP62" s="335">
        <v>25434</v>
      </c>
      <c r="AQ62" s="336">
        <v>1.5</v>
      </c>
      <c r="AR62" s="337">
        <v>11.3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hn6tIkW1AXggauewFsAJsJXQ0iqJMJxhe93jdn3/oPVHwRJv7v1LkRaP5HzUpsgnzEikubAUdRSdFnP4EVXcQ==" saltValue="PcK8IhUrlkDahafRDmgu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488</v>
      </c>
    </row>
    <row r="121" spans="125:125" ht="13.5" hidden="1" customHeight="1" x14ac:dyDescent="0.15">
      <c r="DU121" s="253"/>
    </row>
  </sheetData>
  <sheetProtection algorithmName="SHA-512" hashValue="2uwnK+uj+fhCGlNS7mv++a/iOLdeY3BKuzvS7VbUm3eENojPQNXtFGyjHw2YhmQidd+ccOILub5lHgqEXfUutg==" saltValue="iJD8AynxKZL2tVzeFyQ3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488</v>
      </c>
    </row>
  </sheetData>
  <sheetProtection algorithmName="SHA-512" hashValue="ppyR+Dl+gUzxPzYObqSVGAjNKxv3QWxs5VZpDExRzSMfGeJazrvkv+c+Qb+G+n8cAc7cUKlEJ/RerINVuOqhrQ==" saltValue="I8QFxYFJ37Z6xIY/kFZt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52" t="s">
        <v>3</v>
      </c>
      <c r="D47" s="1152"/>
      <c r="E47" s="1153"/>
      <c r="F47" s="11">
        <v>10.76</v>
      </c>
      <c r="G47" s="12">
        <v>7.21</v>
      </c>
      <c r="H47" s="12">
        <v>9.2799999999999994</v>
      </c>
      <c r="I47" s="12">
        <v>13.59</v>
      </c>
      <c r="J47" s="13">
        <v>14.48</v>
      </c>
    </row>
    <row r="48" spans="2:10" ht="57.75" customHeight="1" x14ac:dyDescent="0.15">
      <c r="B48" s="14"/>
      <c r="C48" s="1154" t="s">
        <v>4</v>
      </c>
      <c r="D48" s="1154"/>
      <c r="E48" s="1155"/>
      <c r="F48" s="15">
        <v>1.76</v>
      </c>
      <c r="G48" s="16">
        <v>4.4400000000000004</v>
      </c>
      <c r="H48" s="16">
        <v>7.85</v>
      </c>
      <c r="I48" s="16">
        <v>4.76</v>
      </c>
      <c r="J48" s="17">
        <v>6.4</v>
      </c>
    </row>
    <row r="49" spans="2:10" ht="57.75" customHeight="1" thickBot="1" x14ac:dyDescent="0.2">
      <c r="B49" s="18"/>
      <c r="C49" s="1156" t="s">
        <v>5</v>
      </c>
      <c r="D49" s="1156"/>
      <c r="E49" s="1157"/>
      <c r="F49" s="19" t="s">
        <v>543</v>
      </c>
      <c r="G49" s="20" t="s">
        <v>544</v>
      </c>
      <c r="H49" s="20">
        <v>5.93</v>
      </c>
      <c r="I49" s="20">
        <v>0.73</v>
      </c>
      <c r="J49" s="21">
        <v>3.14</v>
      </c>
    </row>
    <row r="50" spans="2:10" x14ac:dyDescent="0.15"/>
  </sheetData>
  <sheetProtection algorithmName="SHA-512" hashValue="b/5FoKubBb7yP7gkQfQ313UsYTWR3xzCrO+0ysHk1cJ0m3+zMAaYvpXSvvGvamgtcOkFDmAZfXxTcY6dRGDr9g==" saltValue="UtjRl9zgwLdpmrHyi00r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2025-09-19T01:03:26Z</cp:lastPrinted>
  <dcterms:created xsi:type="dcterms:W3CDTF">2025-02-19T04:13:57Z</dcterms:created>
  <dcterms:modified xsi:type="dcterms:W3CDTF">2025-09-29T02:58:15Z</dcterms:modified>
  <cp:category/>
</cp:coreProperties>
</file>